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19425" windowHeight="10305" activeTab="1"/>
  </bookViews>
  <sheets>
    <sheet name="BASE DE DATOS" sheetId="4" r:id="rId1"/>
    <sheet name="PILOTOS ANTIGUOS" sheetId="8" r:id="rId2"/>
    <sheet name="NUEVO PILOTO" sheetId="1" r:id="rId3"/>
    <sheet name="CATEGORIAS" sheetId="2" state="hidden" r:id="rId4"/>
    <sheet name="FORMATO EQUIPOS" sheetId="6" state="hidden" r:id="rId5"/>
    <sheet name="ACUMULADO EQUIPOS" sheetId="7" state="hidden" r:id="rId6"/>
    <sheet name="Hoja1" sheetId="9" state="hidden" r:id="rId7"/>
  </sheets>
  <definedNames>
    <definedName name="_xlnm._FilterDatabase" localSheetId="5" hidden="1">'ACUMULADO EQUIPOS'!$A$2:$O$16</definedName>
    <definedName name="_xlnm._FilterDatabase" localSheetId="0" hidden="1">'BASE DE DATOS'!$B$1:$Q$1268</definedName>
    <definedName name="_xlnm._FilterDatabase" localSheetId="6" hidden="1">Hoja1!$A$2:$C$2</definedName>
    <definedName name="_xlnm._FilterDatabase" localSheetId="1" hidden="1">'PILOTOS ANTIGUOS'!$A$3:$N$459</definedName>
    <definedName name="_xlnm.Print_Area" localSheetId="5">'ACUMULADO EQUIPOS'!$A$1:$O$16</definedName>
    <definedName name="_xlnm.Print_Area" localSheetId="4">'FORMATO EQUIPOS'!$A$1:$F$40</definedName>
    <definedName name="_xlnm.Print_Area" localSheetId="1">'PILOTOS ANTIGUOS'!$A$1:$N$344</definedName>
    <definedName name="_xlnm.Print_Titles" localSheetId="5">'ACUMULADO EQUIPOS'!$1:$5</definedName>
    <definedName name="_xlnm.Print_Titles" localSheetId="1">'PILOTOS ANTIGUOS'!$3:$3</definedName>
  </definedNames>
  <calcPr calcId="145621" concurrentCalc="0"/>
</workbook>
</file>

<file path=xl/calcChain.xml><?xml version="1.0" encoding="utf-8"?>
<calcChain xmlns="http://schemas.openxmlformats.org/spreadsheetml/2006/main">
  <c r="K1255" i="4" l="1"/>
  <c r="M1255" i="4"/>
  <c r="N1255" i="4"/>
  <c r="O1255" i="4"/>
  <c r="K1256" i="4"/>
  <c r="M1256" i="4"/>
  <c r="N1256" i="4"/>
  <c r="O1256" i="4"/>
  <c r="K1257" i="4"/>
  <c r="M1257" i="4"/>
  <c r="N1257" i="4"/>
  <c r="O1257" i="4"/>
  <c r="K1258" i="4"/>
  <c r="M1258" i="4"/>
  <c r="N1258" i="4"/>
  <c r="O1258" i="4"/>
  <c r="K1259" i="4"/>
  <c r="M1259" i="4"/>
  <c r="N1259" i="4"/>
  <c r="O1259" i="4"/>
  <c r="K1260" i="4"/>
  <c r="M1260" i="4"/>
  <c r="N1260" i="4"/>
  <c r="O1260" i="4"/>
  <c r="K1261" i="4"/>
  <c r="M1261" i="4"/>
  <c r="N1261" i="4"/>
  <c r="O1261" i="4"/>
  <c r="K1262" i="4"/>
  <c r="M1262" i="4"/>
  <c r="N1262" i="4"/>
  <c r="O1262" i="4"/>
  <c r="K1263" i="4"/>
  <c r="M1263" i="4"/>
  <c r="N1263" i="4"/>
  <c r="O1263" i="4"/>
  <c r="K1264" i="4"/>
  <c r="M1264" i="4"/>
  <c r="N1264" i="4"/>
  <c r="O1264" i="4"/>
  <c r="K1191" i="4"/>
  <c r="K1238" i="4"/>
  <c r="M1238" i="4"/>
  <c r="N1238" i="4"/>
  <c r="O1238" i="4"/>
  <c r="K1239" i="4"/>
  <c r="M1239" i="4"/>
  <c r="N1239" i="4"/>
  <c r="O1239" i="4"/>
  <c r="K1240" i="4"/>
  <c r="M1240" i="4"/>
  <c r="N1240" i="4"/>
  <c r="O1240" i="4"/>
  <c r="K1241" i="4"/>
  <c r="M1241" i="4"/>
  <c r="N1241" i="4"/>
  <c r="O1241" i="4"/>
  <c r="K1242" i="4"/>
  <c r="M1242" i="4"/>
  <c r="N1242" i="4"/>
  <c r="O1242" i="4"/>
  <c r="K1243" i="4"/>
  <c r="M1243" i="4"/>
  <c r="N1243" i="4"/>
  <c r="O1243" i="4"/>
  <c r="K1244" i="4"/>
  <c r="M1244" i="4"/>
  <c r="N1244" i="4"/>
  <c r="O1244" i="4"/>
  <c r="K1245" i="4"/>
  <c r="M1245" i="4"/>
  <c r="N1245" i="4"/>
  <c r="O1245" i="4"/>
  <c r="K1246" i="4"/>
  <c r="M1246" i="4"/>
  <c r="N1246" i="4"/>
  <c r="O1246" i="4"/>
  <c r="K1247" i="4"/>
  <c r="M1247" i="4"/>
  <c r="N1247" i="4"/>
  <c r="O1247" i="4"/>
  <c r="K1248" i="4"/>
  <c r="M1248" i="4"/>
  <c r="N1248" i="4"/>
  <c r="O1248" i="4"/>
  <c r="K1249" i="4"/>
  <c r="M1249" i="4"/>
  <c r="N1249" i="4"/>
  <c r="O1249" i="4"/>
  <c r="K1250" i="4"/>
  <c r="M1250" i="4"/>
  <c r="N1250" i="4"/>
  <c r="O1250" i="4"/>
  <c r="K1251" i="4"/>
  <c r="M1251" i="4"/>
  <c r="N1251" i="4"/>
  <c r="O1251" i="4"/>
  <c r="K1252" i="4"/>
  <c r="M1252" i="4"/>
  <c r="N1252" i="4"/>
  <c r="O1252" i="4"/>
  <c r="K1253" i="4"/>
  <c r="M1253" i="4"/>
  <c r="N1253" i="4"/>
  <c r="O1253" i="4"/>
  <c r="K1254" i="4"/>
  <c r="M1254" i="4"/>
  <c r="N1254" i="4"/>
  <c r="O1254" i="4"/>
  <c r="K1228" i="4"/>
  <c r="M1228" i="4"/>
  <c r="N1228" i="4"/>
  <c r="O1228" i="4"/>
  <c r="K1229" i="4"/>
  <c r="M1229" i="4"/>
  <c r="N1229" i="4"/>
  <c r="O1229" i="4"/>
  <c r="K1230" i="4"/>
  <c r="M1230" i="4"/>
  <c r="N1230" i="4"/>
  <c r="O1230" i="4"/>
  <c r="K1231" i="4"/>
  <c r="M1231" i="4"/>
  <c r="N1231" i="4"/>
  <c r="O1231" i="4"/>
  <c r="K1232" i="4"/>
  <c r="M1232" i="4"/>
  <c r="N1232" i="4"/>
  <c r="O1232" i="4"/>
  <c r="K1233" i="4"/>
  <c r="M1233" i="4"/>
  <c r="N1233" i="4"/>
  <c r="O1233" i="4"/>
  <c r="K1234" i="4"/>
  <c r="M1234" i="4"/>
  <c r="N1234" i="4"/>
  <c r="O1234" i="4"/>
  <c r="K1235" i="4"/>
  <c r="M1235" i="4"/>
  <c r="N1235" i="4"/>
  <c r="O1235" i="4"/>
  <c r="K1236" i="4"/>
  <c r="M1236" i="4"/>
  <c r="N1236" i="4"/>
  <c r="O1236" i="4"/>
  <c r="K1237" i="4"/>
  <c r="M1237" i="4"/>
  <c r="N1237" i="4"/>
  <c r="O1237" i="4"/>
  <c r="K1226" i="4"/>
  <c r="M1226" i="4"/>
  <c r="N1226" i="4"/>
  <c r="O1226" i="4"/>
  <c r="M1213" i="4"/>
  <c r="N1213" i="4"/>
  <c r="O1213" i="4"/>
  <c r="M1214" i="4"/>
  <c r="N1214" i="4"/>
  <c r="O1214" i="4"/>
  <c r="M1215" i="4"/>
  <c r="N1215" i="4"/>
  <c r="O1215" i="4"/>
  <c r="M1216" i="4"/>
  <c r="N1216" i="4"/>
  <c r="O1216" i="4"/>
  <c r="M1217" i="4"/>
  <c r="N1217" i="4"/>
  <c r="O1217" i="4"/>
  <c r="M1218" i="4"/>
  <c r="N1218" i="4"/>
  <c r="O1218" i="4"/>
  <c r="L280" i="8"/>
  <c r="M1219" i="4"/>
  <c r="N1219" i="4"/>
  <c r="O1219" i="4"/>
  <c r="L301" i="8"/>
  <c r="M1220" i="4"/>
  <c r="N1220" i="4"/>
  <c r="O1220" i="4"/>
  <c r="M1221" i="4"/>
  <c r="N1221" i="4"/>
  <c r="O1221" i="4"/>
  <c r="M1222" i="4"/>
  <c r="N1222" i="4"/>
  <c r="O1222" i="4"/>
  <c r="L343" i="8"/>
  <c r="M1223" i="4"/>
  <c r="N1223" i="4"/>
  <c r="O1223" i="4"/>
  <c r="L344" i="8"/>
  <c r="M1224" i="4"/>
  <c r="N1224" i="4"/>
  <c r="O1224" i="4"/>
  <c r="L349" i="8"/>
  <c r="M1225" i="4"/>
  <c r="N1225" i="4"/>
  <c r="O1225" i="4"/>
  <c r="M1210" i="4"/>
  <c r="N1210" i="4"/>
  <c r="O1210" i="4"/>
  <c r="M1227" i="4"/>
  <c r="N1227" i="4"/>
  <c r="O1227" i="4"/>
  <c r="L389" i="8"/>
  <c r="K1213" i="4"/>
  <c r="K1214" i="4"/>
  <c r="K1215" i="4"/>
  <c r="K1216" i="4"/>
  <c r="K1217" i="4"/>
  <c r="K1218" i="4"/>
  <c r="K1219" i="4"/>
  <c r="K1220" i="4"/>
  <c r="K1221" i="4"/>
  <c r="K1222" i="4"/>
  <c r="K1223" i="4"/>
  <c r="K1224" i="4"/>
  <c r="K1225" i="4"/>
  <c r="K1210" i="4"/>
  <c r="K1227" i="4"/>
  <c r="G110" i="2"/>
  <c r="G111" i="2"/>
  <c r="G112" i="2"/>
  <c r="G113" i="2"/>
  <c r="B110" i="2"/>
  <c r="B111" i="2"/>
  <c r="B112" i="2"/>
  <c r="B113" i="2"/>
  <c r="G124" i="2"/>
  <c r="G125" i="2"/>
  <c r="G126" i="2"/>
  <c r="G127" i="2"/>
  <c r="G128" i="2"/>
  <c r="G129" i="2"/>
  <c r="B124" i="2"/>
  <c r="B125" i="2"/>
  <c r="B126" i="2"/>
  <c r="B127" i="2"/>
  <c r="B128" i="2"/>
  <c r="B129" i="2"/>
  <c r="K1200" i="4"/>
  <c r="M1200" i="4"/>
  <c r="N1200" i="4"/>
  <c r="O1200" i="4"/>
  <c r="K1201" i="4"/>
  <c r="M1201" i="4"/>
  <c r="N1201" i="4"/>
  <c r="O1201" i="4"/>
  <c r="K1202" i="4"/>
  <c r="M1202" i="4"/>
  <c r="N1202" i="4"/>
  <c r="O1202" i="4"/>
  <c r="K1203" i="4"/>
  <c r="M1203" i="4"/>
  <c r="N1203" i="4"/>
  <c r="O1203" i="4"/>
  <c r="K1204" i="4"/>
  <c r="M1204" i="4"/>
  <c r="N1204" i="4"/>
  <c r="O1204" i="4"/>
  <c r="K1205" i="4"/>
  <c r="M1205" i="4"/>
  <c r="N1205" i="4"/>
  <c r="O1205" i="4"/>
  <c r="K1206" i="4"/>
  <c r="M1206" i="4"/>
  <c r="N1206" i="4"/>
  <c r="O1206" i="4"/>
  <c r="K1207" i="4"/>
  <c r="M1207" i="4"/>
  <c r="N1207" i="4"/>
  <c r="O1207" i="4"/>
  <c r="K1208" i="4"/>
  <c r="M1208" i="4"/>
  <c r="N1208" i="4"/>
  <c r="O1208" i="4"/>
  <c r="K1209" i="4"/>
  <c r="M1209" i="4"/>
  <c r="N1209" i="4"/>
  <c r="O1209" i="4"/>
  <c r="K1211" i="4"/>
  <c r="M1211" i="4"/>
  <c r="N1211" i="4"/>
  <c r="O1211" i="4"/>
  <c r="K1212" i="4"/>
  <c r="M1212" i="4"/>
  <c r="N1212" i="4"/>
  <c r="O1212" i="4"/>
  <c r="M1180" i="4"/>
  <c r="N1180" i="4"/>
  <c r="O1180" i="4"/>
  <c r="M1181" i="4"/>
  <c r="N1181" i="4"/>
  <c r="O1181" i="4"/>
  <c r="M1182" i="4"/>
  <c r="N1182" i="4"/>
  <c r="O1182" i="4"/>
  <c r="M1183" i="4"/>
  <c r="N1183" i="4"/>
  <c r="O1183" i="4"/>
  <c r="M1184" i="4"/>
  <c r="N1184" i="4"/>
  <c r="O1184" i="4"/>
  <c r="M1185" i="4"/>
  <c r="N1185" i="4"/>
  <c r="O1185" i="4"/>
  <c r="M1186" i="4"/>
  <c r="N1186" i="4"/>
  <c r="O1186" i="4"/>
  <c r="M1187" i="4"/>
  <c r="N1187" i="4"/>
  <c r="O1187" i="4"/>
  <c r="M1188" i="4"/>
  <c r="N1188" i="4"/>
  <c r="O1188" i="4"/>
  <c r="M1189" i="4"/>
  <c r="N1189" i="4"/>
  <c r="O1189" i="4"/>
  <c r="M1190" i="4"/>
  <c r="N1190" i="4"/>
  <c r="O1190" i="4"/>
  <c r="M1191" i="4"/>
  <c r="N1191" i="4"/>
  <c r="O1191" i="4"/>
  <c r="M1192" i="4"/>
  <c r="N1192" i="4"/>
  <c r="O1192" i="4"/>
  <c r="M1193" i="4"/>
  <c r="N1193" i="4"/>
  <c r="O1193" i="4"/>
  <c r="M1194" i="4"/>
  <c r="N1194" i="4"/>
  <c r="O1194" i="4"/>
  <c r="M1195" i="4"/>
  <c r="N1195" i="4"/>
  <c r="O1195" i="4"/>
  <c r="M1196" i="4"/>
  <c r="N1196" i="4"/>
  <c r="O1196" i="4"/>
  <c r="M1197" i="4"/>
  <c r="N1197" i="4"/>
  <c r="O1197" i="4"/>
  <c r="M1198" i="4"/>
  <c r="N1198" i="4"/>
  <c r="O1198" i="4"/>
  <c r="M1199" i="4"/>
  <c r="N1199" i="4"/>
  <c r="O1199" i="4"/>
  <c r="K1180" i="4"/>
  <c r="K1181" i="4"/>
  <c r="K1182" i="4"/>
  <c r="K1183" i="4"/>
  <c r="K1184" i="4"/>
  <c r="K1185" i="4"/>
  <c r="K1186" i="4"/>
  <c r="K1187" i="4"/>
  <c r="K1188" i="4"/>
  <c r="K1189" i="4"/>
  <c r="K1190" i="4"/>
  <c r="K1192" i="4"/>
  <c r="K1193" i="4"/>
  <c r="K1194" i="4"/>
  <c r="K1195" i="4"/>
  <c r="K1196" i="4"/>
  <c r="K1197" i="4"/>
  <c r="K1198" i="4"/>
  <c r="K1199" i="4"/>
  <c r="G197" i="2"/>
  <c r="G198" i="2"/>
  <c r="G199" i="2"/>
  <c r="G200" i="2"/>
  <c r="G201" i="2"/>
  <c r="G202" i="2"/>
  <c r="G203" i="2"/>
  <c r="G204" i="2"/>
  <c r="G205" i="2"/>
  <c r="G206" i="2"/>
  <c r="G207" i="2"/>
  <c r="G208" i="2"/>
  <c r="B197" i="2"/>
  <c r="B198" i="2"/>
  <c r="B199" i="2"/>
  <c r="B200" i="2"/>
  <c r="B201" i="2"/>
  <c r="B202" i="2"/>
  <c r="B203" i="2"/>
  <c r="B204" i="2"/>
  <c r="B205" i="2"/>
  <c r="B206" i="2"/>
  <c r="B207" i="2"/>
  <c r="B208" i="2"/>
  <c r="M1169" i="4"/>
  <c r="N1169" i="4"/>
  <c r="O1169" i="4"/>
  <c r="M1170" i="4"/>
  <c r="N1170" i="4"/>
  <c r="O1170" i="4"/>
  <c r="L31" i="8"/>
  <c r="M1171" i="4"/>
  <c r="N1171" i="4"/>
  <c r="O1171" i="4"/>
  <c r="M1172" i="4"/>
  <c r="N1172" i="4"/>
  <c r="O1172" i="4"/>
  <c r="M1173" i="4"/>
  <c r="N1173" i="4"/>
  <c r="O1173" i="4"/>
  <c r="M1174" i="4"/>
  <c r="N1174" i="4"/>
  <c r="O1174" i="4"/>
  <c r="M1175" i="4"/>
  <c r="N1175" i="4"/>
  <c r="O1175" i="4"/>
  <c r="M1176" i="4"/>
  <c r="N1176" i="4"/>
  <c r="O1176" i="4"/>
  <c r="M1177" i="4"/>
  <c r="N1177" i="4"/>
  <c r="O1177" i="4"/>
  <c r="M1178" i="4"/>
  <c r="N1178" i="4"/>
  <c r="O1178" i="4"/>
  <c r="M1179" i="4"/>
  <c r="N1179" i="4"/>
  <c r="O1179" i="4"/>
  <c r="K1169" i="4"/>
  <c r="K1170" i="4"/>
  <c r="K1171" i="4"/>
  <c r="K1172" i="4"/>
  <c r="K1173" i="4"/>
  <c r="K1174" i="4"/>
  <c r="K1175" i="4"/>
  <c r="K1176" i="4"/>
  <c r="K1177" i="4"/>
  <c r="K1178" i="4"/>
  <c r="K1179" i="4"/>
  <c r="M938" i="4"/>
  <c r="N938" i="4"/>
  <c r="O938" i="4"/>
  <c r="U61" i="7"/>
  <c r="T61" i="7"/>
  <c r="S61" i="7"/>
  <c r="M712" i="4"/>
  <c r="N712" i="4"/>
  <c r="O712" i="4"/>
  <c r="T60" i="7"/>
  <c r="S60" i="7"/>
  <c r="M422" i="4"/>
  <c r="N422" i="4"/>
  <c r="O422" i="4"/>
  <c r="U59" i="7"/>
  <c r="T59" i="7"/>
  <c r="S59" i="7"/>
  <c r="M713" i="4"/>
  <c r="N713" i="4"/>
  <c r="O713" i="4"/>
  <c r="T58" i="7"/>
  <c r="S58" i="7"/>
  <c r="X57" i="7"/>
  <c r="V57" i="7"/>
  <c r="M423" i="4"/>
  <c r="N423" i="4"/>
  <c r="O423" i="4"/>
  <c r="U57" i="7"/>
  <c r="T57" i="7"/>
  <c r="S57" i="7"/>
  <c r="C342" i="8"/>
  <c r="D342" i="8"/>
  <c r="E342" i="8"/>
  <c r="F342" i="8"/>
  <c r="G342" i="8"/>
  <c r="H342" i="8"/>
  <c r="I342" i="8"/>
  <c r="J342" i="8"/>
  <c r="M531" i="4"/>
  <c r="N531" i="4"/>
  <c r="O531" i="4"/>
  <c r="M699" i="4"/>
  <c r="N699" i="4"/>
  <c r="O699" i="4"/>
  <c r="L342" i="8"/>
  <c r="M342" i="8"/>
  <c r="C343" i="8"/>
  <c r="D343" i="8"/>
  <c r="E343" i="8"/>
  <c r="F343" i="8"/>
  <c r="G343" i="8"/>
  <c r="H343" i="8"/>
  <c r="I343" i="8"/>
  <c r="J343" i="8"/>
  <c r="M893" i="4"/>
  <c r="N893" i="4"/>
  <c r="O893" i="4"/>
  <c r="M343" i="8"/>
  <c r="C344" i="8"/>
  <c r="D344" i="8"/>
  <c r="E344" i="8"/>
  <c r="F344" i="8"/>
  <c r="G344" i="8"/>
  <c r="H344" i="8"/>
  <c r="I344" i="8"/>
  <c r="J344" i="8"/>
  <c r="M113" i="4"/>
  <c r="N113" i="4"/>
  <c r="O113" i="4"/>
  <c r="L323" i="8"/>
  <c r="M344" i="8"/>
  <c r="M1160" i="4"/>
  <c r="N1160" i="4"/>
  <c r="O1160" i="4"/>
  <c r="M1161" i="4"/>
  <c r="N1161" i="4"/>
  <c r="O1161" i="4"/>
  <c r="M1162" i="4"/>
  <c r="N1162" i="4"/>
  <c r="O1162" i="4"/>
  <c r="M1163" i="4"/>
  <c r="N1163" i="4"/>
  <c r="O1163" i="4"/>
  <c r="M1164" i="4"/>
  <c r="N1164" i="4"/>
  <c r="O1164" i="4"/>
  <c r="L153" i="8"/>
  <c r="M209" i="4"/>
  <c r="N209" i="4"/>
  <c r="O209" i="4"/>
  <c r="M380" i="4"/>
  <c r="N380" i="4"/>
  <c r="O380" i="4"/>
  <c r="M114" i="4"/>
  <c r="N114" i="4"/>
  <c r="O114" i="4"/>
  <c r="M38" i="4"/>
  <c r="N38" i="4"/>
  <c r="O38" i="4"/>
  <c r="L359" i="8"/>
  <c r="M849" i="4"/>
  <c r="N849" i="4"/>
  <c r="O849" i="4"/>
  <c r="L378" i="8"/>
  <c r="M846" i="4"/>
  <c r="N846" i="4"/>
  <c r="O846" i="4"/>
  <c r="L379" i="8"/>
  <c r="M613" i="4"/>
  <c r="N613" i="4"/>
  <c r="O613" i="4"/>
  <c r="M1153" i="4"/>
  <c r="N1153" i="4"/>
  <c r="O1153" i="4"/>
  <c r="M1159" i="4"/>
  <c r="N1159" i="4"/>
  <c r="O1159" i="4"/>
  <c r="M848" i="4"/>
  <c r="N848" i="4"/>
  <c r="O848" i="4"/>
  <c r="C345" i="8"/>
  <c r="D345" i="8"/>
  <c r="E345" i="8"/>
  <c r="F345" i="8"/>
  <c r="G345" i="8"/>
  <c r="H345" i="8"/>
  <c r="I345" i="8"/>
  <c r="J345" i="8"/>
  <c r="M807" i="4"/>
  <c r="N807" i="4"/>
  <c r="O807" i="4"/>
  <c r="L345" i="8"/>
  <c r="M345" i="8"/>
  <c r="C346" i="8"/>
  <c r="D346" i="8"/>
  <c r="E346" i="8"/>
  <c r="F346" i="8"/>
  <c r="G346" i="8"/>
  <c r="H346" i="8"/>
  <c r="I346" i="8"/>
  <c r="J346" i="8"/>
  <c r="M803" i="4"/>
  <c r="N803" i="4"/>
  <c r="O803" i="4"/>
  <c r="L346" i="8"/>
  <c r="M346" i="8"/>
  <c r="C347" i="8"/>
  <c r="D347" i="8"/>
  <c r="E347" i="8"/>
  <c r="F347" i="8"/>
  <c r="G347" i="8"/>
  <c r="H347" i="8"/>
  <c r="I347" i="8"/>
  <c r="J347" i="8"/>
  <c r="M232" i="4"/>
  <c r="N232" i="4"/>
  <c r="O232" i="4"/>
  <c r="L347" i="8"/>
  <c r="M347" i="8"/>
  <c r="C348" i="8"/>
  <c r="D348" i="8"/>
  <c r="E348" i="8"/>
  <c r="F348" i="8"/>
  <c r="G348" i="8"/>
  <c r="H348" i="8"/>
  <c r="I348" i="8"/>
  <c r="J348" i="8"/>
  <c r="M781" i="4"/>
  <c r="N781" i="4"/>
  <c r="O781" i="4"/>
  <c r="L348" i="8"/>
  <c r="M348" i="8"/>
  <c r="C349" i="8"/>
  <c r="D349" i="8"/>
  <c r="E349" i="8"/>
  <c r="F349" i="8"/>
  <c r="G349" i="8"/>
  <c r="H349" i="8"/>
  <c r="I349" i="8"/>
  <c r="J349" i="8"/>
  <c r="M349" i="8"/>
  <c r="C350" i="8"/>
  <c r="D350" i="8"/>
  <c r="E350" i="8"/>
  <c r="F350" i="8"/>
  <c r="G350" i="8"/>
  <c r="H350" i="8"/>
  <c r="I350" i="8"/>
  <c r="J350" i="8"/>
  <c r="M276" i="4"/>
  <c r="N276" i="4"/>
  <c r="O276" i="4"/>
  <c r="L350" i="8"/>
  <c r="M350" i="8"/>
  <c r="C351" i="8"/>
  <c r="D351" i="8"/>
  <c r="E351" i="8"/>
  <c r="F351" i="8"/>
  <c r="G351" i="8"/>
  <c r="H351" i="8"/>
  <c r="I351" i="8"/>
  <c r="J351" i="8"/>
  <c r="M654" i="4"/>
  <c r="N654" i="4"/>
  <c r="O654" i="4"/>
  <c r="L351" i="8"/>
  <c r="M351" i="8"/>
  <c r="C352" i="8"/>
  <c r="D352" i="8"/>
  <c r="E352" i="8"/>
  <c r="F352" i="8"/>
  <c r="G352" i="8"/>
  <c r="H352" i="8"/>
  <c r="I352" i="8"/>
  <c r="J352" i="8"/>
  <c r="M587" i="4"/>
  <c r="N587" i="4"/>
  <c r="O587" i="4"/>
  <c r="L352" i="8"/>
  <c r="M352" i="8"/>
  <c r="C353" i="8"/>
  <c r="D353" i="8"/>
  <c r="E353" i="8"/>
  <c r="F353" i="8"/>
  <c r="G353" i="8"/>
  <c r="H353" i="8"/>
  <c r="I353" i="8"/>
  <c r="J353" i="8"/>
  <c r="M39" i="4"/>
  <c r="N39" i="4"/>
  <c r="O39" i="4"/>
  <c r="M353" i="8"/>
  <c r="C354" i="8"/>
  <c r="D354" i="8"/>
  <c r="E354" i="8"/>
  <c r="F354" i="8"/>
  <c r="G354" i="8"/>
  <c r="H354" i="8"/>
  <c r="I354" i="8"/>
  <c r="J354" i="8"/>
  <c r="M53" i="4"/>
  <c r="N53" i="4"/>
  <c r="O53" i="4"/>
  <c r="L354" i="8"/>
  <c r="M354" i="8"/>
  <c r="C355" i="8"/>
  <c r="D355" i="8"/>
  <c r="E355" i="8"/>
  <c r="F355" i="8"/>
  <c r="G355" i="8"/>
  <c r="H355" i="8"/>
  <c r="I355" i="8"/>
  <c r="J355" i="8"/>
  <c r="M392" i="4"/>
  <c r="N392" i="4"/>
  <c r="O392" i="4"/>
  <c r="L355" i="8"/>
  <c r="M355" i="8"/>
  <c r="C356" i="8"/>
  <c r="D356" i="8"/>
  <c r="E356" i="8"/>
  <c r="F356" i="8"/>
  <c r="G356" i="8"/>
  <c r="H356" i="8"/>
  <c r="I356" i="8"/>
  <c r="J356" i="8"/>
  <c r="M1087" i="4"/>
  <c r="N1087" i="4"/>
  <c r="O1087" i="4"/>
  <c r="L356" i="8"/>
  <c r="M356" i="8"/>
  <c r="C357" i="8"/>
  <c r="D357" i="8"/>
  <c r="E357" i="8"/>
  <c r="F357" i="8"/>
  <c r="G357" i="8"/>
  <c r="H357" i="8"/>
  <c r="I357" i="8"/>
  <c r="J357" i="8"/>
  <c r="M559" i="4"/>
  <c r="N559" i="4"/>
  <c r="O559" i="4"/>
  <c r="L357" i="8"/>
  <c r="M357" i="8"/>
  <c r="C358" i="8"/>
  <c r="D358" i="8"/>
  <c r="E358" i="8"/>
  <c r="F358" i="8"/>
  <c r="G358" i="8"/>
  <c r="H358" i="8"/>
  <c r="I358" i="8"/>
  <c r="J358" i="8"/>
  <c r="M560" i="4"/>
  <c r="N560" i="4"/>
  <c r="O560" i="4"/>
  <c r="L358" i="8"/>
  <c r="M358" i="8"/>
  <c r="C359" i="8"/>
  <c r="D359" i="8"/>
  <c r="E359" i="8"/>
  <c r="F359" i="8"/>
  <c r="G359" i="8"/>
  <c r="H359" i="8"/>
  <c r="I359" i="8"/>
  <c r="J359" i="8"/>
  <c r="M359" i="8"/>
  <c r="C360" i="8"/>
  <c r="D360" i="8"/>
  <c r="E360" i="8"/>
  <c r="F360" i="8"/>
  <c r="G360" i="8"/>
  <c r="H360" i="8"/>
  <c r="I360" i="8"/>
  <c r="J360" i="8"/>
  <c r="M565" i="4"/>
  <c r="N565" i="4"/>
  <c r="O565" i="4"/>
  <c r="L360" i="8"/>
  <c r="M360" i="8"/>
  <c r="C361" i="8"/>
  <c r="D361" i="8"/>
  <c r="E361" i="8"/>
  <c r="F361" i="8"/>
  <c r="G361" i="8"/>
  <c r="H361" i="8"/>
  <c r="I361" i="8"/>
  <c r="J361" i="8"/>
  <c r="M28" i="4"/>
  <c r="N28" i="4"/>
  <c r="O28" i="4"/>
  <c r="L361" i="8"/>
  <c r="M361" i="8"/>
  <c r="C362" i="8"/>
  <c r="D362" i="8"/>
  <c r="E362" i="8"/>
  <c r="F362" i="8"/>
  <c r="G362" i="8"/>
  <c r="H362" i="8"/>
  <c r="I362" i="8"/>
  <c r="J362" i="8"/>
  <c r="M54" i="4"/>
  <c r="N54" i="4"/>
  <c r="O54" i="4"/>
  <c r="L362" i="8"/>
  <c r="M362" i="8"/>
  <c r="C363" i="8"/>
  <c r="D363" i="8"/>
  <c r="E363" i="8"/>
  <c r="F363" i="8"/>
  <c r="G363" i="8"/>
  <c r="H363" i="8"/>
  <c r="I363" i="8"/>
  <c r="J363" i="8"/>
  <c r="M52" i="4"/>
  <c r="N52" i="4"/>
  <c r="O52" i="4"/>
  <c r="L363" i="8"/>
  <c r="M363" i="8"/>
  <c r="C364" i="8"/>
  <c r="D364" i="8"/>
  <c r="E364" i="8"/>
  <c r="F364" i="8"/>
  <c r="G364" i="8"/>
  <c r="H364" i="8"/>
  <c r="I364" i="8"/>
  <c r="J364" i="8"/>
  <c r="M34" i="4"/>
  <c r="N34" i="4"/>
  <c r="O34" i="4"/>
  <c r="L364" i="8"/>
  <c r="M364" i="8"/>
  <c r="C365" i="8"/>
  <c r="D365" i="8"/>
  <c r="E365" i="8"/>
  <c r="F365" i="8"/>
  <c r="G365" i="8"/>
  <c r="H365" i="8"/>
  <c r="I365" i="8"/>
  <c r="J365" i="8"/>
  <c r="M817" i="4"/>
  <c r="N817" i="4"/>
  <c r="O817" i="4"/>
  <c r="L365" i="8"/>
  <c r="M365" i="8"/>
  <c r="C366" i="8"/>
  <c r="D366" i="8"/>
  <c r="E366" i="8"/>
  <c r="F366" i="8"/>
  <c r="G366" i="8"/>
  <c r="H366" i="8"/>
  <c r="I366" i="8"/>
  <c r="J366" i="8"/>
  <c r="M178" i="4"/>
  <c r="N178" i="4"/>
  <c r="O178" i="4"/>
  <c r="L366" i="8"/>
  <c r="M366" i="8"/>
  <c r="C367" i="8"/>
  <c r="D367" i="8"/>
  <c r="E367" i="8"/>
  <c r="F367" i="8"/>
  <c r="G367" i="8"/>
  <c r="H367" i="8"/>
  <c r="I367" i="8"/>
  <c r="J367" i="8"/>
  <c r="M46" i="4"/>
  <c r="N46" i="4"/>
  <c r="O46" i="4"/>
  <c r="L367" i="8"/>
  <c r="M367" i="8"/>
  <c r="C368" i="8"/>
  <c r="D368" i="8"/>
  <c r="E368" i="8"/>
  <c r="F368" i="8"/>
  <c r="G368" i="8"/>
  <c r="H368" i="8"/>
  <c r="I368" i="8"/>
  <c r="J368" i="8"/>
  <c r="M41" i="4"/>
  <c r="N41" i="4"/>
  <c r="O41" i="4"/>
  <c r="L368" i="8"/>
  <c r="M368" i="8"/>
  <c r="C369" i="8"/>
  <c r="D369" i="8"/>
  <c r="E369" i="8"/>
  <c r="F369" i="8"/>
  <c r="G369" i="8"/>
  <c r="H369" i="8"/>
  <c r="I369" i="8"/>
  <c r="J369" i="8"/>
  <c r="M42" i="4"/>
  <c r="N42" i="4"/>
  <c r="O42" i="4"/>
  <c r="L369" i="8"/>
  <c r="M369" i="8"/>
  <c r="C370" i="8"/>
  <c r="D370" i="8"/>
  <c r="E370" i="8"/>
  <c r="F370" i="8"/>
  <c r="G370" i="8"/>
  <c r="H370" i="8"/>
  <c r="I370" i="8"/>
  <c r="J370" i="8"/>
  <c r="M32" i="4"/>
  <c r="N32" i="4"/>
  <c r="O32" i="4"/>
  <c r="L370" i="8"/>
  <c r="M370" i="8"/>
  <c r="C371" i="8"/>
  <c r="D371" i="8"/>
  <c r="E371" i="8"/>
  <c r="F371" i="8"/>
  <c r="G371" i="8"/>
  <c r="H371" i="8"/>
  <c r="I371" i="8"/>
  <c r="J371" i="8"/>
  <c r="M569" i="4"/>
  <c r="N569" i="4"/>
  <c r="O569" i="4"/>
  <c r="L371" i="8"/>
  <c r="M371" i="8"/>
  <c r="C372" i="8"/>
  <c r="D372" i="8"/>
  <c r="E372" i="8"/>
  <c r="F372" i="8"/>
  <c r="G372" i="8"/>
  <c r="H372" i="8"/>
  <c r="I372" i="8"/>
  <c r="J372" i="8"/>
  <c r="M579" i="4"/>
  <c r="N579" i="4"/>
  <c r="O579" i="4"/>
  <c r="L372" i="8"/>
  <c r="M372" i="8"/>
  <c r="C373" i="8"/>
  <c r="D373" i="8"/>
  <c r="E373" i="8"/>
  <c r="F373" i="8"/>
  <c r="G373" i="8"/>
  <c r="H373" i="8"/>
  <c r="I373" i="8"/>
  <c r="J373" i="8"/>
  <c r="M33" i="4"/>
  <c r="N33" i="4"/>
  <c r="O33" i="4"/>
  <c r="L373" i="8"/>
  <c r="M373" i="8"/>
  <c r="C374" i="8"/>
  <c r="D374" i="8"/>
  <c r="E374" i="8"/>
  <c r="F374" i="8"/>
  <c r="G374" i="8"/>
  <c r="H374" i="8"/>
  <c r="I374" i="8"/>
  <c r="J374" i="8"/>
  <c r="L374" i="8"/>
  <c r="M374" i="8"/>
  <c r="C375" i="8"/>
  <c r="D375" i="8"/>
  <c r="E375" i="8"/>
  <c r="F375" i="8"/>
  <c r="G375" i="8"/>
  <c r="H375" i="8"/>
  <c r="I375" i="8"/>
  <c r="J375" i="8"/>
  <c r="M1092" i="4"/>
  <c r="N1092" i="4"/>
  <c r="O1092" i="4"/>
  <c r="L375" i="8"/>
  <c r="M375" i="8"/>
  <c r="C376" i="8"/>
  <c r="D376" i="8"/>
  <c r="E376" i="8"/>
  <c r="F376" i="8"/>
  <c r="G376" i="8"/>
  <c r="H376" i="8"/>
  <c r="I376" i="8"/>
  <c r="J376" i="8"/>
  <c r="M104" i="4"/>
  <c r="N104" i="4"/>
  <c r="O104" i="4"/>
  <c r="L376" i="8"/>
  <c r="M376" i="8"/>
  <c r="C377" i="8"/>
  <c r="D377" i="8"/>
  <c r="E377" i="8"/>
  <c r="F377" i="8"/>
  <c r="G377" i="8"/>
  <c r="H377" i="8"/>
  <c r="I377" i="8"/>
  <c r="J377" i="8"/>
  <c r="M85" i="4"/>
  <c r="N85" i="4"/>
  <c r="O85" i="4"/>
  <c r="L377" i="8"/>
  <c r="M377" i="8"/>
  <c r="C378" i="8"/>
  <c r="D378" i="8"/>
  <c r="E378" i="8"/>
  <c r="F378" i="8"/>
  <c r="G378" i="8"/>
  <c r="H378" i="8"/>
  <c r="I378" i="8"/>
  <c r="J378" i="8"/>
  <c r="M378" i="8"/>
  <c r="C379" i="8"/>
  <c r="D379" i="8"/>
  <c r="E379" i="8"/>
  <c r="F379" i="8"/>
  <c r="G379" i="8"/>
  <c r="H379" i="8"/>
  <c r="I379" i="8"/>
  <c r="J379" i="8"/>
  <c r="M379" i="8"/>
  <c r="C380" i="8"/>
  <c r="D380" i="8"/>
  <c r="E380" i="8"/>
  <c r="F380" i="8"/>
  <c r="G380" i="8"/>
  <c r="H380" i="8"/>
  <c r="I380" i="8"/>
  <c r="J380" i="8"/>
  <c r="M88" i="4"/>
  <c r="N88" i="4"/>
  <c r="O88" i="4"/>
  <c r="L380" i="8"/>
  <c r="M380" i="8"/>
  <c r="C381" i="8"/>
  <c r="D381" i="8"/>
  <c r="E381" i="8"/>
  <c r="F381" i="8"/>
  <c r="G381" i="8"/>
  <c r="H381" i="8"/>
  <c r="I381" i="8"/>
  <c r="J381" i="8"/>
  <c r="M844" i="4"/>
  <c r="N844" i="4"/>
  <c r="O844" i="4"/>
  <c r="L381" i="8"/>
  <c r="M381" i="8"/>
  <c r="C382" i="8"/>
  <c r="D382" i="8"/>
  <c r="E382" i="8"/>
  <c r="F382" i="8"/>
  <c r="G382" i="8"/>
  <c r="H382" i="8"/>
  <c r="I382" i="8"/>
  <c r="J382" i="8"/>
  <c r="M845" i="4"/>
  <c r="N845" i="4"/>
  <c r="O845" i="4"/>
  <c r="L382" i="8"/>
  <c r="M382" i="8"/>
  <c r="C383" i="8"/>
  <c r="D383" i="8"/>
  <c r="E383" i="8"/>
  <c r="F383" i="8"/>
  <c r="G383" i="8"/>
  <c r="H383" i="8"/>
  <c r="I383" i="8"/>
  <c r="J383" i="8"/>
  <c r="M1137" i="4"/>
  <c r="N1137" i="4"/>
  <c r="O1137" i="4"/>
  <c r="L383" i="8"/>
  <c r="M383" i="8"/>
  <c r="C384" i="8"/>
  <c r="D384" i="8"/>
  <c r="E384" i="8"/>
  <c r="F384" i="8"/>
  <c r="G384" i="8"/>
  <c r="H384" i="8"/>
  <c r="I384" i="8"/>
  <c r="J384" i="8"/>
  <c r="M96" i="4"/>
  <c r="N96" i="4"/>
  <c r="O96" i="4"/>
  <c r="L384" i="8"/>
  <c r="M384" i="8"/>
  <c r="C385" i="8"/>
  <c r="D385" i="8"/>
  <c r="E385" i="8"/>
  <c r="F385" i="8"/>
  <c r="G385" i="8"/>
  <c r="H385" i="8"/>
  <c r="I385" i="8"/>
  <c r="J385" i="8"/>
  <c r="M93" i="4"/>
  <c r="N93" i="4"/>
  <c r="O93" i="4"/>
  <c r="L385" i="8"/>
  <c r="M385" i="8"/>
  <c r="C386" i="8"/>
  <c r="D386" i="8"/>
  <c r="E386" i="8"/>
  <c r="F386" i="8"/>
  <c r="G386" i="8"/>
  <c r="H386" i="8"/>
  <c r="I386" i="8"/>
  <c r="J386" i="8"/>
  <c r="M384" i="4"/>
  <c r="N384" i="4"/>
  <c r="O384" i="4"/>
  <c r="L386" i="8"/>
  <c r="M386" i="8"/>
  <c r="C387" i="8"/>
  <c r="D387" i="8"/>
  <c r="E387" i="8"/>
  <c r="F387" i="8"/>
  <c r="G387" i="8"/>
  <c r="H387" i="8"/>
  <c r="I387" i="8"/>
  <c r="J387" i="8"/>
  <c r="M454" i="4"/>
  <c r="N454" i="4"/>
  <c r="O454" i="4"/>
  <c r="L387" i="8"/>
  <c r="M387" i="8"/>
  <c r="C388" i="8"/>
  <c r="D388" i="8"/>
  <c r="E388" i="8"/>
  <c r="F388" i="8"/>
  <c r="G388" i="8"/>
  <c r="H388" i="8"/>
  <c r="I388" i="8"/>
  <c r="J388" i="8"/>
  <c r="L388" i="8"/>
  <c r="M388" i="8"/>
  <c r="C389" i="8"/>
  <c r="D389" i="8"/>
  <c r="E389" i="8"/>
  <c r="F389" i="8"/>
  <c r="G389" i="8"/>
  <c r="H389" i="8"/>
  <c r="I389" i="8"/>
  <c r="J389" i="8"/>
  <c r="M389" i="8"/>
  <c r="C390" i="8"/>
  <c r="D390" i="8"/>
  <c r="E390" i="8"/>
  <c r="F390" i="8"/>
  <c r="G390" i="8"/>
  <c r="H390" i="8"/>
  <c r="I390" i="8"/>
  <c r="J390" i="8"/>
  <c r="L390" i="8"/>
  <c r="M390" i="8"/>
  <c r="C391" i="8"/>
  <c r="D391" i="8"/>
  <c r="E391" i="8"/>
  <c r="F391" i="8"/>
  <c r="G391" i="8"/>
  <c r="H391" i="8"/>
  <c r="I391" i="8"/>
  <c r="J391" i="8"/>
  <c r="M391" i="8"/>
  <c r="C392" i="8"/>
  <c r="D392" i="8"/>
  <c r="E392" i="8"/>
  <c r="F392" i="8"/>
  <c r="G392" i="8"/>
  <c r="H392" i="8"/>
  <c r="I392" i="8"/>
  <c r="J392" i="8"/>
  <c r="L392" i="8"/>
  <c r="M392" i="8"/>
  <c r="C393" i="8"/>
  <c r="D393" i="8"/>
  <c r="E393" i="8"/>
  <c r="F393" i="8"/>
  <c r="G393" i="8"/>
  <c r="H393" i="8"/>
  <c r="I393" i="8"/>
  <c r="J393" i="8"/>
  <c r="M393" i="8"/>
  <c r="C394" i="8"/>
  <c r="D394" i="8"/>
  <c r="E394" i="8"/>
  <c r="F394" i="8"/>
  <c r="G394" i="8"/>
  <c r="H394" i="8"/>
  <c r="I394" i="8"/>
  <c r="J394" i="8"/>
  <c r="M394" i="8"/>
  <c r="C395" i="8"/>
  <c r="D395" i="8"/>
  <c r="E395" i="8"/>
  <c r="F395" i="8"/>
  <c r="G395" i="8"/>
  <c r="H395" i="8"/>
  <c r="I395" i="8"/>
  <c r="J395" i="8"/>
  <c r="M395" i="8"/>
  <c r="C396" i="8"/>
  <c r="D396" i="8"/>
  <c r="E396" i="8"/>
  <c r="F396" i="8"/>
  <c r="G396" i="8"/>
  <c r="H396" i="8"/>
  <c r="I396" i="8"/>
  <c r="J396" i="8"/>
  <c r="M396" i="8"/>
  <c r="C397" i="8"/>
  <c r="D397" i="8"/>
  <c r="E397" i="8"/>
  <c r="F397" i="8"/>
  <c r="G397" i="8"/>
  <c r="H397" i="8"/>
  <c r="I397" i="8"/>
  <c r="J397" i="8"/>
  <c r="M397" i="8"/>
  <c r="C398" i="8"/>
  <c r="D398" i="8"/>
  <c r="E398" i="8"/>
  <c r="F398" i="8"/>
  <c r="G398" i="8"/>
  <c r="H398" i="8"/>
  <c r="I398" i="8"/>
  <c r="J398" i="8"/>
  <c r="L398" i="8"/>
  <c r="M398" i="8"/>
  <c r="C399" i="8"/>
  <c r="D399" i="8"/>
  <c r="E399" i="8"/>
  <c r="F399" i="8"/>
  <c r="G399" i="8"/>
  <c r="H399" i="8"/>
  <c r="I399" i="8"/>
  <c r="J399" i="8"/>
  <c r="L399" i="8"/>
  <c r="M399" i="8"/>
  <c r="C400" i="8"/>
  <c r="D400" i="8"/>
  <c r="E400" i="8"/>
  <c r="F400" i="8"/>
  <c r="G400" i="8"/>
  <c r="H400" i="8"/>
  <c r="I400" i="8"/>
  <c r="J400" i="8"/>
  <c r="L400" i="8"/>
  <c r="M400" i="8"/>
  <c r="C401" i="8"/>
  <c r="D401" i="8"/>
  <c r="E401" i="8"/>
  <c r="F401" i="8"/>
  <c r="G401" i="8"/>
  <c r="H401" i="8"/>
  <c r="I401" i="8"/>
  <c r="J401" i="8"/>
  <c r="M401" i="8"/>
  <c r="C402" i="8"/>
  <c r="D402" i="8"/>
  <c r="E402" i="8"/>
  <c r="F402" i="8"/>
  <c r="G402" i="8"/>
  <c r="H402" i="8"/>
  <c r="I402" i="8"/>
  <c r="J402" i="8"/>
  <c r="L402" i="8"/>
  <c r="M402" i="8"/>
  <c r="C403" i="8"/>
  <c r="D403" i="8"/>
  <c r="E403" i="8"/>
  <c r="F403" i="8"/>
  <c r="G403" i="8"/>
  <c r="H403" i="8"/>
  <c r="I403" i="8"/>
  <c r="J403" i="8"/>
  <c r="M403" i="8"/>
  <c r="C404" i="8"/>
  <c r="D404" i="8"/>
  <c r="E404" i="8"/>
  <c r="F404" i="8"/>
  <c r="G404" i="8"/>
  <c r="H404" i="8"/>
  <c r="I404" i="8"/>
  <c r="J404" i="8"/>
  <c r="M404" i="8"/>
  <c r="C405" i="8"/>
  <c r="D405" i="8"/>
  <c r="E405" i="8"/>
  <c r="F405" i="8"/>
  <c r="G405" i="8"/>
  <c r="H405" i="8"/>
  <c r="I405" i="8"/>
  <c r="J405" i="8"/>
  <c r="M405" i="8"/>
  <c r="C406" i="8"/>
  <c r="D406" i="8"/>
  <c r="E406" i="8"/>
  <c r="F406" i="8"/>
  <c r="G406" i="8"/>
  <c r="H406" i="8"/>
  <c r="I406" i="8"/>
  <c r="J406" i="8"/>
  <c r="M406" i="8"/>
  <c r="C407" i="8"/>
  <c r="D407" i="8"/>
  <c r="E407" i="8"/>
  <c r="F407" i="8"/>
  <c r="G407" i="8"/>
  <c r="H407" i="8"/>
  <c r="I407" i="8"/>
  <c r="J407" i="8"/>
  <c r="M407" i="8"/>
  <c r="C408" i="8"/>
  <c r="D408" i="8"/>
  <c r="E408" i="8"/>
  <c r="F408" i="8"/>
  <c r="G408" i="8"/>
  <c r="H408" i="8"/>
  <c r="I408" i="8"/>
  <c r="J408" i="8"/>
  <c r="M408" i="8"/>
  <c r="C409" i="8"/>
  <c r="D409" i="8"/>
  <c r="E409" i="8"/>
  <c r="F409" i="8"/>
  <c r="G409" i="8"/>
  <c r="H409" i="8"/>
  <c r="I409" i="8"/>
  <c r="J409" i="8"/>
  <c r="M409" i="8"/>
  <c r="C410" i="8"/>
  <c r="D410" i="8"/>
  <c r="E410" i="8"/>
  <c r="F410" i="8"/>
  <c r="G410" i="8"/>
  <c r="H410" i="8"/>
  <c r="I410" i="8"/>
  <c r="J410" i="8"/>
  <c r="M410" i="8"/>
  <c r="C411" i="8"/>
  <c r="D411" i="8"/>
  <c r="E411" i="8"/>
  <c r="F411" i="8"/>
  <c r="G411" i="8"/>
  <c r="H411" i="8"/>
  <c r="I411" i="8"/>
  <c r="J411" i="8"/>
  <c r="M411" i="8"/>
  <c r="C412" i="8"/>
  <c r="D412" i="8"/>
  <c r="E412" i="8"/>
  <c r="F412" i="8"/>
  <c r="G412" i="8"/>
  <c r="H412" i="8"/>
  <c r="I412" i="8"/>
  <c r="J412" i="8"/>
  <c r="M412" i="8"/>
  <c r="C413" i="8"/>
  <c r="D413" i="8"/>
  <c r="E413" i="8"/>
  <c r="F413" i="8"/>
  <c r="G413" i="8"/>
  <c r="H413" i="8"/>
  <c r="I413" i="8"/>
  <c r="J413" i="8"/>
  <c r="M413" i="8"/>
  <c r="C414" i="8"/>
  <c r="D414" i="8"/>
  <c r="E414" i="8"/>
  <c r="F414" i="8"/>
  <c r="G414" i="8"/>
  <c r="H414" i="8"/>
  <c r="I414" i="8"/>
  <c r="J414" i="8"/>
  <c r="M414" i="8"/>
  <c r="C415" i="8"/>
  <c r="D415" i="8"/>
  <c r="E415" i="8"/>
  <c r="F415" i="8"/>
  <c r="G415" i="8"/>
  <c r="H415" i="8"/>
  <c r="I415" i="8"/>
  <c r="J415" i="8"/>
  <c r="M415" i="8"/>
  <c r="C416" i="8"/>
  <c r="D416" i="8"/>
  <c r="E416" i="8"/>
  <c r="F416" i="8"/>
  <c r="G416" i="8"/>
  <c r="H416" i="8"/>
  <c r="I416" i="8"/>
  <c r="J416" i="8"/>
  <c r="M416" i="8"/>
  <c r="C417" i="8"/>
  <c r="D417" i="8"/>
  <c r="E417" i="8"/>
  <c r="F417" i="8"/>
  <c r="G417" i="8"/>
  <c r="H417" i="8"/>
  <c r="I417" i="8"/>
  <c r="J417" i="8"/>
  <c r="M417" i="8"/>
  <c r="C418" i="8"/>
  <c r="D418" i="8"/>
  <c r="E418" i="8"/>
  <c r="F418" i="8"/>
  <c r="G418" i="8"/>
  <c r="H418" i="8"/>
  <c r="I418" i="8"/>
  <c r="J418" i="8"/>
  <c r="M418" i="8"/>
  <c r="C419" i="8"/>
  <c r="D419" i="8"/>
  <c r="E419" i="8"/>
  <c r="F419" i="8"/>
  <c r="G419" i="8"/>
  <c r="H419" i="8"/>
  <c r="I419" i="8"/>
  <c r="J419" i="8"/>
  <c r="M419" i="8"/>
  <c r="C420" i="8"/>
  <c r="D420" i="8"/>
  <c r="E420" i="8"/>
  <c r="F420" i="8"/>
  <c r="G420" i="8"/>
  <c r="H420" i="8"/>
  <c r="I420" i="8"/>
  <c r="J420" i="8"/>
  <c r="M420" i="8"/>
  <c r="C421" i="8"/>
  <c r="D421" i="8"/>
  <c r="E421" i="8"/>
  <c r="F421" i="8"/>
  <c r="G421" i="8"/>
  <c r="H421" i="8"/>
  <c r="I421" i="8"/>
  <c r="J421" i="8"/>
  <c r="M421" i="8"/>
  <c r="C422" i="8"/>
  <c r="D422" i="8"/>
  <c r="E422" i="8"/>
  <c r="F422" i="8"/>
  <c r="G422" i="8"/>
  <c r="H422" i="8"/>
  <c r="I422" i="8"/>
  <c r="J422" i="8"/>
  <c r="M422" i="8"/>
  <c r="C423" i="8"/>
  <c r="D423" i="8"/>
  <c r="E423" i="8"/>
  <c r="F423" i="8"/>
  <c r="G423" i="8"/>
  <c r="H423" i="8"/>
  <c r="I423" i="8"/>
  <c r="J423" i="8"/>
  <c r="M423" i="8"/>
  <c r="C424" i="8"/>
  <c r="D424" i="8"/>
  <c r="E424" i="8"/>
  <c r="F424" i="8"/>
  <c r="G424" i="8"/>
  <c r="H424" i="8"/>
  <c r="I424" i="8"/>
  <c r="J424" i="8"/>
  <c r="M424" i="8"/>
  <c r="C425" i="8"/>
  <c r="D425" i="8"/>
  <c r="E425" i="8"/>
  <c r="F425" i="8"/>
  <c r="G425" i="8"/>
  <c r="H425" i="8"/>
  <c r="I425" i="8"/>
  <c r="J425" i="8"/>
  <c r="M425" i="8"/>
  <c r="C426" i="8"/>
  <c r="D426" i="8"/>
  <c r="E426" i="8"/>
  <c r="F426" i="8"/>
  <c r="G426" i="8"/>
  <c r="H426" i="8"/>
  <c r="I426" i="8"/>
  <c r="J426" i="8"/>
  <c r="M426" i="8"/>
  <c r="C427" i="8"/>
  <c r="D427" i="8"/>
  <c r="E427" i="8"/>
  <c r="F427" i="8"/>
  <c r="G427" i="8"/>
  <c r="H427" i="8"/>
  <c r="I427" i="8"/>
  <c r="J427" i="8"/>
  <c r="M427" i="8"/>
  <c r="C428" i="8"/>
  <c r="D428" i="8"/>
  <c r="E428" i="8"/>
  <c r="F428" i="8"/>
  <c r="G428" i="8"/>
  <c r="H428" i="8"/>
  <c r="I428" i="8"/>
  <c r="J428" i="8"/>
  <c r="L428" i="8"/>
  <c r="M428" i="8"/>
  <c r="C429" i="8"/>
  <c r="D429" i="8"/>
  <c r="E429" i="8"/>
  <c r="F429" i="8"/>
  <c r="G429" i="8"/>
  <c r="H429" i="8"/>
  <c r="I429" i="8"/>
  <c r="J429" i="8"/>
  <c r="L429" i="8"/>
  <c r="M429" i="8"/>
  <c r="C430" i="8"/>
  <c r="D430" i="8"/>
  <c r="E430" i="8"/>
  <c r="F430" i="8"/>
  <c r="G430" i="8"/>
  <c r="H430" i="8"/>
  <c r="I430" i="8"/>
  <c r="J430" i="8"/>
  <c r="L430" i="8"/>
  <c r="M430" i="8"/>
  <c r="C431" i="8"/>
  <c r="D431" i="8"/>
  <c r="E431" i="8"/>
  <c r="F431" i="8"/>
  <c r="G431" i="8"/>
  <c r="H431" i="8"/>
  <c r="I431" i="8"/>
  <c r="J431" i="8"/>
  <c r="L431" i="8"/>
  <c r="M431" i="8"/>
  <c r="C432" i="8"/>
  <c r="D432" i="8"/>
  <c r="E432" i="8"/>
  <c r="F432" i="8"/>
  <c r="G432" i="8"/>
  <c r="H432" i="8"/>
  <c r="I432" i="8"/>
  <c r="J432" i="8"/>
  <c r="L432" i="8"/>
  <c r="M432" i="8"/>
  <c r="C433" i="8"/>
  <c r="D433" i="8"/>
  <c r="E433" i="8"/>
  <c r="F433" i="8"/>
  <c r="G433" i="8"/>
  <c r="H433" i="8"/>
  <c r="I433" i="8"/>
  <c r="J433" i="8"/>
  <c r="L433" i="8"/>
  <c r="M433" i="8"/>
  <c r="C434" i="8"/>
  <c r="D434" i="8"/>
  <c r="E434" i="8"/>
  <c r="F434" i="8"/>
  <c r="G434" i="8"/>
  <c r="H434" i="8"/>
  <c r="I434" i="8"/>
  <c r="J434" i="8"/>
  <c r="L434" i="8"/>
  <c r="M434" i="8"/>
  <c r="C435" i="8"/>
  <c r="D435" i="8"/>
  <c r="E435" i="8"/>
  <c r="F435" i="8"/>
  <c r="G435" i="8"/>
  <c r="H435" i="8"/>
  <c r="I435" i="8"/>
  <c r="J435" i="8"/>
  <c r="L435" i="8"/>
  <c r="M435" i="8"/>
  <c r="C436" i="8"/>
  <c r="D436" i="8"/>
  <c r="E436" i="8"/>
  <c r="F436" i="8"/>
  <c r="G436" i="8"/>
  <c r="H436" i="8"/>
  <c r="I436" i="8"/>
  <c r="J436" i="8"/>
  <c r="L436" i="8"/>
  <c r="M436" i="8"/>
  <c r="C437" i="8"/>
  <c r="D437" i="8"/>
  <c r="E437" i="8"/>
  <c r="F437" i="8"/>
  <c r="G437" i="8"/>
  <c r="H437" i="8"/>
  <c r="I437" i="8"/>
  <c r="J437" i="8"/>
  <c r="L437" i="8"/>
  <c r="M437" i="8"/>
  <c r="C438" i="8"/>
  <c r="D438" i="8"/>
  <c r="E438" i="8"/>
  <c r="F438" i="8"/>
  <c r="G438" i="8"/>
  <c r="H438" i="8"/>
  <c r="I438" i="8"/>
  <c r="J438" i="8"/>
  <c r="L438" i="8"/>
  <c r="M438" i="8"/>
  <c r="C439" i="8"/>
  <c r="D439" i="8"/>
  <c r="E439" i="8"/>
  <c r="F439" i="8"/>
  <c r="G439" i="8"/>
  <c r="H439" i="8"/>
  <c r="I439" i="8"/>
  <c r="J439" i="8"/>
  <c r="L439" i="8"/>
  <c r="M439" i="8"/>
  <c r="C440" i="8"/>
  <c r="D440" i="8"/>
  <c r="E440" i="8"/>
  <c r="F440" i="8"/>
  <c r="G440" i="8"/>
  <c r="H440" i="8"/>
  <c r="I440" i="8"/>
  <c r="J440" i="8"/>
  <c r="L440" i="8"/>
  <c r="M440" i="8"/>
  <c r="C441" i="8"/>
  <c r="D441" i="8"/>
  <c r="E441" i="8"/>
  <c r="F441" i="8"/>
  <c r="G441" i="8"/>
  <c r="H441" i="8"/>
  <c r="I441" i="8"/>
  <c r="J441" i="8"/>
  <c r="L441" i="8"/>
  <c r="M441" i="8"/>
  <c r="C442" i="8"/>
  <c r="D442" i="8"/>
  <c r="E442" i="8"/>
  <c r="F442" i="8"/>
  <c r="G442" i="8"/>
  <c r="H442" i="8"/>
  <c r="I442" i="8"/>
  <c r="J442" i="8"/>
  <c r="L442" i="8"/>
  <c r="M442" i="8"/>
  <c r="C443" i="8"/>
  <c r="D443" i="8"/>
  <c r="E443" i="8"/>
  <c r="F443" i="8"/>
  <c r="G443" i="8"/>
  <c r="H443" i="8"/>
  <c r="I443" i="8"/>
  <c r="J443" i="8"/>
  <c r="L443" i="8"/>
  <c r="M443" i="8"/>
  <c r="C444" i="8"/>
  <c r="D444" i="8"/>
  <c r="E444" i="8"/>
  <c r="F444" i="8"/>
  <c r="G444" i="8"/>
  <c r="H444" i="8"/>
  <c r="I444" i="8"/>
  <c r="J444" i="8"/>
  <c r="L444" i="8"/>
  <c r="M444" i="8"/>
  <c r="C445" i="8"/>
  <c r="D445" i="8"/>
  <c r="E445" i="8"/>
  <c r="F445" i="8"/>
  <c r="G445" i="8"/>
  <c r="H445" i="8"/>
  <c r="I445" i="8"/>
  <c r="J445" i="8"/>
  <c r="L445" i="8"/>
  <c r="M445" i="8"/>
  <c r="C446" i="8"/>
  <c r="D446" i="8"/>
  <c r="E446" i="8"/>
  <c r="F446" i="8"/>
  <c r="G446" i="8"/>
  <c r="H446" i="8"/>
  <c r="I446" i="8"/>
  <c r="J446" i="8"/>
  <c r="L446" i="8"/>
  <c r="M446" i="8"/>
  <c r="C447" i="8"/>
  <c r="D447" i="8"/>
  <c r="E447" i="8"/>
  <c r="F447" i="8"/>
  <c r="G447" i="8"/>
  <c r="H447" i="8"/>
  <c r="I447" i="8"/>
  <c r="J447" i="8"/>
  <c r="L447" i="8"/>
  <c r="M447" i="8"/>
  <c r="C448" i="8"/>
  <c r="D448" i="8"/>
  <c r="E448" i="8"/>
  <c r="F448" i="8"/>
  <c r="G448" i="8"/>
  <c r="H448" i="8"/>
  <c r="I448" i="8"/>
  <c r="J448" i="8"/>
  <c r="L448" i="8"/>
  <c r="M448" i="8"/>
  <c r="C449" i="8"/>
  <c r="D449" i="8"/>
  <c r="E449" i="8"/>
  <c r="F449" i="8"/>
  <c r="G449" i="8"/>
  <c r="H449" i="8"/>
  <c r="I449" i="8"/>
  <c r="J449" i="8"/>
  <c r="L449" i="8"/>
  <c r="M449" i="8"/>
  <c r="C450" i="8"/>
  <c r="D450" i="8"/>
  <c r="E450" i="8"/>
  <c r="F450" i="8"/>
  <c r="G450" i="8"/>
  <c r="H450" i="8"/>
  <c r="I450" i="8"/>
  <c r="J450" i="8"/>
  <c r="M450" i="8"/>
  <c r="C451" i="8"/>
  <c r="D451" i="8"/>
  <c r="E451" i="8"/>
  <c r="F451" i="8"/>
  <c r="G451" i="8"/>
  <c r="H451" i="8"/>
  <c r="I451" i="8"/>
  <c r="J451" i="8"/>
  <c r="L451" i="8"/>
  <c r="M451" i="8"/>
  <c r="C452" i="8"/>
  <c r="D452" i="8"/>
  <c r="E452" i="8"/>
  <c r="F452" i="8"/>
  <c r="G452" i="8"/>
  <c r="H452" i="8"/>
  <c r="I452" i="8"/>
  <c r="J452" i="8"/>
  <c r="L452" i="8"/>
  <c r="M452" i="8"/>
  <c r="C453" i="8"/>
  <c r="D453" i="8"/>
  <c r="E453" i="8"/>
  <c r="F453" i="8"/>
  <c r="G453" i="8"/>
  <c r="H453" i="8"/>
  <c r="I453" i="8"/>
  <c r="J453" i="8"/>
  <c r="L453" i="8"/>
  <c r="M453" i="8"/>
  <c r="C454" i="8"/>
  <c r="D454" i="8"/>
  <c r="E454" i="8"/>
  <c r="F454" i="8"/>
  <c r="G454" i="8"/>
  <c r="H454" i="8"/>
  <c r="I454" i="8"/>
  <c r="J454" i="8"/>
  <c r="L454" i="8"/>
  <c r="M454" i="8"/>
  <c r="C455" i="8"/>
  <c r="D455" i="8"/>
  <c r="E455" i="8"/>
  <c r="F455" i="8"/>
  <c r="G455" i="8"/>
  <c r="H455" i="8"/>
  <c r="I455" i="8"/>
  <c r="J455" i="8"/>
  <c r="L455" i="8"/>
  <c r="M455" i="8"/>
  <c r="C456" i="8"/>
  <c r="D456" i="8"/>
  <c r="E456" i="8"/>
  <c r="F456" i="8"/>
  <c r="G456" i="8"/>
  <c r="H456" i="8"/>
  <c r="I456" i="8"/>
  <c r="J456" i="8"/>
  <c r="L456" i="8"/>
  <c r="M456" i="8"/>
  <c r="C457" i="8"/>
  <c r="D457" i="8"/>
  <c r="E457" i="8"/>
  <c r="F457" i="8"/>
  <c r="G457" i="8"/>
  <c r="H457" i="8"/>
  <c r="I457" i="8"/>
  <c r="J457" i="8"/>
  <c r="L457" i="8"/>
  <c r="M457" i="8"/>
  <c r="C458" i="8"/>
  <c r="D458" i="8"/>
  <c r="E458" i="8"/>
  <c r="F458" i="8"/>
  <c r="G458" i="8"/>
  <c r="H458" i="8"/>
  <c r="I458" i="8"/>
  <c r="J458" i="8"/>
  <c r="L458" i="8"/>
  <c r="M458" i="8"/>
  <c r="C459" i="8"/>
  <c r="D459" i="8"/>
  <c r="E459" i="8"/>
  <c r="F459" i="8"/>
  <c r="G459" i="8"/>
  <c r="H459" i="8"/>
  <c r="I459" i="8"/>
  <c r="J459" i="8"/>
  <c r="L459" i="8"/>
  <c r="M459" i="8"/>
  <c r="K1160" i="4"/>
  <c r="K1161" i="4"/>
  <c r="K1162" i="4"/>
  <c r="K1163" i="4"/>
  <c r="K1164" i="4"/>
  <c r="K1165" i="4"/>
  <c r="K1166" i="4"/>
  <c r="K1167" i="4"/>
  <c r="K1168" i="4"/>
  <c r="K1141" i="4"/>
  <c r="K1121" i="4"/>
  <c r="K1122" i="4"/>
  <c r="K1123" i="4"/>
  <c r="K1124" i="4"/>
  <c r="K1125" i="4"/>
  <c r="K1126" i="4"/>
  <c r="K1127" i="4"/>
  <c r="K1128" i="4"/>
  <c r="K1129" i="4"/>
  <c r="K1130" i="4"/>
  <c r="K1131" i="4"/>
  <c r="K1132" i="4"/>
  <c r="K1133" i="4"/>
  <c r="K1134" i="4"/>
  <c r="K1135" i="4"/>
  <c r="K1136" i="4"/>
  <c r="K1137" i="4"/>
  <c r="K1138" i="4"/>
  <c r="K1139" i="4"/>
  <c r="K1140" i="4"/>
  <c r="K1142" i="4"/>
  <c r="K1143" i="4"/>
  <c r="K1144" i="4"/>
  <c r="K1145" i="4"/>
  <c r="K1146" i="4"/>
  <c r="K1147" i="4"/>
  <c r="K1148" i="4"/>
  <c r="K1149" i="4"/>
  <c r="K1150" i="4"/>
  <c r="K1151" i="4"/>
  <c r="K1152" i="4"/>
  <c r="K1153" i="4"/>
  <c r="K1154" i="4"/>
  <c r="K1155" i="4"/>
  <c r="K1156" i="4"/>
  <c r="K1157" i="4"/>
  <c r="K1158" i="4"/>
  <c r="K1159" i="4"/>
  <c r="M1145" i="4"/>
  <c r="N1145" i="4"/>
  <c r="O1145" i="4"/>
  <c r="M1146" i="4"/>
  <c r="N1146" i="4"/>
  <c r="O1146" i="4"/>
  <c r="L193" i="8"/>
  <c r="M1147" i="4"/>
  <c r="N1147" i="4"/>
  <c r="O1147" i="4"/>
  <c r="L198" i="8"/>
  <c r="M1148" i="4"/>
  <c r="N1148" i="4"/>
  <c r="O1148" i="4"/>
  <c r="M1149" i="4"/>
  <c r="N1149" i="4"/>
  <c r="O1149" i="4"/>
  <c r="M1150" i="4"/>
  <c r="N1150" i="4"/>
  <c r="O1150" i="4"/>
  <c r="M1151" i="4"/>
  <c r="N1151" i="4"/>
  <c r="O1151" i="4"/>
  <c r="M1152" i="4"/>
  <c r="N1152" i="4"/>
  <c r="O1152" i="4"/>
  <c r="M1154" i="4"/>
  <c r="N1154" i="4"/>
  <c r="O1154" i="4"/>
  <c r="M1155" i="4"/>
  <c r="N1155" i="4"/>
  <c r="O1155" i="4"/>
  <c r="M1156" i="4"/>
  <c r="N1156" i="4"/>
  <c r="O1156" i="4"/>
  <c r="M1157" i="4"/>
  <c r="N1157" i="4"/>
  <c r="O1157" i="4"/>
  <c r="M1158" i="4"/>
  <c r="N1158" i="4"/>
  <c r="O1158" i="4"/>
  <c r="M1141" i="4"/>
  <c r="N1141" i="4"/>
  <c r="O1141" i="4"/>
  <c r="M1165" i="4"/>
  <c r="N1165" i="4"/>
  <c r="O1165" i="4"/>
  <c r="L18" i="8"/>
  <c r="M1166" i="4"/>
  <c r="N1166" i="4"/>
  <c r="O1166" i="4"/>
  <c r="L19" i="8"/>
  <c r="M1167" i="4"/>
  <c r="N1167" i="4"/>
  <c r="O1167" i="4"/>
  <c r="M1168" i="4"/>
  <c r="N1168" i="4"/>
  <c r="O1168" i="4"/>
  <c r="L29" i="8"/>
  <c r="M1132" i="4"/>
  <c r="N1132" i="4"/>
  <c r="O1132" i="4"/>
  <c r="M1133" i="4"/>
  <c r="N1133" i="4"/>
  <c r="O1133" i="4"/>
  <c r="M1134" i="4"/>
  <c r="N1134" i="4"/>
  <c r="O1134" i="4"/>
  <c r="M1135" i="4"/>
  <c r="N1135" i="4"/>
  <c r="O1135" i="4"/>
  <c r="L72" i="8"/>
  <c r="M1136" i="4"/>
  <c r="N1136" i="4"/>
  <c r="O1136" i="4"/>
  <c r="M1138" i="4"/>
  <c r="N1138" i="4"/>
  <c r="O1138" i="4"/>
  <c r="M1139" i="4"/>
  <c r="N1139" i="4"/>
  <c r="O1139" i="4"/>
  <c r="M1140" i="4"/>
  <c r="N1140" i="4"/>
  <c r="O1140" i="4"/>
  <c r="M1142" i="4"/>
  <c r="N1142" i="4"/>
  <c r="O1142" i="4"/>
  <c r="M1143" i="4"/>
  <c r="N1143" i="4"/>
  <c r="O1143" i="4"/>
  <c r="M1144" i="4"/>
  <c r="N1144" i="4"/>
  <c r="O1144" i="4"/>
  <c r="K1265" i="4"/>
  <c r="M1105" i="4"/>
  <c r="N1105" i="4"/>
  <c r="O1105" i="4"/>
  <c r="M1106" i="4"/>
  <c r="N1106" i="4"/>
  <c r="O1106" i="4"/>
  <c r="M1107" i="4"/>
  <c r="N1107" i="4"/>
  <c r="O1107" i="4"/>
  <c r="M1108" i="4"/>
  <c r="N1108" i="4"/>
  <c r="O1108" i="4"/>
  <c r="M1109" i="4"/>
  <c r="N1109" i="4"/>
  <c r="O1109" i="4"/>
  <c r="M1110" i="4"/>
  <c r="N1110" i="4"/>
  <c r="O1110" i="4"/>
  <c r="M1111" i="4"/>
  <c r="N1111" i="4"/>
  <c r="O1111" i="4"/>
  <c r="M1112" i="4"/>
  <c r="N1112" i="4"/>
  <c r="O1112" i="4"/>
  <c r="M1113" i="4"/>
  <c r="N1113" i="4"/>
  <c r="O1113" i="4"/>
  <c r="M1114" i="4"/>
  <c r="N1114" i="4"/>
  <c r="O1114" i="4"/>
  <c r="M1115" i="4"/>
  <c r="N1115" i="4"/>
  <c r="O1115" i="4"/>
  <c r="M1116" i="4"/>
  <c r="N1116" i="4"/>
  <c r="O1116" i="4"/>
  <c r="M1117" i="4"/>
  <c r="N1117" i="4"/>
  <c r="O1117" i="4"/>
  <c r="M1118" i="4"/>
  <c r="N1118" i="4"/>
  <c r="O1118" i="4"/>
  <c r="M1119" i="4"/>
  <c r="N1119" i="4"/>
  <c r="O1119" i="4"/>
  <c r="M1120" i="4"/>
  <c r="N1120" i="4"/>
  <c r="O1120" i="4"/>
  <c r="M1122" i="4"/>
  <c r="N1122" i="4"/>
  <c r="O1122" i="4"/>
  <c r="M1123" i="4"/>
  <c r="N1123" i="4"/>
  <c r="O1123" i="4"/>
  <c r="M1124" i="4"/>
  <c r="N1124" i="4"/>
  <c r="O1124" i="4"/>
  <c r="M1125" i="4"/>
  <c r="N1125" i="4"/>
  <c r="O1125" i="4"/>
  <c r="M1126" i="4"/>
  <c r="N1126" i="4"/>
  <c r="O1126" i="4"/>
  <c r="M1127" i="4"/>
  <c r="N1127" i="4"/>
  <c r="O1127" i="4"/>
  <c r="M1128" i="4"/>
  <c r="N1128" i="4"/>
  <c r="O1128" i="4"/>
  <c r="M1129" i="4"/>
  <c r="N1129" i="4"/>
  <c r="O1129" i="4"/>
  <c r="M1130" i="4"/>
  <c r="N1130" i="4"/>
  <c r="O1130" i="4"/>
  <c r="M1131" i="4"/>
  <c r="N1131" i="4"/>
  <c r="O1131" i="4"/>
  <c r="K1106" i="4"/>
  <c r="K1107" i="4"/>
  <c r="K1108" i="4"/>
  <c r="K1109" i="4"/>
  <c r="K1110" i="4"/>
  <c r="K1111" i="4"/>
  <c r="K1112" i="4"/>
  <c r="K1113" i="4"/>
  <c r="K1114" i="4"/>
  <c r="K1115" i="4"/>
  <c r="K1116" i="4"/>
  <c r="K1117" i="4"/>
  <c r="K1118" i="4"/>
  <c r="K1119" i="4"/>
  <c r="K1120" i="4"/>
  <c r="M1095" i="4"/>
  <c r="N1095" i="4"/>
  <c r="O1095" i="4"/>
  <c r="M1096" i="4"/>
  <c r="N1096" i="4"/>
  <c r="O1096" i="4"/>
  <c r="M1097" i="4"/>
  <c r="N1097" i="4"/>
  <c r="O1097" i="4"/>
  <c r="M1098" i="4"/>
  <c r="N1098" i="4"/>
  <c r="O1098" i="4"/>
  <c r="M1099" i="4"/>
  <c r="N1099" i="4"/>
  <c r="O1099" i="4"/>
  <c r="M1100" i="4"/>
  <c r="N1100" i="4"/>
  <c r="O1100" i="4"/>
  <c r="M1101" i="4"/>
  <c r="N1101" i="4"/>
  <c r="O1101" i="4"/>
  <c r="M1102" i="4"/>
  <c r="N1102" i="4"/>
  <c r="O1102" i="4"/>
  <c r="M1103" i="4"/>
  <c r="N1103" i="4"/>
  <c r="O1103" i="4"/>
  <c r="M1104" i="4"/>
  <c r="N1104" i="4"/>
  <c r="O1104" i="4"/>
  <c r="M1094" i="4"/>
  <c r="N1094" i="4"/>
  <c r="O1094" i="4"/>
  <c r="K1094" i="4"/>
  <c r="K1095" i="4"/>
  <c r="K1096" i="4"/>
  <c r="K1097" i="4"/>
  <c r="K1098" i="4"/>
  <c r="K1099" i="4"/>
  <c r="K1100" i="4"/>
  <c r="K1101" i="4"/>
  <c r="K1102" i="4"/>
  <c r="K1103" i="4"/>
  <c r="K1104" i="4"/>
  <c r="K1105" i="4"/>
  <c r="X8" i="7"/>
  <c r="X16" i="7"/>
  <c r="X24" i="7"/>
  <c r="K1093" i="4"/>
  <c r="C268" i="8"/>
  <c r="D268" i="8"/>
  <c r="E268" i="8"/>
  <c r="F268" i="8"/>
  <c r="G268" i="8"/>
  <c r="H268" i="8"/>
  <c r="I268" i="8"/>
  <c r="J268" i="8"/>
  <c r="M268" i="8"/>
  <c r="M1032" i="4"/>
  <c r="N1032" i="4"/>
  <c r="O1032" i="4"/>
  <c r="L268" i="8"/>
  <c r="M1093" i="4"/>
  <c r="N1093" i="4"/>
  <c r="O1093" i="4"/>
  <c r="K1092" i="4"/>
  <c r="M266" i="8"/>
  <c r="J266" i="8"/>
  <c r="I266" i="8"/>
  <c r="H266" i="8"/>
  <c r="G266" i="8"/>
  <c r="F266" i="8"/>
  <c r="E266" i="8"/>
  <c r="D266" i="8"/>
  <c r="C266" i="8"/>
  <c r="M1265" i="4"/>
  <c r="N1265" i="4"/>
  <c r="O1265" i="4"/>
  <c r="C100" i="8"/>
  <c r="D100" i="8"/>
  <c r="E100" i="8"/>
  <c r="F100" i="8"/>
  <c r="G100" i="8"/>
  <c r="H100" i="8"/>
  <c r="K1057" i="4"/>
  <c r="M1057" i="4"/>
  <c r="N1057" i="4"/>
  <c r="O1057" i="4"/>
  <c r="M366" i="4"/>
  <c r="N366" i="4"/>
  <c r="O366" i="4"/>
  <c r="L325" i="8"/>
  <c r="L135" i="8"/>
  <c r="K1058" i="4"/>
  <c r="M1058" i="4"/>
  <c r="N1058" i="4"/>
  <c r="K1059" i="4"/>
  <c r="M1059" i="4"/>
  <c r="N1059" i="4"/>
  <c r="K1060" i="4"/>
  <c r="M1060" i="4"/>
  <c r="N1060" i="4"/>
  <c r="K1061" i="4"/>
  <c r="M1061" i="4"/>
  <c r="N1061" i="4"/>
  <c r="O1061" i="4"/>
  <c r="M148" i="4"/>
  <c r="N148" i="4"/>
  <c r="O148" i="4"/>
  <c r="M744" i="4"/>
  <c r="N744" i="4"/>
  <c r="O744" i="4"/>
  <c r="L139" i="8"/>
  <c r="K1062" i="4"/>
  <c r="M1062" i="4"/>
  <c r="N1062" i="4"/>
  <c r="O1062" i="4"/>
  <c r="L333" i="8"/>
  <c r="K1063" i="4"/>
  <c r="M1063" i="4"/>
  <c r="N1063" i="4"/>
  <c r="K1064" i="4"/>
  <c r="M1064" i="4"/>
  <c r="N1064" i="4"/>
  <c r="K1065" i="4"/>
  <c r="M1065" i="4"/>
  <c r="N1065" i="4"/>
  <c r="K1066" i="4"/>
  <c r="M1066" i="4"/>
  <c r="N1066" i="4"/>
  <c r="O1066" i="4"/>
  <c r="M116" i="4"/>
  <c r="N116" i="4"/>
  <c r="O116" i="4"/>
  <c r="M231" i="4"/>
  <c r="N231" i="4"/>
  <c r="O231" i="4"/>
  <c r="L144" i="8"/>
  <c r="K1067" i="4"/>
  <c r="M1067" i="4"/>
  <c r="N1067" i="4"/>
  <c r="K1068" i="4"/>
  <c r="M1068" i="4"/>
  <c r="N1068" i="4"/>
  <c r="K1069" i="4"/>
  <c r="M1069" i="4"/>
  <c r="N1069" i="4"/>
  <c r="O1069" i="4"/>
  <c r="K1070" i="4"/>
  <c r="M1070" i="4"/>
  <c r="N1070" i="4"/>
  <c r="O1070" i="4"/>
  <c r="M411" i="4"/>
  <c r="N411" i="4"/>
  <c r="O411" i="4"/>
  <c r="L148" i="8"/>
  <c r="K1071" i="4"/>
  <c r="M1071" i="4"/>
  <c r="N1071" i="4"/>
  <c r="K1072" i="4"/>
  <c r="M1072" i="4"/>
  <c r="N1072" i="4"/>
  <c r="K1073" i="4"/>
  <c r="M1073" i="4"/>
  <c r="N1073" i="4"/>
  <c r="K1074" i="4"/>
  <c r="M1074" i="4"/>
  <c r="N1074" i="4"/>
  <c r="K1075" i="4"/>
  <c r="M1075" i="4"/>
  <c r="N1075" i="4"/>
  <c r="O1075" i="4"/>
  <c r="M908" i="4"/>
  <c r="N908" i="4"/>
  <c r="O908" i="4"/>
  <c r="K1076" i="4"/>
  <c r="M1076" i="4"/>
  <c r="N1076" i="4"/>
  <c r="K1077" i="4"/>
  <c r="M1077" i="4"/>
  <c r="N1077" i="4"/>
  <c r="K1078" i="4"/>
  <c r="M1078" i="4"/>
  <c r="N1078" i="4"/>
  <c r="K1079" i="4"/>
  <c r="M1079" i="4"/>
  <c r="N1079" i="4"/>
  <c r="O1079" i="4"/>
  <c r="L157" i="8"/>
  <c r="M907" i="4"/>
  <c r="N907" i="4"/>
  <c r="O907" i="4"/>
  <c r="K1080" i="4"/>
  <c r="M1080" i="4"/>
  <c r="N1080" i="4"/>
  <c r="K1081" i="4"/>
  <c r="M1081" i="4"/>
  <c r="N1081" i="4"/>
  <c r="K1082" i="4"/>
  <c r="M1082" i="4"/>
  <c r="N1082" i="4"/>
  <c r="O1082" i="4"/>
  <c r="K1083" i="4"/>
  <c r="M1083" i="4"/>
  <c r="N1083" i="4"/>
  <c r="K1084" i="4"/>
  <c r="M1084" i="4"/>
  <c r="N1084" i="4"/>
  <c r="O1084" i="4"/>
  <c r="M194" i="4"/>
  <c r="N194" i="4"/>
  <c r="O194" i="4"/>
  <c r="L266" i="8"/>
  <c r="K1085" i="4"/>
  <c r="M1085" i="4"/>
  <c r="N1085" i="4"/>
  <c r="K1086" i="4"/>
  <c r="M1086" i="4"/>
  <c r="N1086" i="4"/>
  <c r="K1087" i="4"/>
  <c r="K1088" i="4"/>
  <c r="M1088" i="4"/>
  <c r="N1088" i="4"/>
  <c r="O1088" i="4"/>
  <c r="M138" i="4"/>
  <c r="N138" i="4"/>
  <c r="O138" i="4"/>
  <c r="L249" i="8"/>
  <c r="K1089" i="4"/>
  <c r="M1089" i="4"/>
  <c r="N1089" i="4"/>
  <c r="O1089" i="4"/>
  <c r="K1090" i="4"/>
  <c r="M1090" i="4"/>
  <c r="N1090" i="4"/>
  <c r="K1091" i="4"/>
  <c r="M1091" i="4"/>
  <c r="N1091" i="4"/>
  <c r="O1091" i="4"/>
  <c r="C115" i="8"/>
  <c r="D115" i="8"/>
  <c r="E115" i="8"/>
  <c r="F115" i="8"/>
  <c r="G115" i="8"/>
  <c r="H115" i="8"/>
  <c r="I115" i="8"/>
  <c r="J115" i="8"/>
  <c r="M316" i="4"/>
  <c r="N316" i="4"/>
  <c r="M115" i="8"/>
  <c r="C106" i="8"/>
  <c r="D106" i="8"/>
  <c r="E106" i="8"/>
  <c r="F106" i="8"/>
  <c r="G106" i="8"/>
  <c r="H106" i="8"/>
  <c r="I106" i="8"/>
  <c r="J106" i="8"/>
  <c r="M158" i="4"/>
  <c r="N158" i="4"/>
  <c r="O158" i="4"/>
  <c r="L184" i="8"/>
  <c r="M106" i="8"/>
  <c r="C39" i="8"/>
  <c r="D39" i="8"/>
  <c r="E39" i="8"/>
  <c r="F39" i="8"/>
  <c r="G39" i="8"/>
  <c r="H39" i="8"/>
  <c r="I39" i="8"/>
  <c r="J39" i="8"/>
  <c r="M314" i="4"/>
  <c r="N314" i="4"/>
  <c r="M39" i="8"/>
  <c r="M160" i="4"/>
  <c r="N160" i="4"/>
  <c r="C77" i="8"/>
  <c r="D77" i="8"/>
  <c r="E77" i="8"/>
  <c r="F77" i="8"/>
  <c r="G77" i="8"/>
  <c r="H77" i="8"/>
  <c r="I77" i="8"/>
  <c r="J77" i="8"/>
  <c r="M161" i="4"/>
  <c r="N161" i="4"/>
  <c r="M77" i="8"/>
  <c r="K1046" i="4"/>
  <c r="M1046" i="4"/>
  <c r="N1046" i="4"/>
  <c r="K1047" i="4"/>
  <c r="M1047" i="4"/>
  <c r="N1047" i="4"/>
  <c r="K1048" i="4"/>
  <c r="M1048" i="4"/>
  <c r="N1048" i="4"/>
  <c r="K1049" i="4"/>
  <c r="M1049" i="4"/>
  <c r="N1049" i="4"/>
  <c r="O1049" i="4"/>
  <c r="K1050" i="4"/>
  <c r="M1050" i="4"/>
  <c r="N1050" i="4"/>
  <c r="K1051" i="4"/>
  <c r="M1051" i="4"/>
  <c r="N1051" i="4"/>
  <c r="O1051" i="4"/>
  <c r="K1052" i="4"/>
  <c r="M1052" i="4"/>
  <c r="N1052" i="4"/>
  <c r="K1053" i="4"/>
  <c r="M1053" i="4"/>
  <c r="N1053" i="4"/>
  <c r="K1054" i="4"/>
  <c r="M1054" i="4"/>
  <c r="N1054" i="4"/>
  <c r="O1054" i="4"/>
  <c r="M490" i="4"/>
  <c r="N490" i="4"/>
  <c r="O490" i="4"/>
  <c r="K1055" i="4"/>
  <c r="M1055" i="4"/>
  <c r="N1055" i="4"/>
  <c r="K1056" i="4"/>
  <c r="M1056" i="4"/>
  <c r="N1056" i="4"/>
  <c r="M1045" i="4"/>
  <c r="N1045" i="4"/>
  <c r="K1045" i="4"/>
  <c r="M1044" i="4"/>
  <c r="N1044" i="4"/>
  <c r="O1044" i="4"/>
  <c r="K1044" i="4"/>
  <c r="M1043" i="4"/>
  <c r="N1043" i="4"/>
  <c r="K1043" i="4"/>
  <c r="M1042" i="4"/>
  <c r="N1042" i="4"/>
  <c r="K1042" i="4"/>
  <c r="M1041" i="4"/>
  <c r="N1041" i="4"/>
  <c r="K1041" i="4"/>
  <c r="M1040" i="4"/>
  <c r="N1040" i="4"/>
  <c r="K1040" i="4"/>
  <c r="M1039" i="4"/>
  <c r="N1039" i="4"/>
  <c r="O1039" i="4"/>
  <c r="K1039" i="4"/>
  <c r="M1038" i="4"/>
  <c r="N1038" i="4"/>
  <c r="K1038" i="4"/>
  <c r="M1037" i="4"/>
  <c r="N1037" i="4"/>
  <c r="K1037" i="4"/>
  <c r="M1036" i="4"/>
  <c r="N1036" i="4"/>
  <c r="K1036" i="4"/>
  <c r="M1025" i="4"/>
  <c r="N1025" i="4"/>
  <c r="O1025" i="4"/>
  <c r="M1026" i="4"/>
  <c r="N1026" i="4"/>
  <c r="O1026" i="4"/>
  <c r="M1027" i="4"/>
  <c r="N1027" i="4"/>
  <c r="O1027" i="4"/>
  <c r="M1028" i="4"/>
  <c r="N1028" i="4"/>
  <c r="M1029" i="4"/>
  <c r="N1029" i="4"/>
  <c r="M1030" i="4"/>
  <c r="N1030" i="4"/>
  <c r="M1031" i="4"/>
  <c r="N1031" i="4"/>
  <c r="O1031" i="4"/>
  <c r="M1033" i="4"/>
  <c r="N1033" i="4"/>
  <c r="M1034" i="4"/>
  <c r="N1034" i="4"/>
  <c r="M1035" i="4"/>
  <c r="N1035" i="4"/>
  <c r="O1035" i="4"/>
  <c r="M1019" i="4"/>
  <c r="N1019" i="4"/>
  <c r="O1019" i="4"/>
  <c r="M1020" i="4"/>
  <c r="N1020" i="4"/>
  <c r="M1021" i="4"/>
  <c r="N1021" i="4"/>
  <c r="M1022" i="4"/>
  <c r="N1022" i="4"/>
  <c r="M1023" i="4"/>
  <c r="N1023" i="4"/>
  <c r="M1024" i="4"/>
  <c r="N1024" i="4"/>
  <c r="K1019" i="4"/>
  <c r="K1020" i="4"/>
  <c r="K1021" i="4"/>
  <c r="K1022" i="4"/>
  <c r="K1023" i="4"/>
  <c r="K1024" i="4"/>
  <c r="K1025" i="4"/>
  <c r="K1026" i="4"/>
  <c r="K1027" i="4"/>
  <c r="K1028" i="4"/>
  <c r="K1029" i="4"/>
  <c r="K1030" i="4"/>
  <c r="K1031" i="4"/>
  <c r="K1032" i="4"/>
  <c r="K1033" i="4"/>
  <c r="K1034" i="4"/>
  <c r="K1035" i="4"/>
  <c r="M1004" i="4"/>
  <c r="N1004" i="4"/>
  <c r="O1004" i="4"/>
  <c r="K1004" i="4"/>
  <c r="G166" i="2"/>
  <c r="G167" i="2"/>
  <c r="G168" i="2"/>
  <c r="G169" i="2"/>
  <c r="G170" i="2"/>
  <c r="G171" i="2"/>
  <c r="G172" i="2"/>
  <c r="G173" i="2"/>
  <c r="G174" i="2"/>
  <c r="G175" i="2"/>
  <c r="G176" i="2"/>
  <c r="G177" i="2"/>
  <c r="G178" i="2"/>
  <c r="G179" i="2"/>
  <c r="G180" i="2"/>
  <c r="G181" i="2"/>
  <c r="B166" i="2"/>
  <c r="B167" i="2"/>
  <c r="B168" i="2"/>
  <c r="B169" i="2"/>
  <c r="B170" i="2"/>
  <c r="B171" i="2"/>
  <c r="B172" i="2"/>
  <c r="B173" i="2"/>
  <c r="B174" i="2"/>
  <c r="B175" i="2"/>
  <c r="B176" i="2"/>
  <c r="B177" i="2"/>
  <c r="B178" i="2"/>
  <c r="B179" i="2"/>
  <c r="B180" i="2"/>
  <c r="B181" i="2"/>
  <c r="C76" i="8"/>
  <c r="D76" i="8"/>
  <c r="E76" i="8"/>
  <c r="F76" i="8"/>
  <c r="G76" i="8"/>
  <c r="H76" i="8"/>
  <c r="I76" i="8"/>
  <c r="J76" i="8"/>
  <c r="M129" i="4"/>
  <c r="N129" i="4"/>
  <c r="M76" i="8"/>
  <c r="M453" i="4"/>
  <c r="N453" i="4"/>
  <c r="C205" i="8"/>
  <c r="D205" i="8"/>
  <c r="E205" i="8"/>
  <c r="F205" i="8"/>
  <c r="G205" i="8"/>
  <c r="H205" i="8"/>
  <c r="I205" i="8"/>
  <c r="J205" i="8"/>
  <c r="M892" i="4"/>
  <c r="N892" i="4"/>
  <c r="M205" i="8"/>
  <c r="C95" i="8"/>
  <c r="D95" i="8"/>
  <c r="E95" i="8"/>
  <c r="F95" i="8"/>
  <c r="G95" i="8"/>
  <c r="H95" i="8"/>
  <c r="I95" i="8"/>
  <c r="J95" i="8"/>
  <c r="M95" i="8"/>
  <c r="C225" i="8"/>
  <c r="D225" i="8"/>
  <c r="E225" i="8"/>
  <c r="F225" i="8"/>
  <c r="G225" i="8"/>
  <c r="H225" i="8"/>
  <c r="I225" i="8"/>
  <c r="J225" i="8"/>
  <c r="M233" i="4"/>
  <c r="N233" i="4"/>
  <c r="M225" i="8"/>
  <c r="C41" i="8"/>
  <c r="D41" i="8"/>
  <c r="E41" i="8"/>
  <c r="F41" i="8"/>
  <c r="G41" i="8"/>
  <c r="H41" i="8"/>
  <c r="I41" i="8"/>
  <c r="J41" i="8"/>
  <c r="M234" i="4"/>
  <c r="N234" i="4"/>
  <c r="M41" i="8"/>
  <c r="C223" i="8"/>
  <c r="D223" i="8"/>
  <c r="E223" i="8"/>
  <c r="F223" i="8"/>
  <c r="G223" i="8"/>
  <c r="H223" i="8"/>
  <c r="I223" i="8"/>
  <c r="J223" i="8"/>
  <c r="M235" i="4"/>
  <c r="N235" i="4"/>
  <c r="M223" i="8"/>
  <c r="M229" i="4"/>
  <c r="N229" i="4"/>
  <c r="C64" i="8"/>
  <c r="D64" i="8"/>
  <c r="E64" i="8"/>
  <c r="F64" i="8"/>
  <c r="G64" i="8"/>
  <c r="H64" i="8"/>
  <c r="I64" i="8"/>
  <c r="J64" i="8"/>
  <c r="M64" i="8"/>
  <c r="C202" i="8"/>
  <c r="D202" i="8"/>
  <c r="E202" i="8"/>
  <c r="F202" i="8"/>
  <c r="G202" i="8"/>
  <c r="H202" i="8"/>
  <c r="I202" i="8"/>
  <c r="J202" i="8"/>
  <c r="M189" i="4"/>
  <c r="N189" i="4"/>
  <c r="O189" i="4"/>
  <c r="M166" i="4"/>
  <c r="N166" i="4"/>
  <c r="O166" i="4"/>
  <c r="M321" i="4"/>
  <c r="N321" i="4"/>
  <c r="O321" i="4"/>
  <c r="L88" i="8"/>
  <c r="M202" i="8"/>
  <c r="C222" i="8"/>
  <c r="D222" i="8"/>
  <c r="E222" i="8"/>
  <c r="F222" i="8"/>
  <c r="G222" i="8"/>
  <c r="H222" i="8"/>
  <c r="I222" i="8"/>
  <c r="J222" i="8"/>
  <c r="M529" i="4"/>
  <c r="N529" i="4"/>
  <c r="M222" i="8"/>
  <c r="M530" i="4"/>
  <c r="N530" i="4"/>
  <c r="C201" i="8"/>
  <c r="D201" i="8"/>
  <c r="E201" i="8"/>
  <c r="F201" i="8"/>
  <c r="G201" i="8"/>
  <c r="H201" i="8"/>
  <c r="I201" i="8"/>
  <c r="J201" i="8"/>
  <c r="M201" i="8"/>
  <c r="C33" i="8"/>
  <c r="D33" i="8"/>
  <c r="E33" i="8"/>
  <c r="F33" i="8"/>
  <c r="G33" i="8"/>
  <c r="H33" i="8"/>
  <c r="I33" i="8"/>
  <c r="J33" i="8"/>
  <c r="M700" i="4"/>
  <c r="N700" i="4"/>
  <c r="M33" i="8"/>
  <c r="C150" i="8"/>
  <c r="D150" i="8"/>
  <c r="E150" i="8"/>
  <c r="F150" i="8"/>
  <c r="G150" i="8"/>
  <c r="H150" i="8"/>
  <c r="I150" i="8"/>
  <c r="J150" i="8"/>
  <c r="M824" i="4"/>
  <c r="N824" i="4"/>
  <c r="M150" i="8"/>
  <c r="C144" i="8"/>
  <c r="D144" i="8"/>
  <c r="E144" i="8"/>
  <c r="F144" i="8"/>
  <c r="G144" i="8"/>
  <c r="H144" i="8"/>
  <c r="I144" i="8"/>
  <c r="J144" i="8"/>
  <c r="M825" i="4"/>
  <c r="N825" i="4"/>
  <c r="M144" i="8"/>
  <c r="C148" i="8"/>
  <c r="D148" i="8"/>
  <c r="E148" i="8"/>
  <c r="F148" i="8"/>
  <c r="G148" i="8"/>
  <c r="H148" i="8"/>
  <c r="I148" i="8"/>
  <c r="J148" i="8"/>
  <c r="M827" i="4"/>
  <c r="N827" i="4"/>
  <c r="M148" i="8"/>
  <c r="M137" i="4"/>
  <c r="N137" i="4"/>
  <c r="O137" i="4"/>
  <c r="M756" i="4"/>
  <c r="N756" i="4"/>
  <c r="O756" i="4"/>
  <c r="M652" i="4"/>
  <c r="N652" i="4"/>
  <c r="O652" i="4"/>
  <c r="L16" i="8"/>
  <c r="M915" i="4"/>
  <c r="N915" i="4"/>
  <c r="O915" i="4"/>
  <c r="C80" i="8"/>
  <c r="D80" i="8"/>
  <c r="E80" i="8"/>
  <c r="F80" i="8"/>
  <c r="G80" i="8"/>
  <c r="H80" i="8"/>
  <c r="I80" i="8"/>
  <c r="J80" i="8"/>
  <c r="M151" i="4"/>
  <c r="N151" i="4"/>
  <c r="M80" i="8"/>
  <c r="C126" i="8"/>
  <c r="D126" i="8"/>
  <c r="E126" i="8"/>
  <c r="F126" i="8"/>
  <c r="G126" i="8"/>
  <c r="H126" i="8"/>
  <c r="I126" i="8"/>
  <c r="J126" i="8"/>
  <c r="M152" i="4"/>
  <c r="N152" i="4"/>
  <c r="O152" i="4"/>
  <c r="L331" i="8"/>
  <c r="M126" i="8"/>
  <c r="C208" i="8"/>
  <c r="D208" i="8"/>
  <c r="E208" i="8"/>
  <c r="F208" i="8"/>
  <c r="G208" i="8"/>
  <c r="H208" i="8"/>
  <c r="I208" i="8"/>
  <c r="J208" i="8"/>
  <c r="M446" i="4"/>
  <c r="N446" i="4"/>
  <c r="M208" i="8"/>
  <c r="C178" i="8"/>
  <c r="D178" i="8"/>
  <c r="E178" i="8"/>
  <c r="F178" i="8"/>
  <c r="G178" i="8"/>
  <c r="H178" i="8"/>
  <c r="I178" i="8"/>
  <c r="J178" i="8"/>
  <c r="M705" i="4"/>
  <c r="N705" i="4"/>
  <c r="M178" i="8"/>
  <c r="C103" i="8"/>
  <c r="D103" i="8"/>
  <c r="E103" i="8"/>
  <c r="F103" i="8"/>
  <c r="G103" i="8"/>
  <c r="H103" i="8"/>
  <c r="I103" i="8"/>
  <c r="J103" i="8"/>
  <c r="M355" i="4"/>
  <c r="N355" i="4"/>
  <c r="M103" i="8"/>
  <c r="C132" i="8"/>
  <c r="D132" i="8"/>
  <c r="E132" i="8"/>
  <c r="F132" i="8"/>
  <c r="G132" i="8"/>
  <c r="H132" i="8"/>
  <c r="I132" i="8"/>
  <c r="J132" i="8"/>
  <c r="M914" i="4"/>
  <c r="N914" i="4"/>
  <c r="O914" i="4"/>
  <c r="M960" i="4"/>
  <c r="N960" i="4"/>
  <c r="O960" i="4"/>
  <c r="M883" i="4"/>
  <c r="N883" i="4"/>
  <c r="O883" i="4"/>
  <c r="L209" i="8"/>
  <c r="M132" i="8"/>
  <c r="C133" i="8"/>
  <c r="D133" i="8"/>
  <c r="E133" i="8"/>
  <c r="F133" i="8"/>
  <c r="G133" i="8"/>
  <c r="H133" i="8"/>
  <c r="I133" i="8"/>
  <c r="J133" i="8"/>
  <c r="M704" i="4"/>
  <c r="N704" i="4"/>
  <c r="O704" i="4"/>
  <c r="M133" i="8"/>
  <c r="C130" i="8"/>
  <c r="D130" i="8"/>
  <c r="E130" i="8"/>
  <c r="F130" i="8"/>
  <c r="G130" i="8"/>
  <c r="H130" i="8"/>
  <c r="I130" i="8"/>
  <c r="J130" i="8"/>
  <c r="M130" i="8"/>
  <c r="M273" i="4"/>
  <c r="N273" i="4"/>
  <c r="C164" i="8"/>
  <c r="D164" i="8"/>
  <c r="E164" i="8"/>
  <c r="F164" i="8"/>
  <c r="G164" i="8"/>
  <c r="H164" i="8"/>
  <c r="I164" i="8"/>
  <c r="J164" i="8"/>
  <c r="M689" i="4"/>
  <c r="N689" i="4"/>
  <c r="O689" i="4"/>
  <c r="M164" i="8"/>
  <c r="M290" i="4"/>
  <c r="N290" i="4"/>
  <c r="O290" i="4"/>
  <c r="C214" i="8"/>
  <c r="D214" i="8"/>
  <c r="E214" i="8"/>
  <c r="F214" i="8"/>
  <c r="G214" i="8"/>
  <c r="H214" i="8"/>
  <c r="I214" i="8"/>
  <c r="J214" i="8"/>
  <c r="M179" i="4"/>
  <c r="N179" i="4"/>
  <c r="O179" i="4"/>
  <c r="M214" i="8"/>
  <c r="C68" i="8"/>
  <c r="D68" i="8"/>
  <c r="E68" i="8"/>
  <c r="F68" i="8"/>
  <c r="G68" i="8"/>
  <c r="H68" i="8"/>
  <c r="I68" i="8"/>
  <c r="J68" i="8"/>
  <c r="M261" i="4"/>
  <c r="N261" i="4"/>
  <c r="M68" i="8"/>
  <c r="M419" i="4"/>
  <c r="N419" i="4"/>
  <c r="O419" i="4"/>
  <c r="C35" i="8"/>
  <c r="D35" i="8"/>
  <c r="E35" i="8"/>
  <c r="F35" i="8"/>
  <c r="G35" i="8"/>
  <c r="H35" i="8"/>
  <c r="I35" i="8"/>
  <c r="J35" i="8"/>
  <c r="M142" i="4"/>
  <c r="N142" i="4"/>
  <c r="M35" i="8"/>
  <c r="M143" i="4"/>
  <c r="N143" i="4"/>
  <c r="M833" i="4"/>
  <c r="N833" i="4"/>
  <c r="O833" i="4"/>
  <c r="C69" i="8"/>
  <c r="D69" i="8"/>
  <c r="E69" i="8"/>
  <c r="F69" i="8"/>
  <c r="G69" i="8"/>
  <c r="H69" i="8"/>
  <c r="I69" i="8"/>
  <c r="J69" i="8"/>
  <c r="M141" i="4"/>
  <c r="N141" i="4"/>
  <c r="M69" i="8"/>
  <c r="C27" i="8"/>
  <c r="D27" i="8"/>
  <c r="E27" i="8"/>
  <c r="F27" i="8"/>
  <c r="G27" i="8"/>
  <c r="H27" i="8"/>
  <c r="I27" i="8"/>
  <c r="J27" i="8"/>
  <c r="M837" i="4"/>
  <c r="N837" i="4"/>
  <c r="O837" i="4"/>
  <c r="L126" i="8"/>
  <c r="M27" i="8"/>
  <c r="C221" i="8"/>
  <c r="D221" i="8"/>
  <c r="E221" i="8"/>
  <c r="F221" i="8"/>
  <c r="G221" i="8"/>
  <c r="H221" i="8"/>
  <c r="I221" i="8"/>
  <c r="J221" i="8"/>
  <c r="M455" i="4"/>
  <c r="N455" i="4"/>
  <c r="M221" i="8"/>
  <c r="C212" i="8"/>
  <c r="D212" i="8"/>
  <c r="E212" i="8"/>
  <c r="F212" i="8"/>
  <c r="G212" i="8"/>
  <c r="H212" i="8"/>
  <c r="I212" i="8"/>
  <c r="J212" i="8"/>
  <c r="M685" i="4"/>
  <c r="N685" i="4"/>
  <c r="M212" i="8"/>
  <c r="C47" i="8"/>
  <c r="D47" i="8"/>
  <c r="E47" i="8"/>
  <c r="F47" i="8"/>
  <c r="G47" i="8"/>
  <c r="H47" i="8"/>
  <c r="I47" i="8"/>
  <c r="J47" i="8"/>
  <c r="M671" i="4"/>
  <c r="N671" i="4"/>
  <c r="M47" i="8"/>
  <c r="C213" i="8"/>
  <c r="D213" i="8"/>
  <c r="E213" i="8"/>
  <c r="F213" i="8"/>
  <c r="G213" i="8"/>
  <c r="H213" i="8"/>
  <c r="I213" i="8"/>
  <c r="J213" i="8"/>
  <c r="M676" i="4"/>
  <c r="N676" i="4"/>
  <c r="O676" i="4"/>
  <c r="L302" i="8"/>
  <c r="M213" i="8"/>
  <c r="C160" i="8"/>
  <c r="D160" i="8"/>
  <c r="E160" i="8"/>
  <c r="F160" i="8"/>
  <c r="G160" i="8"/>
  <c r="H160" i="8"/>
  <c r="I160" i="8"/>
  <c r="J160" i="8"/>
  <c r="M677" i="4"/>
  <c r="N677" i="4"/>
  <c r="M160" i="8"/>
  <c r="C185" i="8"/>
  <c r="D185" i="8"/>
  <c r="E185" i="8"/>
  <c r="F185" i="8"/>
  <c r="G185" i="8"/>
  <c r="H185" i="8"/>
  <c r="I185" i="8"/>
  <c r="J185" i="8"/>
  <c r="M679" i="4"/>
  <c r="N679" i="4"/>
  <c r="O679" i="4"/>
  <c r="L318" i="8"/>
  <c r="M185" i="8"/>
  <c r="C210" i="8"/>
  <c r="D210" i="8"/>
  <c r="E210" i="8"/>
  <c r="F210" i="8"/>
  <c r="G210" i="8"/>
  <c r="H210" i="8"/>
  <c r="I210" i="8"/>
  <c r="J210" i="8"/>
  <c r="M682" i="4"/>
  <c r="N682" i="4"/>
  <c r="O682" i="4"/>
  <c r="M210" i="8"/>
  <c r="C186" i="8"/>
  <c r="D186" i="8"/>
  <c r="E186" i="8"/>
  <c r="F186" i="8"/>
  <c r="G186" i="8"/>
  <c r="H186" i="8"/>
  <c r="I186" i="8"/>
  <c r="J186" i="8"/>
  <c r="M683" i="4"/>
  <c r="N683" i="4"/>
  <c r="O683" i="4"/>
  <c r="L303" i="8"/>
  <c r="M186" i="8"/>
  <c r="C209" i="8"/>
  <c r="D209" i="8"/>
  <c r="E209" i="8"/>
  <c r="F209" i="8"/>
  <c r="G209" i="8"/>
  <c r="H209" i="8"/>
  <c r="I209" i="8"/>
  <c r="J209" i="8"/>
  <c r="M684" i="4"/>
  <c r="N684" i="4"/>
  <c r="O684" i="4"/>
  <c r="L312" i="8"/>
  <c r="M209" i="8"/>
  <c r="C57" i="8"/>
  <c r="D57" i="8"/>
  <c r="E57" i="8"/>
  <c r="F57" i="8"/>
  <c r="G57" i="8"/>
  <c r="H57" i="8"/>
  <c r="I57" i="8"/>
  <c r="J57" i="8"/>
  <c r="M901" i="4"/>
  <c r="N901" i="4"/>
  <c r="O901" i="4"/>
  <c r="L315" i="8"/>
  <c r="M57" i="8"/>
  <c r="M484" i="4"/>
  <c r="N484" i="4"/>
  <c r="M491" i="4"/>
  <c r="N491" i="4"/>
  <c r="O491" i="4"/>
  <c r="L311" i="8"/>
  <c r="C138" i="8"/>
  <c r="D138" i="8"/>
  <c r="E138" i="8"/>
  <c r="F138" i="8"/>
  <c r="G138" i="8"/>
  <c r="H138" i="8"/>
  <c r="I138" i="8"/>
  <c r="J138" i="8"/>
  <c r="M486" i="4"/>
  <c r="N486" i="4"/>
  <c r="M138" i="8"/>
  <c r="C48" i="8"/>
  <c r="D48" i="8"/>
  <c r="E48" i="8"/>
  <c r="F48" i="8"/>
  <c r="G48" i="8"/>
  <c r="H48" i="8"/>
  <c r="I48" i="8"/>
  <c r="J48" i="8"/>
  <c r="M487" i="4"/>
  <c r="N487" i="4"/>
  <c r="M48" i="8"/>
  <c r="C187" i="8"/>
  <c r="D187" i="8"/>
  <c r="E187" i="8"/>
  <c r="F187" i="8"/>
  <c r="G187" i="8"/>
  <c r="H187" i="8"/>
  <c r="I187" i="8"/>
  <c r="J187" i="8"/>
  <c r="M488" i="4"/>
  <c r="N488" i="4"/>
  <c r="O488" i="4"/>
  <c r="M187" i="8"/>
  <c r="C137" i="8"/>
  <c r="D137" i="8"/>
  <c r="E137" i="8"/>
  <c r="F137" i="8"/>
  <c r="G137" i="8"/>
  <c r="H137" i="8"/>
  <c r="I137" i="8"/>
  <c r="J137" i="8"/>
  <c r="M489" i="4"/>
  <c r="N489" i="4"/>
  <c r="O489" i="4"/>
  <c r="L304" i="8"/>
  <c r="M137" i="8"/>
  <c r="C211" i="8"/>
  <c r="D211" i="8"/>
  <c r="E211" i="8"/>
  <c r="F211" i="8"/>
  <c r="G211" i="8"/>
  <c r="H211" i="8"/>
  <c r="I211" i="8"/>
  <c r="J211" i="8"/>
  <c r="M492" i="4"/>
  <c r="N492" i="4"/>
  <c r="O492" i="4"/>
  <c r="L319" i="8"/>
  <c r="M211" i="8"/>
  <c r="C184" i="8"/>
  <c r="D184" i="8"/>
  <c r="E184" i="8"/>
  <c r="F184" i="8"/>
  <c r="G184" i="8"/>
  <c r="H184" i="8"/>
  <c r="I184" i="8"/>
  <c r="J184" i="8"/>
  <c r="M493" i="4"/>
  <c r="N493" i="4"/>
  <c r="M184" i="8"/>
  <c r="C45" i="8"/>
  <c r="D45" i="8"/>
  <c r="E45" i="8"/>
  <c r="F45" i="8"/>
  <c r="G45" i="8"/>
  <c r="H45" i="8"/>
  <c r="I45" i="8"/>
  <c r="J45" i="8"/>
  <c r="M45" i="8"/>
  <c r="C215" i="8"/>
  <c r="D215" i="8"/>
  <c r="E215" i="8"/>
  <c r="F215" i="8"/>
  <c r="G215" i="8"/>
  <c r="H215" i="8"/>
  <c r="I215" i="8"/>
  <c r="J215" i="8"/>
  <c r="M809" i="4"/>
  <c r="N809" i="4"/>
  <c r="M215" i="8"/>
  <c r="C192" i="8"/>
  <c r="D192" i="8"/>
  <c r="E192" i="8"/>
  <c r="F192" i="8"/>
  <c r="G192" i="8"/>
  <c r="H192" i="8"/>
  <c r="I192" i="8"/>
  <c r="J192" i="8"/>
  <c r="M910" i="4"/>
  <c r="N910" i="4"/>
  <c r="O910" i="4"/>
  <c r="L73" i="8"/>
  <c r="M192" i="8"/>
  <c r="C189" i="8"/>
  <c r="D189" i="8"/>
  <c r="E189" i="8"/>
  <c r="F189" i="8"/>
  <c r="G189" i="8"/>
  <c r="H189" i="8"/>
  <c r="I189" i="8"/>
  <c r="J189" i="8"/>
  <c r="M798" i="4"/>
  <c r="N798" i="4"/>
  <c r="M189" i="8"/>
  <c r="M909" i="4"/>
  <c r="N909" i="4"/>
  <c r="C36" i="8"/>
  <c r="D36" i="8"/>
  <c r="E36" i="8"/>
  <c r="F36" i="8"/>
  <c r="G36" i="8"/>
  <c r="H36" i="8"/>
  <c r="I36" i="8"/>
  <c r="J36" i="8"/>
  <c r="M802" i="4"/>
  <c r="N802" i="4"/>
  <c r="M36" i="8"/>
  <c r="C59" i="8"/>
  <c r="D59" i="8"/>
  <c r="E59" i="8"/>
  <c r="F59" i="8"/>
  <c r="G59" i="8"/>
  <c r="H59" i="8"/>
  <c r="I59" i="8"/>
  <c r="J59" i="8"/>
  <c r="M59" i="8"/>
  <c r="C193" i="8"/>
  <c r="D193" i="8"/>
  <c r="E193" i="8"/>
  <c r="F193" i="8"/>
  <c r="G193" i="8"/>
  <c r="H193" i="8"/>
  <c r="I193" i="8"/>
  <c r="J193" i="8"/>
  <c r="M812" i="4"/>
  <c r="N812" i="4"/>
  <c r="M193" i="8"/>
  <c r="M797" i="4"/>
  <c r="N797" i="4"/>
  <c r="C10" i="8"/>
  <c r="D10" i="8"/>
  <c r="E10" i="8"/>
  <c r="F10" i="8"/>
  <c r="G10" i="8"/>
  <c r="H10" i="8"/>
  <c r="I10" i="8"/>
  <c r="J10" i="8"/>
  <c r="M801" i="4"/>
  <c r="N801" i="4"/>
  <c r="O801" i="4"/>
  <c r="M10" i="8"/>
  <c r="C140" i="8"/>
  <c r="D140" i="8"/>
  <c r="E140" i="8"/>
  <c r="F140" i="8"/>
  <c r="G140" i="8"/>
  <c r="H140" i="8"/>
  <c r="I140" i="8"/>
  <c r="J140" i="8"/>
  <c r="M813" i="4"/>
  <c r="N813" i="4"/>
  <c r="M140" i="8"/>
  <c r="C216" i="8"/>
  <c r="D216" i="8"/>
  <c r="E216" i="8"/>
  <c r="F216" i="8"/>
  <c r="G216" i="8"/>
  <c r="H216" i="8"/>
  <c r="I216" i="8"/>
  <c r="J216" i="8"/>
  <c r="M814" i="4"/>
  <c r="N814" i="4"/>
  <c r="M216" i="8"/>
  <c r="C128" i="8"/>
  <c r="D128" i="8"/>
  <c r="E128" i="8"/>
  <c r="F128" i="8"/>
  <c r="G128" i="8"/>
  <c r="H128" i="8"/>
  <c r="I128" i="8"/>
  <c r="J128" i="8"/>
  <c r="M495" i="4"/>
  <c r="N495" i="4"/>
  <c r="M128" i="8"/>
  <c r="C190" i="8"/>
  <c r="D190" i="8"/>
  <c r="E190" i="8"/>
  <c r="F190" i="8"/>
  <c r="G190" i="8"/>
  <c r="H190" i="8"/>
  <c r="I190" i="8"/>
  <c r="J190" i="8"/>
  <c r="M799" i="4"/>
  <c r="N799" i="4"/>
  <c r="O799" i="4"/>
  <c r="M190" i="8"/>
  <c r="C114" i="8"/>
  <c r="D114" i="8"/>
  <c r="E114" i="8"/>
  <c r="F114" i="8"/>
  <c r="G114" i="8"/>
  <c r="H114" i="8"/>
  <c r="I114" i="8"/>
  <c r="J114" i="8"/>
  <c r="M154" i="4"/>
  <c r="N154" i="4"/>
  <c r="M114" i="8"/>
  <c r="M349" i="4"/>
  <c r="N349" i="4"/>
  <c r="C105" i="8"/>
  <c r="D105" i="8"/>
  <c r="E105" i="8"/>
  <c r="F105" i="8"/>
  <c r="G105" i="8"/>
  <c r="H105" i="8"/>
  <c r="I105" i="8"/>
  <c r="J105" i="8"/>
  <c r="M666" i="4"/>
  <c r="N666" i="4"/>
  <c r="M105" i="8"/>
  <c r="C89" i="8"/>
  <c r="D89" i="8"/>
  <c r="E89" i="8"/>
  <c r="F89" i="8"/>
  <c r="G89" i="8"/>
  <c r="H89" i="8"/>
  <c r="I89" i="8"/>
  <c r="J89" i="8"/>
  <c r="M839" i="4"/>
  <c r="N839" i="4"/>
  <c r="M89" i="8"/>
  <c r="C166" i="8"/>
  <c r="D166" i="8"/>
  <c r="E166" i="8"/>
  <c r="F166" i="8"/>
  <c r="G166" i="8"/>
  <c r="H166" i="8"/>
  <c r="I166" i="8"/>
  <c r="J166" i="8"/>
  <c r="M418" i="4"/>
  <c r="N418" i="4"/>
  <c r="M166" i="8"/>
  <c r="C116" i="8"/>
  <c r="D116" i="8"/>
  <c r="E116" i="8"/>
  <c r="F116" i="8"/>
  <c r="G116" i="8"/>
  <c r="H116" i="8"/>
  <c r="I116" i="8"/>
  <c r="J116" i="8"/>
  <c r="M829" i="4"/>
  <c r="N829" i="4"/>
  <c r="O829" i="4"/>
  <c r="M116" i="8"/>
  <c r="C117" i="8"/>
  <c r="D117" i="8"/>
  <c r="E117" i="8"/>
  <c r="F117" i="8"/>
  <c r="G117" i="8"/>
  <c r="H117" i="8"/>
  <c r="I117" i="8"/>
  <c r="J117" i="8"/>
  <c r="M831" i="4"/>
  <c r="N831" i="4"/>
  <c r="O831" i="4"/>
  <c r="M117" i="8"/>
  <c r="C104" i="8"/>
  <c r="D104" i="8"/>
  <c r="E104" i="8"/>
  <c r="F104" i="8"/>
  <c r="G104" i="8"/>
  <c r="H104" i="8"/>
  <c r="I104" i="8"/>
  <c r="J104" i="8"/>
  <c r="M244" i="4"/>
  <c r="N244" i="4"/>
  <c r="M104" i="8"/>
  <c r="C153" i="8"/>
  <c r="D153" i="8"/>
  <c r="E153" i="8"/>
  <c r="F153" i="8"/>
  <c r="G153" i="8"/>
  <c r="H153" i="8"/>
  <c r="I153" i="8"/>
  <c r="J153" i="8"/>
  <c r="M891" i="4"/>
  <c r="N891" i="4"/>
  <c r="M153" i="8"/>
  <c r="C217" i="8"/>
  <c r="D217" i="8"/>
  <c r="E217" i="8"/>
  <c r="F217" i="8"/>
  <c r="G217" i="8"/>
  <c r="H217" i="8"/>
  <c r="I217" i="8"/>
  <c r="J217" i="8"/>
  <c r="M782" i="4"/>
  <c r="N782" i="4"/>
  <c r="M217" i="8"/>
  <c r="C219" i="8"/>
  <c r="D219" i="8"/>
  <c r="E219" i="8"/>
  <c r="F219" i="8"/>
  <c r="G219" i="8"/>
  <c r="H219" i="8"/>
  <c r="I219" i="8"/>
  <c r="J219" i="8"/>
  <c r="M778" i="4"/>
  <c r="N778" i="4"/>
  <c r="M219" i="8"/>
  <c r="M370" i="4"/>
  <c r="N370" i="4"/>
  <c r="C37" i="8"/>
  <c r="D37" i="8"/>
  <c r="E37" i="8"/>
  <c r="F37" i="8"/>
  <c r="G37" i="8"/>
  <c r="H37" i="8"/>
  <c r="I37" i="8"/>
  <c r="J37" i="8"/>
  <c r="M468" i="4"/>
  <c r="N468" i="4"/>
  <c r="M37" i="8"/>
  <c r="C199" i="8"/>
  <c r="D199" i="8"/>
  <c r="E199" i="8"/>
  <c r="F199" i="8"/>
  <c r="G199" i="8"/>
  <c r="H199" i="8"/>
  <c r="I199" i="8"/>
  <c r="J199" i="8"/>
  <c r="M474" i="4"/>
  <c r="N474" i="4"/>
  <c r="M199" i="8"/>
  <c r="M368" i="4"/>
  <c r="N368" i="4"/>
  <c r="O368" i="4"/>
  <c r="M369" i="4"/>
  <c r="N369" i="4"/>
  <c r="O369" i="4"/>
  <c r="L20" i="8"/>
  <c r="C198" i="8"/>
  <c r="D198" i="8"/>
  <c r="E198" i="8"/>
  <c r="F198" i="8"/>
  <c r="G198" i="8"/>
  <c r="H198" i="8"/>
  <c r="I198" i="8"/>
  <c r="J198" i="8"/>
  <c r="M371" i="4"/>
  <c r="N371" i="4"/>
  <c r="M198" i="8"/>
  <c r="C167" i="8"/>
  <c r="D167" i="8"/>
  <c r="E167" i="8"/>
  <c r="F167" i="8"/>
  <c r="G167" i="8"/>
  <c r="H167" i="8"/>
  <c r="I167" i="8"/>
  <c r="J167" i="8"/>
  <c r="M207" i="4"/>
  <c r="N207" i="4"/>
  <c r="M167" i="8"/>
  <c r="C169" i="8"/>
  <c r="D169" i="8"/>
  <c r="E169" i="8"/>
  <c r="F169" i="8"/>
  <c r="G169" i="8"/>
  <c r="H169" i="8"/>
  <c r="I169" i="8"/>
  <c r="J169" i="8"/>
  <c r="M376" i="4"/>
  <c r="N376" i="4"/>
  <c r="M169" i="8"/>
  <c r="C171" i="8"/>
  <c r="D171" i="8"/>
  <c r="E171" i="8"/>
  <c r="F171" i="8"/>
  <c r="G171" i="8"/>
  <c r="H171" i="8"/>
  <c r="I171" i="8"/>
  <c r="J171" i="8"/>
  <c r="M469" i="4"/>
  <c r="N469" i="4"/>
  <c r="M171" i="8"/>
  <c r="C141" i="8"/>
  <c r="D141" i="8"/>
  <c r="E141" i="8"/>
  <c r="F141" i="8"/>
  <c r="G141" i="8"/>
  <c r="H141" i="8"/>
  <c r="I141" i="8"/>
  <c r="J141" i="8"/>
  <c r="M470" i="4"/>
  <c r="N470" i="4"/>
  <c r="O470" i="4"/>
  <c r="M141" i="8"/>
  <c r="C196" i="8"/>
  <c r="D196" i="8"/>
  <c r="E196" i="8"/>
  <c r="F196" i="8"/>
  <c r="G196" i="8"/>
  <c r="H196" i="8"/>
  <c r="I196" i="8"/>
  <c r="J196" i="8"/>
  <c r="M472" i="4"/>
  <c r="N472" i="4"/>
  <c r="O472" i="4"/>
  <c r="M196" i="8"/>
  <c r="C143" i="8"/>
  <c r="D143" i="8"/>
  <c r="E143" i="8"/>
  <c r="F143" i="8"/>
  <c r="G143" i="8"/>
  <c r="H143" i="8"/>
  <c r="I143" i="8"/>
  <c r="J143" i="8"/>
  <c r="M373" i="4"/>
  <c r="N373" i="4"/>
  <c r="O373" i="4"/>
  <c r="L327" i="8"/>
  <c r="M143" i="8"/>
  <c r="C84" i="8"/>
  <c r="D84" i="8"/>
  <c r="E84" i="8"/>
  <c r="F84" i="8"/>
  <c r="G84" i="8"/>
  <c r="H84" i="8"/>
  <c r="I84" i="8"/>
  <c r="J84" i="8"/>
  <c r="M84" i="8"/>
  <c r="C197" i="8"/>
  <c r="D197" i="8"/>
  <c r="E197" i="8"/>
  <c r="F197" i="8"/>
  <c r="G197" i="8"/>
  <c r="H197" i="8"/>
  <c r="I197" i="8"/>
  <c r="J197" i="8"/>
  <c r="M367" i="4"/>
  <c r="N367" i="4"/>
  <c r="O367" i="4"/>
  <c r="L326" i="8"/>
  <c r="M197" i="8"/>
  <c r="C145" i="8"/>
  <c r="D145" i="8"/>
  <c r="E145" i="8"/>
  <c r="F145" i="8"/>
  <c r="G145" i="8"/>
  <c r="H145" i="8"/>
  <c r="I145" i="8"/>
  <c r="J145" i="8"/>
  <c r="M473" i="4"/>
  <c r="N473" i="4"/>
  <c r="M145" i="8"/>
  <c r="M641" i="4"/>
  <c r="N641" i="4"/>
  <c r="C218" i="8"/>
  <c r="D218" i="8"/>
  <c r="E218" i="8"/>
  <c r="F218" i="8"/>
  <c r="G218" i="8"/>
  <c r="H218" i="8"/>
  <c r="I218" i="8"/>
  <c r="J218" i="8"/>
  <c r="M644" i="4"/>
  <c r="N644" i="4"/>
  <c r="M218" i="8"/>
  <c r="C146" i="8"/>
  <c r="D146" i="8"/>
  <c r="E146" i="8"/>
  <c r="F146" i="8"/>
  <c r="G146" i="8"/>
  <c r="H146" i="8"/>
  <c r="I146" i="8"/>
  <c r="J146" i="8"/>
  <c r="M365" i="4"/>
  <c r="N365" i="4"/>
  <c r="O365" i="4"/>
  <c r="M146" i="8"/>
  <c r="C170" i="8"/>
  <c r="D170" i="8"/>
  <c r="E170" i="8"/>
  <c r="F170" i="8"/>
  <c r="G170" i="8"/>
  <c r="H170" i="8"/>
  <c r="I170" i="8"/>
  <c r="J170" i="8"/>
  <c r="M471" i="4"/>
  <c r="N471" i="4"/>
  <c r="M170" i="8"/>
  <c r="C175" i="8"/>
  <c r="D175" i="8"/>
  <c r="E175" i="8"/>
  <c r="F175" i="8"/>
  <c r="G175" i="8"/>
  <c r="H175" i="8"/>
  <c r="I175" i="8"/>
  <c r="J175" i="8"/>
  <c r="M980" i="4"/>
  <c r="N980" i="4"/>
  <c r="M175" i="8"/>
  <c r="M973" i="4"/>
  <c r="N973" i="4"/>
  <c r="M975" i="4"/>
  <c r="N975" i="4"/>
  <c r="O975" i="4"/>
  <c r="M974" i="4"/>
  <c r="N974" i="4"/>
  <c r="C42" i="8"/>
  <c r="D42" i="8"/>
  <c r="E42" i="8"/>
  <c r="F42" i="8"/>
  <c r="G42" i="8"/>
  <c r="H42" i="8"/>
  <c r="I42" i="8"/>
  <c r="J42" i="8"/>
  <c r="M984" i="4"/>
  <c r="N984" i="4"/>
  <c r="M42" i="8"/>
  <c r="C8" i="8"/>
  <c r="D8" i="8"/>
  <c r="E8" i="8"/>
  <c r="F8" i="8"/>
  <c r="G8" i="8"/>
  <c r="H8" i="8"/>
  <c r="I8" i="8"/>
  <c r="J8" i="8"/>
  <c r="M277" i="4"/>
  <c r="N277" i="4"/>
  <c r="M278" i="4"/>
  <c r="N278" i="4"/>
  <c r="M8" i="8"/>
  <c r="C43" i="8"/>
  <c r="D43" i="8"/>
  <c r="E43" i="8"/>
  <c r="F43" i="8"/>
  <c r="G43" i="8"/>
  <c r="H43" i="8"/>
  <c r="I43" i="8"/>
  <c r="J43" i="8"/>
  <c r="M456" i="4"/>
  <c r="N456" i="4"/>
  <c r="M43" i="8"/>
  <c r="C158" i="8"/>
  <c r="D158" i="8"/>
  <c r="E158" i="8"/>
  <c r="F158" i="8"/>
  <c r="G158" i="8"/>
  <c r="H158" i="8"/>
  <c r="I158" i="8"/>
  <c r="J158" i="8"/>
  <c r="M458" i="4"/>
  <c r="N458" i="4"/>
  <c r="M158" i="8"/>
  <c r="M460" i="4"/>
  <c r="N460" i="4"/>
  <c r="C113" i="8"/>
  <c r="D113" i="8"/>
  <c r="E113" i="8"/>
  <c r="F113" i="8"/>
  <c r="G113" i="8"/>
  <c r="H113" i="8"/>
  <c r="I113" i="8"/>
  <c r="J113" i="8"/>
  <c r="M461" i="4"/>
  <c r="N461" i="4"/>
  <c r="M113" i="8"/>
  <c r="C112" i="8"/>
  <c r="D112" i="8"/>
  <c r="E112" i="8"/>
  <c r="F112" i="8"/>
  <c r="G112" i="8"/>
  <c r="H112" i="8"/>
  <c r="I112" i="8"/>
  <c r="J112" i="8"/>
  <c r="M462" i="4"/>
  <c r="N462" i="4"/>
  <c r="O462" i="4"/>
  <c r="M112" i="8"/>
  <c r="C46" i="8"/>
  <c r="D46" i="8"/>
  <c r="E46" i="8"/>
  <c r="F46" i="8"/>
  <c r="G46" i="8"/>
  <c r="H46" i="8"/>
  <c r="I46" i="8"/>
  <c r="J46" i="8"/>
  <c r="M463" i="4"/>
  <c r="N463" i="4"/>
  <c r="M46" i="8"/>
  <c r="C182" i="8"/>
  <c r="D182" i="8"/>
  <c r="E182" i="8"/>
  <c r="F182" i="8"/>
  <c r="G182" i="8"/>
  <c r="H182" i="8"/>
  <c r="I182" i="8"/>
  <c r="J182" i="8"/>
  <c r="M464" i="4"/>
  <c r="N464" i="4"/>
  <c r="M182" i="8"/>
  <c r="C159" i="8"/>
  <c r="D159" i="8"/>
  <c r="E159" i="8"/>
  <c r="F159" i="8"/>
  <c r="G159" i="8"/>
  <c r="H159" i="8"/>
  <c r="I159" i="8"/>
  <c r="J159" i="8"/>
  <c r="M466" i="4"/>
  <c r="N466" i="4"/>
  <c r="M159" i="8"/>
  <c r="C34" i="8"/>
  <c r="D34" i="8"/>
  <c r="E34" i="8"/>
  <c r="F34" i="8"/>
  <c r="G34" i="8"/>
  <c r="H34" i="8"/>
  <c r="I34" i="8"/>
  <c r="J34" i="8"/>
  <c r="M117" i="4"/>
  <c r="N117" i="4"/>
  <c r="O117" i="4"/>
  <c r="L110" i="8"/>
  <c r="M34" i="8"/>
  <c r="C6" i="8"/>
  <c r="D6" i="8"/>
  <c r="E6" i="8"/>
  <c r="F6" i="8"/>
  <c r="G6" i="8"/>
  <c r="H6" i="8"/>
  <c r="I6" i="8"/>
  <c r="J6" i="8"/>
  <c r="M118" i="4"/>
  <c r="N118" i="4"/>
  <c r="M6" i="8"/>
  <c r="C13" i="8"/>
  <c r="D13" i="8"/>
  <c r="E13" i="8"/>
  <c r="F13" i="8"/>
  <c r="G13" i="8"/>
  <c r="H13" i="8"/>
  <c r="I13" i="8"/>
  <c r="J13" i="8"/>
  <c r="M284" i="4"/>
  <c r="N284" i="4"/>
  <c r="O284" i="4"/>
  <c r="M13" i="8"/>
  <c r="M121" i="4"/>
  <c r="N121" i="4"/>
  <c r="O121" i="4"/>
  <c r="C109" i="8"/>
  <c r="D109" i="8"/>
  <c r="E109" i="8"/>
  <c r="F109" i="8"/>
  <c r="G109" i="8"/>
  <c r="H109" i="8"/>
  <c r="I109" i="8"/>
  <c r="J109" i="8"/>
  <c r="M115" i="4"/>
  <c r="N115" i="4"/>
  <c r="O115" i="4"/>
  <c r="M776" i="4"/>
  <c r="N776" i="4"/>
  <c r="O776" i="4"/>
  <c r="L9" i="8"/>
  <c r="M109" i="8"/>
  <c r="C125" i="8"/>
  <c r="D125" i="8"/>
  <c r="E125" i="8"/>
  <c r="F125" i="8"/>
  <c r="G125" i="8"/>
  <c r="H125" i="8"/>
  <c r="I125" i="8"/>
  <c r="J125" i="8"/>
  <c r="M125" i="8"/>
  <c r="C7" i="8"/>
  <c r="D7" i="8"/>
  <c r="E7" i="8"/>
  <c r="F7" i="8"/>
  <c r="G7" i="8"/>
  <c r="H7" i="8"/>
  <c r="I7" i="8"/>
  <c r="J7" i="8"/>
  <c r="M412" i="4"/>
  <c r="N412" i="4"/>
  <c r="M7" i="8"/>
  <c r="C110" i="8"/>
  <c r="D110" i="8"/>
  <c r="E110" i="8"/>
  <c r="F110" i="8"/>
  <c r="G110" i="8"/>
  <c r="H110" i="8"/>
  <c r="I110" i="8"/>
  <c r="J110" i="8"/>
  <c r="M122" i="4"/>
  <c r="N122" i="4"/>
  <c r="M110" i="8"/>
  <c r="C22" i="8"/>
  <c r="D22" i="8"/>
  <c r="E22" i="8"/>
  <c r="F22" i="8"/>
  <c r="G22" i="8"/>
  <c r="H22" i="8"/>
  <c r="I22" i="8"/>
  <c r="J22" i="8"/>
  <c r="M935" i="4"/>
  <c r="N935" i="4"/>
  <c r="M22" i="8"/>
  <c r="C38" i="8"/>
  <c r="D38" i="8"/>
  <c r="E38" i="8"/>
  <c r="F38" i="8"/>
  <c r="G38" i="8"/>
  <c r="H38" i="8"/>
  <c r="I38" i="8"/>
  <c r="J38" i="8"/>
  <c r="M135" i="4"/>
  <c r="N135" i="4"/>
  <c r="M38" i="8"/>
  <c r="C40" i="8"/>
  <c r="D40" i="8"/>
  <c r="E40" i="8"/>
  <c r="F40" i="8"/>
  <c r="G40" i="8"/>
  <c r="H40" i="8"/>
  <c r="I40" i="8"/>
  <c r="J40" i="8"/>
  <c r="M40" i="8"/>
  <c r="C131" i="8"/>
  <c r="D131" i="8"/>
  <c r="E131" i="8"/>
  <c r="F131" i="8"/>
  <c r="G131" i="8"/>
  <c r="H131" i="8"/>
  <c r="I131" i="8"/>
  <c r="J131" i="8"/>
  <c r="M784" i="4"/>
  <c r="N784" i="4"/>
  <c r="O784" i="4"/>
  <c r="L321" i="8"/>
  <c r="M131" i="8"/>
  <c r="C194" i="8"/>
  <c r="D194" i="8"/>
  <c r="E194" i="8"/>
  <c r="F194" i="8"/>
  <c r="G194" i="8"/>
  <c r="H194" i="8"/>
  <c r="I194" i="8"/>
  <c r="J194" i="8"/>
  <c r="M956" i="4"/>
  <c r="N956" i="4"/>
  <c r="M194" i="8"/>
  <c r="C195" i="8"/>
  <c r="D195" i="8"/>
  <c r="E195" i="8"/>
  <c r="F195" i="8"/>
  <c r="G195" i="8"/>
  <c r="H195" i="8"/>
  <c r="I195" i="8"/>
  <c r="J195" i="8"/>
  <c r="M871" i="4"/>
  <c r="N871" i="4"/>
  <c r="O871" i="4"/>
  <c r="L259" i="8"/>
  <c r="M195" i="8"/>
  <c r="C71" i="8"/>
  <c r="D71" i="8"/>
  <c r="E71" i="8"/>
  <c r="F71" i="8"/>
  <c r="G71" i="8"/>
  <c r="H71" i="8"/>
  <c r="I71" i="8"/>
  <c r="J71" i="8"/>
  <c r="M71" i="8"/>
  <c r="C118" i="8"/>
  <c r="D118" i="8"/>
  <c r="E118" i="8"/>
  <c r="F118" i="8"/>
  <c r="G118" i="8"/>
  <c r="H118" i="8"/>
  <c r="I118" i="8"/>
  <c r="J118" i="8"/>
  <c r="M201" i="4"/>
  <c r="N201" i="4"/>
  <c r="M118" i="8"/>
  <c r="C21" i="8"/>
  <c r="D21" i="8"/>
  <c r="E21" i="8"/>
  <c r="F21" i="8"/>
  <c r="G21" i="8"/>
  <c r="H21" i="8"/>
  <c r="I21" i="8"/>
  <c r="J21" i="8"/>
  <c r="M200" i="4"/>
  <c r="N200" i="4"/>
  <c r="M21" i="8"/>
  <c r="C23" i="8"/>
  <c r="D23" i="8"/>
  <c r="E23" i="8"/>
  <c r="F23" i="8"/>
  <c r="G23" i="8"/>
  <c r="H23" i="8"/>
  <c r="I23" i="8"/>
  <c r="J23" i="8"/>
  <c r="M198" i="4"/>
  <c r="N198" i="4"/>
  <c r="M23" i="8"/>
  <c r="C72" i="8"/>
  <c r="D72" i="8"/>
  <c r="E72" i="8"/>
  <c r="F72" i="8"/>
  <c r="G72" i="8"/>
  <c r="H72" i="8"/>
  <c r="I72" i="8"/>
  <c r="J72" i="8"/>
  <c r="M205" i="4"/>
  <c r="N205" i="4"/>
  <c r="M72" i="8"/>
  <c r="C70" i="8"/>
  <c r="D70" i="8"/>
  <c r="E70" i="8"/>
  <c r="F70" i="8"/>
  <c r="G70" i="8"/>
  <c r="H70" i="8"/>
  <c r="I70" i="8"/>
  <c r="J70" i="8"/>
  <c r="M191" i="4"/>
  <c r="N191" i="4"/>
  <c r="M70" i="8"/>
  <c r="C129" i="8"/>
  <c r="D129" i="8"/>
  <c r="E129" i="8"/>
  <c r="F129" i="8"/>
  <c r="G129" i="8"/>
  <c r="H129" i="8"/>
  <c r="I129" i="8"/>
  <c r="J129" i="8"/>
  <c r="M203" i="4"/>
  <c r="N203" i="4"/>
  <c r="M129" i="8"/>
  <c r="C224" i="8"/>
  <c r="D224" i="8"/>
  <c r="E224" i="8"/>
  <c r="F224" i="8"/>
  <c r="G224" i="8"/>
  <c r="H224" i="8"/>
  <c r="I224" i="8"/>
  <c r="J224" i="8"/>
  <c r="M204" i="4"/>
  <c r="N204" i="4"/>
  <c r="M224" i="8"/>
  <c r="C86" i="8"/>
  <c r="D86" i="8"/>
  <c r="E86" i="8"/>
  <c r="F86" i="8"/>
  <c r="G86" i="8"/>
  <c r="H86" i="8"/>
  <c r="I86" i="8"/>
  <c r="J86" i="8"/>
  <c r="M86" i="8"/>
  <c r="C122" i="8"/>
  <c r="D122" i="8"/>
  <c r="E122" i="8"/>
  <c r="F122" i="8"/>
  <c r="G122" i="8"/>
  <c r="H122" i="8"/>
  <c r="I122" i="8"/>
  <c r="J122" i="8"/>
  <c r="M122" i="8"/>
  <c r="C16" i="8"/>
  <c r="D16" i="8"/>
  <c r="E16" i="8"/>
  <c r="F16" i="8"/>
  <c r="G16" i="8"/>
  <c r="H16" i="8"/>
  <c r="I16" i="8"/>
  <c r="J16" i="8"/>
  <c r="M242" i="4"/>
  <c r="N242" i="4"/>
  <c r="M16" i="8"/>
  <c r="C98" i="8"/>
  <c r="D98" i="8"/>
  <c r="E98" i="8"/>
  <c r="F98" i="8"/>
  <c r="G98" i="8"/>
  <c r="H98" i="8"/>
  <c r="I98" i="8"/>
  <c r="J98" i="8"/>
  <c r="M905" i="4"/>
  <c r="N905" i="4"/>
  <c r="M98" i="8"/>
  <c r="C12" i="8"/>
  <c r="D12" i="8"/>
  <c r="E12" i="8"/>
  <c r="F12" i="8"/>
  <c r="G12" i="8"/>
  <c r="H12" i="8"/>
  <c r="I12" i="8"/>
  <c r="J12" i="8"/>
  <c r="M12" i="8"/>
  <c r="C96" i="8"/>
  <c r="D96" i="8"/>
  <c r="E96" i="8"/>
  <c r="F96" i="8"/>
  <c r="G96" i="8"/>
  <c r="H96" i="8"/>
  <c r="I96" i="8"/>
  <c r="J96" i="8"/>
  <c r="M25" i="4"/>
  <c r="N25" i="4"/>
  <c r="O25" i="4"/>
  <c r="M186" i="4"/>
  <c r="N186" i="4"/>
  <c r="O186" i="4"/>
  <c r="M710" i="4"/>
  <c r="N710" i="4"/>
  <c r="O710" i="4"/>
  <c r="L240" i="8"/>
  <c r="M96" i="8"/>
  <c r="C5" i="8"/>
  <c r="D5" i="8"/>
  <c r="E5" i="8"/>
  <c r="F5" i="8"/>
  <c r="G5" i="8"/>
  <c r="H5" i="8"/>
  <c r="I5" i="8"/>
  <c r="J5" i="8"/>
  <c r="M36" i="4"/>
  <c r="N36" i="4"/>
  <c r="O36" i="4"/>
  <c r="M5" i="8"/>
  <c r="C124" i="8"/>
  <c r="D124" i="8"/>
  <c r="E124" i="8"/>
  <c r="F124" i="8"/>
  <c r="G124" i="8"/>
  <c r="H124" i="8"/>
  <c r="I124" i="8"/>
  <c r="J124" i="8"/>
  <c r="M124" i="8"/>
  <c r="C17" i="8"/>
  <c r="D17" i="8"/>
  <c r="E17" i="8"/>
  <c r="F17" i="8"/>
  <c r="G17" i="8"/>
  <c r="H17" i="8"/>
  <c r="I17" i="8"/>
  <c r="J17" i="8"/>
  <c r="M17" i="8"/>
  <c r="C101" i="8"/>
  <c r="D101" i="8"/>
  <c r="E101" i="8"/>
  <c r="F101" i="8"/>
  <c r="G101" i="8"/>
  <c r="H101" i="8"/>
  <c r="I101" i="8"/>
  <c r="J101" i="8"/>
  <c r="M819" i="4"/>
  <c r="N819" i="4"/>
  <c r="O819" i="4"/>
  <c r="M101" i="8"/>
  <c r="C121" i="8"/>
  <c r="D121" i="8"/>
  <c r="E121" i="8"/>
  <c r="F121" i="8"/>
  <c r="G121" i="8"/>
  <c r="H121" i="8"/>
  <c r="I121" i="8"/>
  <c r="J121" i="8"/>
  <c r="M720" i="4"/>
  <c r="N720" i="4"/>
  <c r="O720" i="4"/>
  <c r="M121" i="8"/>
  <c r="C102" i="8"/>
  <c r="D102" i="8"/>
  <c r="E102" i="8"/>
  <c r="F102" i="8"/>
  <c r="G102" i="8"/>
  <c r="H102" i="8"/>
  <c r="I102" i="8"/>
  <c r="J102" i="8"/>
  <c r="M780" i="4"/>
  <c r="N780" i="4"/>
  <c r="O780" i="4"/>
  <c r="L224" i="8"/>
  <c r="M102" i="8"/>
  <c r="C99" i="8"/>
  <c r="D99" i="8"/>
  <c r="E99" i="8"/>
  <c r="F99" i="8"/>
  <c r="G99" i="8"/>
  <c r="H99" i="8"/>
  <c r="I99" i="8"/>
  <c r="J99" i="8"/>
  <c r="M99" i="8"/>
  <c r="C31" i="8"/>
  <c r="D31" i="8"/>
  <c r="E31" i="8"/>
  <c r="F31" i="8"/>
  <c r="G31" i="8"/>
  <c r="H31" i="8"/>
  <c r="I31" i="8"/>
  <c r="J31" i="8"/>
  <c r="M31" i="8"/>
  <c r="C97" i="8"/>
  <c r="D97" i="8"/>
  <c r="E97" i="8"/>
  <c r="F97" i="8"/>
  <c r="G97" i="8"/>
  <c r="H97" i="8"/>
  <c r="I97" i="8"/>
  <c r="J97" i="8"/>
  <c r="M31" i="4"/>
  <c r="N31" i="4"/>
  <c r="O31" i="4"/>
  <c r="M97" i="8"/>
  <c r="C87" i="8"/>
  <c r="D87" i="8"/>
  <c r="E87" i="8"/>
  <c r="F87" i="8"/>
  <c r="G87" i="8"/>
  <c r="H87" i="8"/>
  <c r="I87" i="8"/>
  <c r="J87" i="8"/>
  <c r="M87" i="8"/>
  <c r="C79" i="8"/>
  <c r="D79" i="8"/>
  <c r="E79" i="8"/>
  <c r="F79" i="8"/>
  <c r="G79" i="8"/>
  <c r="H79" i="8"/>
  <c r="I79" i="8"/>
  <c r="J79" i="8"/>
  <c r="M385" i="4"/>
  <c r="N385" i="4"/>
  <c r="M79" i="8"/>
  <c r="C75" i="8"/>
  <c r="D75" i="8"/>
  <c r="E75" i="8"/>
  <c r="F75" i="8"/>
  <c r="G75" i="8"/>
  <c r="H75" i="8"/>
  <c r="I75" i="8"/>
  <c r="J75" i="8"/>
  <c r="M75" i="8"/>
  <c r="I100" i="8"/>
  <c r="J100" i="8"/>
  <c r="M100" i="8"/>
  <c r="C123" i="8"/>
  <c r="D123" i="8"/>
  <c r="E123" i="8"/>
  <c r="F123" i="8"/>
  <c r="G123" i="8"/>
  <c r="H123" i="8"/>
  <c r="I123" i="8"/>
  <c r="J123" i="8"/>
  <c r="M123" i="8"/>
  <c r="M748" i="4"/>
  <c r="N748" i="4"/>
  <c r="M753" i="4"/>
  <c r="N753" i="4"/>
  <c r="C162" i="8"/>
  <c r="D162" i="8"/>
  <c r="E162" i="8"/>
  <c r="F162" i="8"/>
  <c r="G162" i="8"/>
  <c r="H162" i="8"/>
  <c r="I162" i="8"/>
  <c r="J162" i="8"/>
  <c r="M759" i="4"/>
  <c r="N759" i="4"/>
  <c r="O759" i="4"/>
  <c r="M162" i="8"/>
  <c r="C161" i="8"/>
  <c r="D161" i="8"/>
  <c r="E161" i="8"/>
  <c r="F161" i="8"/>
  <c r="G161" i="8"/>
  <c r="H161" i="8"/>
  <c r="I161" i="8"/>
  <c r="J161" i="8"/>
  <c r="M766" i="4"/>
  <c r="N766" i="4"/>
  <c r="M161" i="8"/>
  <c r="C163" i="8"/>
  <c r="D163" i="8"/>
  <c r="E163" i="8"/>
  <c r="F163" i="8"/>
  <c r="G163" i="8"/>
  <c r="H163" i="8"/>
  <c r="I163" i="8"/>
  <c r="J163" i="8"/>
  <c r="M918" i="4"/>
  <c r="N918" i="4"/>
  <c r="M163" i="8"/>
  <c r="C50" i="8"/>
  <c r="D50" i="8"/>
  <c r="E50" i="8"/>
  <c r="F50" i="8"/>
  <c r="G50" i="8"/>
  <c r="H50" i="8"/>
  <c r="I50" i="8"/>
  <c r="J50" i="8"/>
  <c r="M922" i="4"/>
  <c r="N922" i="4"/>
  <c r="O922" i="4"/>
  <c r="M50" i="8"/>
  <c r="M94" i="4"/>
  <c r="N94" i="4"/>
  <c r="O94" i="4"/>
  <c r="L397" i="8"/>
  <c r="C18" i="8"/>
  <c r="D18" i="8"/>
  <c r="E18" i="8"/>
  <c r="F18" i="8"/>
  <c r="G18" i="8"/>
  <c r="H18" i="8"/>
  <c r="I18" i="8"/>
  <c r="J18" i="8"/>
  <c r="M18" i="8"/>
  <c r="C207" i="8"/>
  <c r="D207" i="8"/>
  <c r="E207" i="8"/>
  <c r="F207" i="8"/>
  <c r="G207" i="8"/>
  <c r="H207" i="8"/>
  <c r="I207" i="8"/>
  <c r="J207" i="8"/>
  <c r="M100" i="4"/>
  <c r="N100" i="4"/>
  <c r="M207" i="8"/>
  <c r="M98" i="4"/>
  <c r="N98" i="4"/>
  <c r="C53" i="8"/>
  <c r="D53" i="8"/>
  <c r="E53" i="8"/>
  <c r="F53" i="8"/>
  <c r="G53" i="8"/>
  <c r="H53" i="8"/>
  <c r="I53" i="8"/>
  <c r="J53" i="8"/>
  <c r="M765" i="4"/>
  <c r="N765" i="4"/>
  <c r="O765" i="4"/>
  <c r="M53" i="8"/>
  <c r="C177" i="8"/>
  <c r="D177" i="8"/>
  <c r="E177" i="8"/>
  <c r="F177" i="8"/>
  <c r="G177" i="8"/>
  <c r="H177" i="8"/>
  <c r="I177" i="8"/>
  <c r="J177" i="8"/>
  <c r="M177" i="8"/>
  <c r="C24" i="8"/>
  <c r="D24" i="8"/>
  <c r="E24" i="8"/>
  <c r="F24" i="8"/>
  <c r="G24" i="8"/>
  <c r="H24" i="8"/>
  <c r="I24" i="8"/>
  <c r="J24" i="8"/>
  <c r="M99" i="4"/>
  <c r="N99" i="4"/>
  <c r="O99" i="4"/>
  <c r="M24" i="8"/>
  <c r="C157" i="8"/>
  <c r="D157" i="8"/>
  <c r="E157" i="8"/>
  <c r="F157" i="8"/>
  <c r="G157" i="8"/>
  <c r="H157" i="8"/>
  <c r="I157" i="8"/>
  <c r="J157" i="8"/>
  <c r="M843" i="4"/>
  <c r="N843" i="4"/>
  <c r="O843" i="4"/>
  <c r="M157" i="8"/>
  <c r="C220" i="8"/>
  <c r="D220" i="8"/>
  <c r="E220" i="8"/>
  <c r="F220" i="8"/>
  <c r="G220" i="8"/>
  <c r="H220" i="8"/>
  <c r="I220" i="8"/>
  <c r="J220" i="8"/>
  <c r="M374" i="4"/>
  <c r="N374" i="4"/>
  <c r="O374" i="4"/>
  <c r="M220" i="8"/>
  <c r="C62" i="8"/>
  <c r="D62" i="8"/>
  <c r="E62" i="8"/>
  <c r="F62" i="8"/>
  <c r="G62" i="8"/>
  <c r="H62" i="8"/>
  <c r="I62" i="8"/>
  <c r="J62" i="8"/>
  <c r="M375" i="4"/>
  <c r="N375" i="4"/>
  <c r="O375" i="4"/>
  <c r="M62" i="8"/>
  <c r="C78" i="8"/>
  <c r="D78" i="8"/>
  <c r="E78" i="8"/>
  <c r="F78" i="8"/>
  <c r="G78" i="8"/>
  <c r="H78" i="8"/>
  <c r="I78" i="8"/>
  <c r="J78" i="8"/>
  <c r="M172" i="4"/>
  <c r="N172" i="4"/>
  <c r="M78" i="8"/>
  <c r="C29" i="8"/>
  <c r="D29" i="8"/>
  <c r="E29" i="8"/>
  <c r="F29" i="8"/>
  <c r="G29" i="8"/>
  <c r="H29" i="8"/>
  <c r="I29" i="8"/>
  <c r="J29" i="8"/>
  <c r="M174" i="4"/>
  <c r="N174" i="4"/>
  <c r="M29" i="8"/>
  <c r="C26" i="8"/>
  <c r="D26" i="8"/>
  <c r="E26" i="8"/>
  <c r="F26" i="8"/>
  <c r="G26" i="8"/>
  <c r="H26" i="8"/>
  <c r="I26" i="8"/>
  <c r="J26" i="8"/>
  <c r="M26" i="8"/>
  <c r="C88" i="8"/>
  <c r="D88" i="8"/>
  <c r="E88" i="8"/>
  <c r="F88" i="8"/>
  <c r="G88" i="8"/>
  <c r="H88" i="8"/>
  <c r="I88" i="8"/>
  <c r="J88" i="8"/>
  <c r="M169" i="4"/>
  <c r="N169" i="4"/>
  <c r="O169" i="4"/>
  <c r="L187" i="8"/>
  <c r="M88" i="8"/>
  <c r="C127" i="8"/>
  <c r="D127" i="8"/>
  <c r="E127" i="8"/>
  <c r="F127" i="8"/>
  <c r="G127" i="8"/>
  <c r="H127" i="8"/>
  <c r="I127" i="8"/>
  <c r="J127" i="8"/>
  <c r="M170" i="4"/>
  <c r="N170" i="4"/>
  <c r="M127" i="8"/>
  <c r="M167" i="4"/>
  <c r="N167" i="4"/>
  <c r="O167" i="4"/>
  <c r="U49" i="7"/>
  <c r="C25" i="8"/>
  <c r="D25" i="8"/>
  <c r="E25" i="8"/>
  <c r="F25" i="8"/>
  <c r="G25" i="8"/>
  <c r="H25" i="8"/>
  <c r="I25" i="8"/>
  <c r="J25" i="8"/>
  <c r="M449" i="4"/>
  <c r="N449" i="4"/>
  <c r="M25" i="8"/>
  <c r="C28" i="8"/>
  <c r="D28" i="8"/>
  <c r="E28" i="8"/>
  <c r="F28" i="8"/>
  <c r="G28" i="8"/>
  <c r="H28" i="8"/>
  <c r="I28" i="8"/>
  <c r="J28" i="8"/>
  <c r="M163" i="4"/>
  <c r="N163" i="4"/>
  <c r="M28" i="8"/>
  <c r="C93" i="8"/>
  <c r="D93" i="8"/>
  <c r="E93" i="8"/>
  <c r="F93" i="8"/>
  <c r="G93" i="8"/>
  <c r="H93" i="8"/>
  <c r="I93" i="8"/>
  <c r="J93" i="8"/>
  <c r="M11" i="4"/>
  <c r="N11" i="4"/>
  <c r="O11" i="4"/>
  <c r="L284" i="8"/>
  <c r="M93" i="8"/>
  <c r="M15" i="4"/>
  <c r="N15" i="4"/>
  <c r="O15" i="4"/>
  <c r="L285" i="8"/>
  <c r="C9" i="8"/>
  <c r="D9" i="8"/>
  <c r="E9" i="8"/>
  <c r="F9" i="8"/>
  <c r="G9" i="8"/>
  <c r="H9" i="8"/>
  <c r="I9" i="8"/>
  <c r="J9" i="8"/>
  <c r="M8" i="4"/>
  <c r="N8" i="4"/>
  <c r="O8" i="4"/>
  <c r="L286" i="8"/>
  <c r="M9" i="8"/>
  <c r="M2" i="4"/>
  <c r="N2" i="4"/>
  <c r="M7" i="4"/>
  <c r="N7" i="4"/>
  <c r="O7" i="4"/>
  <c r="L288" i="8"/>
  <c r="M19" i="4"/>
  <c r="N19" i="4"/>
  <c r="O19" i="4"/>
  <c r="L289" i="8"/>
  <c r="C119" i="8"/>
  <c r="D119" i="8"/>
  <c r="E119" i="8"/>
  <c r="F119" i="8"/>
  <c r="G119" i="8"/>
  <c r="H119" i="8"/>
  <c r="I119" i="8"/>
  <c r="J119" i="8"/>
  <c r="M18" i="4"/>
  <c r="N18" i="4"/>
  <c r="M119" i="8"/>
  <c r="M5" i="4"/>
  <c r="N5" i="4"/>
  <c r="O5" i="4"/>
  <c r="L291" i="8"/>
  <c r="C20" i="8"/>
  <c r="D20" i="8"/>
  <c r="E20" i="8"/>
  <c r="F20" i="8"/>
  <c r="G20" i="8"/>
  <c r="H20" i="8"/>
  <c r="I20" i="8"/>
  <c r="J20" i="8"/>
  <c r="M16" i="4"/>
  <c r="N16" i="4"/>
  <c r="O16" i="4"/>
  <c r="L292" i="8"/>
  <c r="M20" i="8"/>
  <c r="C74" i="8"/>
  <c r="D74" i="8"/>
  <c r="E74" i="8"/>
  <c r="F74" i="8"/>
  <c r="G74" i="8"/>
  <c r="H74" i="8"/>
  <c r="I74" i="8"/>
  <c r="J74" i="8"/>
  <c r="M13" i="4"/>
  <c r="N13" i="4"/>
  <c r="O13" i="4"/>
  <c r="L293" i="8"/>
  <c r="M74" i="8"/>
  <c r="C30" i="8"/>
  <c r="D30" i="8"/>
  <c r="E30" i="8"/>
  <c r="F30" i="8"/>
  <c r="G30" i="8"/>
  <c r="H30" i="8"/>
  <c r="I30" i="8"/>
  <c r="J30" i="8"/>
  <c r="M9" i="4"/>
  <c r="N9" i="4"/>
  <c r="M30" i="8"/>
  <c r="C108" i="8"/>
  <c r="D108" i="8"/>
  <c r="E108" i="8"/>
  <c r="F108" i="8"/>
  <c r="G108" i="8"/>
  <c r="H108" i="8"/>
  <c r="I108" i="8"/>
  <c r="J108" i="8"/>
  <c r="M536" i="4"/>
  <c r="N536" i="4"/>
  <c r="M108" i="8"/>
  <c r="C73" i="8"/>
  <c r="D73" i="8"/>
  <c r="E73" i="8"/>
  <c r="F73" i="8"/>
  <c r="G73" i="8"/>
  <c r="H73" i="8"/>
  <c r="I73" i="8"/>
  <c r="J73" i="8"/>
  <c r="M6" i="4"/>
  <c r="N6" i="4"/>
  <c r="M73" i="8"/>
  <c r="C107" i="8"/>
  <c r="D107" i="8"/>
  <c r="E107" i="8"/>
  <c r="F107" i="8"/>
  <c r="G107" i="8"/>
  <c r="H107" i="8"/>
  <c r="I107" i="8"/>
  <c r="J107" i="8"/>
  <c r="M538" i="4"/>
  <c r="N538" i="4"/>
  <c r="M107" i="8"/>
  <c r="C94" i="8"/>
  <c r="D94" i="8"/>
  <c r="E94" i="8"/>
  <c r="F94" i="8"/>
  <c r="G94" i="8"/>
  <c r="H94" i="8"/>
  <c r="I94" i="8"/>
  <c r="J94" i="8"/>
  <c r="M928" i="4"/>
  <c r="N928" i="4"/>
  <c r="O928" i="4"/>
  <c r="L298" i="8"/>
  <c r="M94" i="8"/>
  <c r="M927" i="4"/>
  <c r="N927" i="4"/>
  <c r="C174" i="8"/>
  <c r="D174" i="8"/>
  <c r="E174" i="8"/>
  <c r="F174" i="8"/>
  <c r="G174" i="8"/>
  <c r="H174" i="8"/>
  <c r="I174" i="8"/>
  <c r="J174" i="8"/>
  <c r="M532" i="4"/>
  <c r="N532" i="4"/>
  <c r="M174" i="8"/>
  <c r="C81" i="8"/>
  <c r="D81" i="8"/>
  <c r="E81" i="8"/>
  <c r="F81" i="8"/>
  <c r="G81" i="8"/>
  <c r="H81" i="8"/>
  <c r="I81" i="8"/>
  <c r="J81" i="8"/>
  <c r="M929" i="4"/>
  <c r="N929" i="4"/>
  <c r="O929" i="4"/>
  <c r="L300" i="8"/>
  <c r="M81" i="8"/>
  <c r="C15" i="8"/>
  <c r="D15" i="8"/>
  <c r="E15" i="8"/>
  <c r="F15" i="8"/>
  <c r="G15" i="8"/>
  <c r="H15" i="8"/>
  <c r="I15" i="8"/>
  <c r="J15" i="8"/>
  <c r="M48" i="4"/>
  <c r="N48" i="4"/>
  <c r="O48" i="4"/>
  <c r="M15" i="8"/>
  <c r="C14" i="8"/>
  <c r="D14" i="8"/>
  <c r="E14" i="8"/>
  <c r="F14" i="8"/>
  <c r="G14" i="8"/>
  <c r="H14" i="8"/>
  <c r="I14" i="8"/>
  <c r="J14" i="8"/>
  <c r="M539" i="4"/>
  <c r="N539" i="4"/>
  <c r="M14" i="8"/>
  <c r="C4" i="8"/>
  <c r="D4" i="8"/>
  <c r="E4" i="8"/>
  <c r="F4" i="8"/>
  <c r="G4" i="8"/>
  <c r="H4" i="8"/>
  <c r="I4" i="8"/>
  <c r="J4" i="8"/>
  <c r="M931" i="4"/>
  <c r="N931" i="4"/>
  <c r="M4" i="8"/>
  <c r="C67" i="8"/>
  <c r="D67" i="8"/>
  <c r="E67" i="8"/>
  <c r="F67" i="8"/>
  <c r="G67" i="8"/>
  <c r="H67" i="8"/>
  <c r="I67" i="8"/>
  <c r="J67" i="8"/>
  <c r="M986" i="4"/>
  <c r="N986" i="4"/>
  <c r="M67" i="8"/>
  <c r="C65" i="8"/>
  <c r="D65" i="8"/>
  <c r="E65" i="8"/>
  <c r="F65" i="8"/>
  <c r="G65" i="8"/>
  <c r="H65" i="8"/>
  <c r="I65" i="8"/>
  <c r="J65" i="8"/>
  <c r="M987" i="4"/>
  <c r="N987" i="4"/>
  <c r="M65" i="8"/>
  <c r="C200" i="8"/>
  <c r="D200" i="8"/>
  <c r="E200" i="8"/>
  <c r="F200" i="8"/>
  <c r="G200" i="8"/>
  <c r="H200" i="8"/>
  <c r="I200" i="8"/>
  <c r="J200" i="8"/>
  <c r="M988" i="4"/>
  <c r="N988" i="4"/>
  <c r="M200" i="8"/>
  <c r="C149" i="8"/>
  <c r="D149" i="8"/>
  <c r="E149" i="8"/>
  <c r="F149" i="8"/>
  <c r="G149" i="8"/>
  <c r="H149" i="8"/>
  <c r="I149" i="8"/>
  <c r="J149" i="8"/>
  <c r="M989" i="4"/>
  <c r="N989" i="4"/>
  <c r="O989" i="4"/>
  <c r="M165" i="4"/>
  <c r="N165" i="4"/>
  <c r="O165" i="4"/>
  <c r="M214" i="4"/>
  <c r="N214" i="4"/>
  <c r="O214" i="4"/>
  <c r="L97" i="8"/>
  <c r="M149" i="8"/>
  <c r="C66" i="8"/>
  <c r="D66" i="8"/>
  <c r="E66" i="8"/>
  <c r="F66" i="8"/>
  <c r="G66" i="8"/>
  <c r="H66" i="8"/>
  <c r="I66" i="8"/>
  <c r="J66" i="8"/>
  <c r="M990" i="4"/>
  <c r="N990" i="4"/>
  <c r="M66" i="8"/>
  <c r="C11" i="8"/>
  <c r="D11" i="8"/>
  <c r="E11" i="8"/>
  <c r="F11" i="8"/>
  <c r="G11" i="8"/>
  <c r="H11" i="8"/>
  <c r="I11" i="8"/>
  <c r="J11" i="8"/>
  <c r="M991" i="4"/>
  <c r="N991" i="4"/>
  <c r="M11" i="8"/>
  <c r="C49" i="8"/>
  <c r="D49" i="8"/>
  <c r="E49" i="8"/>
  <c r="F49" i="8"/>
  <c r="G49" i="8"/>
  <c r="H49" i="8"/>
  <c r="I49" i="8"/>
  <c r="J49" i="8"/>
  <c r="M992" i="4"/>
  <c r="N992" i="4"/>
  <c r="M49" i="8"/>
  <c r="C151" i="8"/>
  <c r="D151" i="8"/>
  <c r="E151" i="8"/>
  <c r="F151" i="8"/>
  <c r="G151" i="8"/>
  <c r="H151" i="8"/>
  <c r="I151" i="8"/>
  <c r="J151" i="8"/>
  <c r="M993" i="4"/>
  <c r="N993" i="4"/>
  <c r="M151" i="8"/>
  <c r="C139" i="8"/>
  <c r="D139" i="8"/>
  <c r="E139" i="8"/>
  <c r="F139" i="8"/>
  <c r="G139" i="8"/>
  <c r="H139" i="8"/>
  <c r="I139" i="8"/>
  <c r="J139" i="8"/>
  <c r="M994" i="4"/>
  <c r="N994" i="4"/>
  <c r="O994" i="4"/>
  <c r="L309" i="8"/>
  <c r="M139" i="8"/>
  <c r="C188" i="8"/>
  <c r="D188" i="8"/>
  <c r="E188" i="8"/>
  <c r="F188" i="8"/>
  <c r="G188" i="8"/>
  <c r="H188" i="8"/>
  <c r="I188" i="8"/>
  <c r="J188" i="8"/>
  <c r="M995" i="4"/>
  <c r="N995" i="4"/>
  <c r="O995" i="4"/>
  <c r="L314" i="8"/>
  <c r="M188" i="8"/>
  <c r="M996" i="4"/>
  <c r="N996" i="4"/>
  <c r="C191" i="8"/>
  <c r="D191" i="8"/>
  <c r="E191" i="8"/>
  <c r="F191" i="8"/>
  <c r="G191" i="8"/>
  <c r="H191" i="8"/>
  <c r="I191" i="8"/>
  <c r="J191" i="8"/>
  <c r="M997" i="4"/>
  <c r="N997" i="4"/>
  <c r="O997" i="4"/>
  <c r="M191" i="8"/>
  <c r="C83" i="8"/>
  <c r="D83" i="8"/>
  <c r="E83" i="8"/>
  <c r="F83" i="8"/>
  <c r="G83" i="8"/>
  <c r="H83" i="8"/>
  <c r="I83" i="8"/>
  <c r="J83" i="8"/>
  <c r="M998" i="4"/>
  <c r="N998" i="4"/>
  <c r="O998" i="4"/>
  <c r="M83" i="8"/>
  <c r="C90" i="8"/>
  <c r="D90" i="8"/>
  <c r="E90" i="8"/>
  <c r="F90" i="8"/>
  <c r="G90" i="8"/>
  <c r="H90" i="8"/>
  <c r="I90" i="8"/>
  <c r="J90" i="8"/>
  <c r="M999" i="4"/>
  <c r="N999" i="4"/>
  <c r="O999" i="4"/>
  <c r="L66" i="8"/>
  <c r="M90" i="8"/>
  <c r="C165" i="8"/>
  <c r="D165" i="8"/>
  <c r="E165" i="8"/>
  <c r="F165" i="8"/>
  <c r="G165" i="8"/>
  <c r="H165" i="8"/>
  <c r="I165" i="8"/>
  <c r="J165" i="8"/>
  <c r="M1000" i="4"/>
  <c r="N1000" i="4"/>
  <c r="O1000" i="4"/>
  <c r="M165" i="8"/>
  <c r="C152" i="8"/>
  <c r="D152" i="8"/>
  <c r="E152" i="8"/>
  <c r="F152" i="8"/>
  <c r="G152" i="8"/>
  <c r="H152" i="8"/>
  <c r="I152" i="8"/>
  <c r="J152" i="8"/>
  <c r="M1001" i="4"/>
  <c r="N1001" i="4"/>
  <c r="M152" i="8"/>
  <c r="C58" i="8"/>
  <c r="D58" i="8"/>
  <c r="E58" i="8"/>
  <c r="F58" i="8"/>
  <c r="G58" i="8"/>
  <c r="H58" i="8"/>
  <c r="I58" i="8"/>
  <c r="J58" i="8"/>
  <c r="M1002" i="4"/>
  <c r="N1002" i="4"/>
  <c r="O1002" i="4"/>
  <c r="M58" i="8"/>
  <c r="C176" i="8"/>
  <c r="D176" i="8"/>
  <c r="E176" i="8"/>
  <c r="F176" i="8"/>
  <c r="G176" i="8"/>
  <c r="H176" i="8"/>
  <c r="I176" i="8"/>
  <c r="J176" i="8"/>
  <c r="M1003" i="4"/>
  <c r="N1003" i="4"/>
  <c r="M176" i="8"/>
  <c r="C142" i="8"/>
  <c r="D142" i="8"/>
  <c r="E142" i="8"/>
  <c r="F142" i="8"/>
  <c r="G142" i="8"/>
  <c r="H142" i="8"/>
  <c r="I142" i="8"/>
  <c r="J142" i="8"/>
  <c r="M1005" i="4"/>
  <c r="N1005" i="4"/>
  <c r="M142" i="8"/>
  <c r="C147" i="8"/>
  <c r="D147" i="8"/>
  <c r="E147" i="8"/>
  <c r="F147" i="8"/>
  <c r="G147" i="8"/>
  <c r="H147" i="8"/>
  <c r="I147" i="8"/>
  <c r="J147" i="8"/>
  <c r="M1006" i="4"/>
  <c r="N1006" i="4"/>
  <c r="O1006" i="4"/>
  <c r="M147" i="8"/>
  <c r="C156" i="8"/>
  <c r="D156" i="8"/>
  <c r="E156" i="8"/>
  <c r="F156" i="8"/>
  <c r="G156" i="8"/>
  <c r="H156" i="8"/>
  <c r="I156" i="8"/>
  <c r="J156" i="8"/>
  <c r="M1007" i="4"/>
  <c r="N1007" i="4"/>
  <c r="M156" i="8"/>
  <c r="C85" i="8"/>
  <c r="D85" i="8"/>
  <c r="E85" i="8"/>
  <c r="F85" i="8"/>
  <c r="G85" i="8"/>
  <c r="H85" i="8"/>
  <c r="I85" i="8"/>
  <c r="J85" i="8"/>
  <c r="M1008" i="4"/>
  <c r="N1008" i="4"/>
  <c r="M85" i="8"/>
  <c r="C154" i="8"/>
  <c r="D154" i="8"/>
  <c r="E154" i="8"/>
  <c r="F154" i="8"/>
  <c r="G154" i="8"/>
  <c r="H154" i="8"/>
  <c r="I154" i="8"/>
  <c r="J154" i="8"/>
  <c r="M1009" i="4"/>
  <c r="N1009" i="4"/>
  <c r="M154" i="8"/>
  <c r="C61" i="8"/>
  <c r="D61" i="8"/>
  <c r="E61" i="8"/>
  <c r="F61" i="8"/>
  <c r="G61" i="8"/>
  <c r="H61" i="8"/>
  <c r="I61" i="8"/>
  <c r="J61" i="8"/>
  <c r="M1010" i="4"/>
  <c r="N1010" i="4"/>
  <c r="M61" i="8"/>
  <c r="C168" i="8"/>
  <c r="D168" i="8"/>
  <c r="E168" i="8"/>
  <c r="F168" i="8"/>
  <c r="G168" i="8"/>
  <c r="H168" i="8"/>
  <c r="I168" i="8"/>
  <c r="J168" i="8"/>
  <c r="M1011" i="4"/>
  <c r="N1011" i="4"/>
  <c r="M168" i="8"/>
  <c r="C51" i="8"/>
  <c r="D51" i="8"/>
  <c r="E51" i="8"/>
  <c r="F51" i="8"/>
  <c r="G51" i="8"/>
  <c r="H51" i="8"/>
  <c r="I51" i="8"/>
  <c r="J51" i="8"/>
  <c r="M1012" i="4"/>
  <c r="N1012" i="4"/>
  <c r="O1012" i="4"/>
  <c r="M51" i="8"/>
  <c r="M1013" i="4"/>
  <c r="N1013" i="4"/>
  <c r="C155" i="8"/>
  <c r="D155" i="8"/>
  <c r="E155" i="8"/>
  <c r="F155" i="8"/>
  <c r="G155" i="8"/>
  <c r="H155" i="8"/>
  <c r="I155" i="8"/>
  <c r="J155" i="8"/>
  <c r="M1014" i="4"/>
  <c r="N1014" i="4"/>
  <c r="O1014" i="4"/>
  <c r="M155" i="8"/>
  <c r="C181" i="8"/>
  <c r="D181" i="8"/>
  <c r="E181" i="8"/>
  <c r="F181" i="8"/>
  <c r="G181" i="8"/>
  <c r="H181" i="8"/>
  <c r="I181" i="8"/>
  <c r="J181" i="8"/>
  <c r="M1015" i="4"/>
  <c r="N1015" i="4"/>
  <c r="M181" i="8"/>
  <c r="C136" i="8"/>
  <c r="D136" i="8"/>
  <c r="E136" i="8"/>
  <c r="F136" i="8"/>
  <c r="G136" i="8"/>
  <c r="H136" i="8"/>
  <c r="I136" i="8"/>
  <c r="J136" i="8"/>
  <c r="M1016" i="4"/>
  <c r="N1016" i="4"/>
  <c r="M136" i="8"/>
  <c r="C55" i="8"/>
  <c r="D55" i="8"/>
  <c r="E55" i="8"/>
  <c r="F55" i="8"/>
  <c r="G55" i="8"/>
  <c r="H55" i="8"/>
  <c r="I55" i="8"/>
  <c r="J55" i="8"/>
  <c r="M1017" i="4"/>
  <c r="N1017" i="4"/>
  <c r="O1017" i="4"/>
  <c r="M55" i="8"/>
  <c r="C135" i="8"/>
  <c r="D135" i="8"/>
  <c r="E135" i="8"/>
  <c r="F135" i="8"/>
  <c r="G135" i="8"/>
  <c r="H135" i="8"/>
  <c r="I135" i="8"/>
  <c r="J135" i="8"/>
  <c r="M1018" i="4"/>
  <c r="N1018" i="4"/>
  <c r="M135" i="8"/>
  <c r="C134" i="8"/>
  <c r="D134" i="8"/>
  <c r="E134" i="8"/>
  <c r="F134" i="8"/>
  <c r="G134" i="8"/>
  <c r="H134" i="8"/>
  <c r="I134" i="8"/>
  <c r="J134" i="8"/>
  <c r="M134" i="8"/>
  <c r="C56" i="8"/>
  <c r="D56" i="8"/>
  <c r="E56" i="8"/>
  <c r="F56" i="8"/>
  <c r="G56" i="8"/>
  <c r="H56" i="8"/>
  <c r="I56" i="8"/>
  <c r="J56" i="8"/>
  <c r="M56" i="8"/>
  <c r="C180" i="8"/>
  <c r="D180" i="8"/>
  <c r="E180" i="8"/>
  <c r="F180" i="8"/>
  <c r="G180" i="8"/>
  <c r="H180" i="8"/>
  <c r="I180" i="8"/>
  <c r="J180" i="8"/>
  <c r="M180" i="8"/>
  <c r="C183" i="8"/>
  <c r="D183" i="8"/>
  <c r="E183" i="8"/>
  <c r="F183" i="8"/>
  <c r="G183" i="8"/>
  <c r="H183" i="8"/>
  <c r="I183" i="8"/>
  <c r="J183" i="8"/>
  <c r="M183" i="8"/>
  <c r="C44" i="8"/>
  <c r="D44" i="8"/>
  <c r="E44" i="8"/>
  <c r="F44" i="8"/>
  <c r="G44" i="8"/>
  <c r="H44" i="8"/>
  <c r="I44" i="8"/>
  <c r="J44" i="8"/>
  <c r="M44" i="8"/>
  <c r="C203" i="8"/>
  <c r="D203" i="8"/>
  <c r="E203" i="8"/>
  <c r="F203" i="8"/>
  <c r="G203" i="8"/>
  <c r="H203" i="8"/>
  <c r="I203" i="8"/>
  <c r="J203" i="8"/>
  <c r="M203" i="8"/>
  <c r="C173" i="8"/>
  <c r="D173" i="8"/>
  <c r="E173" i="8"/>
  <c r="F173" i="8"/>
  <c r="G173" i="8"/>
  <c r="H173" i="8"/>
  <c r="I173" i="8"/>
  <c r="J173" i="8"/>
  <c r="M173" i="8"/>
  <c r="C204" i="8"/>
  <c r="D204" i="8"/>
  <c r="E204" i="8"/>
  <c r="F204" i="8"/>
  <c r="G204" i="8"/>
  <c r="H204" i="8"/>
  <c r="I204" i="8"/>
  <c r="J204" i="8"/>
  <c r="M204" i="8"/>
  <c r="C63" i="8"/>
  <c r="D63" i="8"/>
  <c r="E63" i="8"/>
  <c r="F63" i="8"/>
  <c r="G63" i="8"/>
  <c r="H63" i="8"/>
  <c r="I63" i="8"/>
  <c r="J63" i="8"/>
  <c r="M63" i="8"/>
  <c r="C54" i="8"/>
  <c r="D54" i="8"/>
  <c r="E54" i="8"/>
  <c r="F54" i="8"/>
  <c r="G54" i="8"/>
  <c r="H54" i="8"/>
  <c r="I54" i="8"/>
  <c r="J54" i="8"/>
  <c r="M54" i="8"/>
  <c r="C172" i="8"/>
  <c r="D172" i="8"/>
  <c r="E172" i="8"/>
  <c r="F172" i="8"/>
  <c r="G172" i="8"/>
  <c r="H172" i="8"/>
  <c r="I172" i="8"/>
  <c r="J172" i="8"/>
  <c r="M172" i="8"/>
  <c r="C32" i="8"/>
  <c r="D32" i="8"/>
  <c r="E32" i="8"/>
  <c r="F32" i="8"/>
  <c r="G32" i="8"/>
  <c r="H32" i="8"/>
  <c r="I32" i="8"/>
  <c r="J32" i="8"/>
  <c r="M32" i="8"/>
  <c r="C52" i="8"/>
  <c r="D52" i="8"/>
  <c r="E52" i="8"/>
  <c r="F52" i="8"/>
  <c r="G52" i="8"/>
  <c r="H52" i="8"/>
  <c r="I52" i="8"/>
  <c r="J52" i="8"/>
  <c r="M52" i="8"/>
  <c r="C206" i="8"/>
  <c r="D206" i="8"/>
  <c r="E206" i="8"/>
  <c r="F206" i="8"/>
  <c r="G206" i="8"/>
  <c r="H206" i="8"/>
  <c r="I206" i="8"/>
  <c r="J206" i="8"/>
  <c r="M206" i="8"/>
  <c r="C60" i="8"/>
  <c r="D60" i="8"/>
  <c r="E60" i="8"/>
  <c r="F60" i="8"/>
  <c r="G60" i="8"/>
  <c r="H60" i="8"/>
  <c r="I60" i="8"/>
  <c r="J60" i="8"/>
  <c r="M60" i="8"/>
  <c r="C179" i="8"/>
  <c r="D179" i="8"/>
  <c r="E179" i="8"/>
  <c r="F179" i="8"/>
  <c r="G179" i="8"/>
  <c r="H179" i="8"/>
  <c r="I179" i="8"/>
  <c r="J179" i="8"/>
  <c r="M179" i="8"/>
  <c r="C120" i="8"/>
  <c r="D120" i="8"/>
  <c r="E120" i="8"/>
  <c r="F120" i="8"/>
  <c r="G120" i="8"/>
  <c r="H120" i="8"/>
  <c r="I120" i="8"/>
  <c r="J120" i="8"/>
  <c r="M120" i="8"/>
  <c r="C91" i="8"/>
  <c r="D91" i="8"/>
  <c r="E91" i="8"/>
  <c r="F91" i="8"/>
  <c r="G91" i="8"/>
  <c r="H91" i="8"/>
  <c r="I91" i="8"/>
  <c r="J91" i="8"/>
  <c r="M91" i="8"/>
  <c r="C92" i="8"/>
  <c r="D92" i="8"/>
  <c r="E92" i="8"/>
  <c r="F92" i="8"/>
  <c r="G92" i="8"/>
  <c r="H92" i="8"/>
  <c r="I92" i="8"/>
  <c r="J92" i="8"/>
  <c r="M92" i="8"/>
  <c r="M509" i="4"/>
  <c r="N509" i="4"/>
  <c r="O509" i="4"/>
  <c r="C226" i="8"/>
  <c r="D226" i="8"/>
  <c r="E226" i="8"/>
  <c r="F226" i="8"/>
  <c r="G226" i="8"/>
  <c r="H226" i="8"/>
  <c r="I226" i="8"/>
  <c r="J226" i="8"/>
  <c r="M510" i="4"/>
  <c r="N510" i="4"/>
  <c r="O510" i="4"/>
  <c r="M736" i="4"/>
  <c r="N736" i="4"/>
  <c r="O736" i="4"/>
  <c r="L245" i="8"/>
  <c r="M226" i="8"/>
  <c r="C227" i="8"/>
  <c r="D227" i="8"/>
  <c r="E227" i="8"/>
  <c r="F227" i="8"/>
  <c r="G227" i="8"/>
  <c r="H227" i="8"/>
  <c r="I227" i="8"/>
  <c r="J227" i="8"/>
  <c r="M508" i="4"/>
  <c r="N508" i="4"/>
  <c r="M227" i="8"/>
  <c r="C228" i="8"/>
  <c r="D228" i="8"/>
  <c r="E228" i="8"/>
  <c r="F228" i="8"/>
  <c r="G228" i="8"/>
  <c r="H228" i="8"/>
  <c r="I228" i="8"/>
  <c r="J228" i="8"/>
  <c r="M264" i="4"/>
  <c r="N264" i="4"/>
  <c r="O264" i="4"/>
  <c r="L404" i="8"/>
  <c r="M746" i="4"/>
  <c r="N746" i="4"/>
  <c r="O746" i="4"/>
  <c r="L210" i="8"/>
  <c r="M228" i="8"/>
  <c r="C229" i="8"/>
  <c r="D229" i="8"/>
  <c r="E229" i="8"/>
  <c r="F229" i="8"/>
  <c r="G229" i="8"/>
  <c r="H229" i="8"/>
  <c r="I229" i="8"/>
  <c r="J229" i="8"/>
  <c r="M229" i="8"/>
  <c r="C230" i="8"/>
  <c r="D230" i="8"/>
  <c r="E230" i="8"/>
  <c r="F230" i="8"/>
  <c r="G230" i="8"/>
  <c r="H230" i="8"/>
  <c r="I230" i="8"/>
  <c r="J230" i="8"/>
  <c r="M400" i="4"/>
  <c r="N400" i="4"/>
  <c r="O400" i="4"/>
  <c r="L11" i="8"/>
  <c r="M230" i="8"/>
  <c r="C231" i="8"/>
  <c r="D231" i="8"/>
  <c r="E231" i="8"/>
  <c r="F231" i="8"/>
  <c r="G231" i="8"/>
  <c r="H231" i="8"/>
  <c r="I231" i="8"/>
  <c r="J231" i="8"/>
  <c r="M231" i="8"/>
  <c r="M651" i="4"/>
  <c r="N651" i="4"/>
  <c r="O651" i="4"/>
  <c r="C232" i="8"/>
  <c r="D232" i="8"/>
  <c r="E232" i="8"/>
  <c r="F232" i="8"/>
  <c r="G232" i="8"/>
  <c r="H232" i="8"/>
  <c r="I232" i="8"/>
  <c r="J232" i="8"/>
  <c r="M459" i="4"/>
  <c r="N459" i="4"/>
  <c r="O459" i="4"/>
  <c r="L23" i="8"/>
  <c r="M232" i="8"/>
  <c r="C233" i="8"/>
  <c r="D233" i="8"/>
  <c r="E233" i="8"/>
  <c r="F233" i="8"/>
  <c r="G233" i="8"/>
  <c r="H233" i="8"/>
  <c r="I233" i="8"/>
  <c r="J233" i="8"/>
  <c r="M233" i="8"/>
  <c r="C234" i="8"/>
  <c r="D234" i="8"/>
  <c r="E234" i="8"/>
  <c r="F234" i="8"/>
  <c r="G234" i="8"/>
  <c r="H234" i="8"/>
  <c r="I234" i="8"/>
  <c r="J234" i="8"/>
  <c r="M234" i="8"/>
  <c r="C235" i="8"/>
  <c r="D235" i="8"/>
  <c r="E235" i="8"/>
  <c r="F235" i="8"/>
  <c r="G235" i="8"/>
  <c r="H235" i="8"/>
  <c r="I235" i="8"/>
  <c r="J235" i="8"/>
  <c r="M246" i="4"/>
  <c r="N246" i="4"/>
  <c r="O246" i="4"/>
  <c r="L270" i="8"/>
  <c r="M265" i="4"/>
  <c r="N265" i="4"/>
  <c r="O265" i="4"/>
  <c r="L405" i="8"/>
  <c r="M235" i="8"/>
  <c r="C236" i="8"/>
  <c r="D236" i="8"/>
  <c r="E236" i="8"/>
  <c r="F236" i="8"/>
  <c r="G236" i="8"/>
  <c r="H236" i="8"/>
  <c r="I236" i="8"/>
  <c r="J236" i="8"/>
  <c r="M247" i="4"/>
  <c r="N247" i="4"/>
  <c r="O247" i="4"/>
  <c r="L271" i="8"/>
  <c r="M236" i="8"/>
  <c r="C237" i="8"/>
  <c r="D237" i="8"/>
  <c r="E237" i="8"/>
  <c r="F237" i="8"/>
  <c r="G237" i="8"/>
  <c r="H237" i="8"/>
  <c r="I237" i="8"/>
  <c r="J237" i="8"/>
  <c r="M249" i="4"/>
  <c r="N249" i="4"/>
  <c r="O249" i="4"/>
  <c r="L273" i="8"/>
  <c r="M356" i="4"/>
  <c r="N356" i="4"/>
  <c r="O356" i="4"/>
  <c r="L412" i="8"/>
  <c r="M183" i="4"/>
  <c r="N183" i="4"/>
  <c r="O183" i="4"/>
  <c r="L201" i="8"/>
  <c r="M237" i="8"/>
  <c r="C238" i="8"/>
  <c r="D238" i="8"/>
  <c r="E238" i="8"/>
  <c r="F238" i="8"/>
  <c r="G238" i="8"/>
  <c r="H238" i="8"/>
  <c r="I238" i="8"/>
  <c r="J238" i="8"/>
  <c r="M406" i="4"/>
  <c r="N406" i="4"/>
  <c r="O406" i="4"/>
  <c r="L277" i="8"/>
  <c r="M238" i="8"/>
  <c r="C239" i="8"/>
  <c r="D239" i="8"/>
  <c r="E239" i="8"/>
  <c r="F239" i="8"/>
  <c r="G239" i="8"/>
  <c r="H239" i="8"/>
  <c r="I239" i="8"/>
  <c r="J239" i="8"/>
  <c r="M210" i="4"/>
  <c r="N210" i="4"/>
  <c r="O210" i="4"/>
  <c r="M239" i="8"/>
  <c r="C240" i="8"/>
  <c r="D240" i="8"/>
  <c r="E240" i="8"/>
  <c r="F240" i="8"/>
  <c r="G240" i="8"/>
  <c r="H240" i="8"/>
  <c r="I240" i="8"/>
  <c r="J240" i="8"/>
  <c r="M240" i="8"/>
  <c r="C241" i="8"/>
  <c r="D241" i="8"/>
  <c r="E241" i="8"/>
  <c r="F241" i="8"/>
  <c r="G241" i="8"/>
  <c r="H241" i="8"/>
  <c r="I241" i="8"/>
  <c r="J241" i="8"/>
  <c r="M841" i="4"/>
  <c r="N841" i="4"/>
  <c r="O841" i="4"/>
  <c r="M241" i="8"/>
  <c r="C242" i="8"/>
  <c r="D242" i="8"/>
  <c r="E242" i="8"/>
  <c r="F242" i="8"/>
  <c r="G242" i="8"/>
  <c r="H242" i="8"/>
  <c r="I242" i="8"/>
  <c r="J242" i="8"/>
  <c r="M806" i="4"/>
  <c r="N806" i="4"/>
  <c r="O806" i="4"/>
  <c r="M242" i="8"/>
  <c r="C243" i="8"/>
  <c r="D243" i="8"/>
  <c r="E243" i="8"/>
  <c r="F243" i="8"/>
  <c r="G243" i="8"/>
  <c r="H243" i="8"/>
  <c r="I243" i="8"/>
  <c r="J243" i="8"/>
  <c r="M57" i="4"/>
  <c r="N57" i="4"/>
  <c r="O57" i="4"/>
  <c r="L393" i="8"/>
  <c r="M401" i="4"/>
  <c r="N401" i="4"/>
  <c r="O401" i="4"/>
  <c r="L4" i="8"/>
  <c r="M243" i="8"/>
  <c r="C244" i="8"/>
  <c r="D244" i="8"/>
  <c r="E244" i="8"/>
  <c r="F244" i="8"/>
  <c r="G244" i="8"/>
  <c r="H244" i="8"/>
  <c r="I244" i="8"/>
  <c r="J244" i="8"/>
  <c r="M263" i="4"/>
  <c r="N263" i="4"/>
  <c r="M244" i="8"/>
  <c r="C245" i="8"/>
  <c r="D245" i="8"/>
  <c r="E245" i="8"/>
  <c r="F245" i="8"/>
  <c r="G245" i="8"/>
  <c r="H245" i="8"/>
  <c r="I245" i="8"/>
  <c r="J245" i="8"/>
  <c r="M403" i="4"/>
  <c r="N403" i="4"/>
  <c r="O403" i="4"/>
  <c r="L211" i="8"/>
  <c r="M245" i="8"/>
  <c r="C246" i="8"/>
  <c r="D246" i="8"/>
  <c r="E246" i="8"/>
  <c r="F246" i="8"/>
  <c r="G246" i="8"/>
  <c r="H246" i="8"/>
  <c r="I246" i="8"/>
  <c r="J246" i="8"/>
  <c r="M269" i="4"/>
  <c r="N269" i="4"/>
  <c r="M246" i="8"/>
  <c r="M271" i="4"/>
  <c r="N271" i="4"/>
  <c r="O271" i="4"/>
  <c r="L411" i="8"/>
  <c r="M513" i="4"/>
  <c r="N513" i="4"/>
  <c r="O513" i="4"/>
  <c r="L213" i="8"/>
  <c r="M959" i="4"/>
  <c r="N959" i="4"/>
  <c r="C247" i="8"/>
  <c r="D247" i="8"/>
  <c r="E247" i="8"/>
  <c r="F247" i="8"/>
  <c r="G247" i="8"/>
  <c r="H247" i="8"/>
  <c r="I247" i="8"/>
  <c r="J247" i="8"/>
  <c r="M362" i="4"/>
  <c r="N362" i="4"/>
  <c r="O362" i="4"/>
  <c r="L415" i="8"/>
  <c r="M247" i="8"/>
  <c r="C248" i="8"/>
  <c r="D248" i="8"/>
  <c r="E248" i="8"/>
  <c r="F248" i="8"/>
  <c r="G248" i="8"/>
  <c r="H248" i="8"/>
  <c r="I248" i="8"/>
  <c r="J248" i="8"/>
  <c r="M248" i="8"/>
  <c r="C249" i="8"/>
  <c r="D249" i="8"/>
  <c r="E249" i="8"/>
  <c r="F249" i="8"/>
  <c r="G249" i="8"/>
  <c r="H249" i="8"/>
  <c r="I249" i="8"/>
  <c r="J249" i="8"/>
  <c r="M249" i="8"/>
  <c r="C250" i="8"/>
  <c r="D250" i="8"/>
  <c r="E250" i="8"/>
  <c r="F250" i="8"/>
  <c r="G250" i="8"/>
  <c r="H250" i="8"/>
  <c r="I250" i="8"/>
  <c r="J250" i="8"/>
  <c r="M250" i="8"/>
  <c r="C251" i="8"/>
  <c r="D251" i="8"/>
  <c r="E251" i="8"/>
  <c r="F251" i="8"/>
  <c r="G251" i="8"/>
  <c r="H251" i="8"/>
  <c r="I251" i="8"/>
  <c r="J251" i="8"/>
  <c r="M251" i="8"/>
  <c r="C252" i="8"/>
  <c r="D252" i="8"/>
  <c r="E252" i="8"/>
  <c r="F252" i="8"/>
  <c r="G252" i="8"/>
  <c r="H252" i="8"/>
  <c r="I252" i="8"/>
  <c r="J252" i="8"/>
  <c r="M252" i="8"/>
  <c r="C253" i="8"/>
  <c r="D253" i="8"/>
  <c r="E253" i="8"/>
  <c r="F253" i="8"/>
  <c r="G253" i="8"/>
  <c r="H253" i="8"/>
  <c r="I253" i="8"/>
  <c r="J253" i="8"/>
  <c r="M253" i="8"/>
  <c r="C254" i="8"/>
  <c r="D254" i="8"/>
  <c r="E254" i="8"/>
  <c r="F254" i="8"/>
  <c r="G254" i="8"/>
  <c r="H254" i="8"/>
  <c r="I254" i="8"/>
  <c r="J254" i="8"/>
  <c r="M254" i="8"/>
  <c r="C255" i="8"/>
  <c r="D255" i="8"/>
  <c r="E255" i="8"/>
  <c r="F255" i="8"/>
  <c r="G255" i="8"/>
  <c r="H255" i="8"/>
  <c r="I255" i="8"/>
  <c r="J255" i="8"/>
  <c r="M255" i="8"/>
  <c r="C256" i="8"/>
  <c r="D256" i="8"/>
  <c r="E256" i="8"/>
  <c r="F256" i="8"/>
  <c r="G256" i="8"/>
  <c r="H256" i="8"/>
  <c r="I256" i="8"/>
  <c r="J256" i="8"/>
  <c r="M256" i="8"/>
  <c r="C257" i="8"/>
  <c r="D257" i="8"/>
  <c r="E257" i="8"/>
  <c r="F257" i="8"/>
  <c r="G257" i="8"/>
  <c r="H257" i="8"/>
  <c r="I257" i="8"/>
  <c r="J257" i="8"/>
  <c r="M257" i="8"/>
  <c r="C258" i="8"/>
  <c r="D258" i="8"/>
  <c r="E258" i="8"/>
  <c r="F258" i="8"/>
  <c r="G258" i="8"/>
  <c r="H258" i="8"/>
  <c r="I258" i="8"/>
  <c r="J258" i="8"/>
  <c r="M258" i="8"/>
  <c r="C259" i="8"/>
  <c r="D259" i="8"/>
  <c r="E259" i="8"/>
  <c r="F259" i="8"/>
  <c r="G259" i="8"/>
  <c r="H259" i="8"/>
  <c r="I259" i="8"/>
  <c r="J259" i="8"/>
  <c r="M259" i="8"/>
  <c r="C260" i="8"/>
  <c r="D260" i="8"/>
  <c r="E260" i="8"/>
  <c r="F260" i="8"/>
  <c r="G260" i="8"/>
  <c r="H260" i="8"/>
  <c r="I260" i="8"/>
  <c r="J260" i="8"/>
  <c r="M260" i="8"/>
  <c r="C261" i="8"/>
  <c r="D261" i="8"/>
  <c r="E261" i="8"/>
  <c r="F261" i="8"/>
  <c r="G261" i="8"/>
  <c r="H261" i="8"/>
  <c r="I261" i="8"/>
  <c r="J261" i="8"/>
  <c r="M261" i="8"/>
  <c r="C262" i="8"/>
  <c r="D262" i="8"/>
  <c r="E262" i="8"/>
  <c r="F262" i="8"/>
  <c r="G262" i="8"/>
  <c r="H262" i="8"/>
  <c r="I262" i="8"/>
  <c r="J262" i="8"/>
  <c r="M262" i="8"/>
  <c r="C263" i="8"/>
  <c r="D263" i="8"/>
  <c r="E263" i="8"/>
  <c r="F263" i="8"/>
  <c r="G263" i="8"/>
  <c r="H263" i="8"/>
  <c r="I263" i="8"/>
  <c r="J263" i="8"/>
  <c r="M263" i="8"/>
  <c r="C264" i="8"/>
  <c r="D264" i="8"/>
  <c r="E264" i="8"/>
  <c r="F264" i="8"/>
  <c r="G264" i="8"/>
  <c r="H264" i="8"/>
  <c r="I264" i="8"/>
  <c r="J264" i="8"/>
  <c r="M264" i="8"/>
  <c r="C265" i="8"/>
  <c r="D265" i="8"/>
  <c r="E265" i="8"/>
  <c r="F265" i="8"/>
  <c r="G265" i="8"/>
  <c r="H265" i="8"/>
  <c r="I265" i="8"/>
  <c r="J265" i="8"/>
  <c r="M265" i="8"/>
  <c r="C267" i="8"/>
  <c r="D267" i="8"/>
  <c r="E267" i="8"/>
  <c r="F267" i="8"/>
  <c r="G267" i="8"/>
  <c r="H267" i="8"/>
  <c r="I267" i="8"/>
  <c r="J267" i="8"/>
  <c r="M267" i="8"/>
  <c r="C269" i="8"/>
  <c r="D269" i="8"/>
  <c r="E269" i="8"/>
  <c r="F269" i="8"/>
  <c r="G269" i="8"/>
  <c r="H269" i="8"/>
  <c r="I269" i="8"/>
  <c r="J269" i="8"/>
  <c r="O277" i="4"/>
  <c r="L269" i="8"/>
  <c r="M269" i="8"/>
  <c r="C270" i="8"/>
  <c r="D270" i="8"/>
  <c r="E270" i="8"/>
  <c r="F270" i="8"/>
  <c r="G270" i="8"/>
  <c r="H270" i="8"/>
  <c r="I270" i="8"/>
  <c r="J270" i="8"/>
  <c r="M270" i="8"/>
  <c r="C271" i="8"/>
  <c r="D271" i="8"/>
  <c r="E271" i="8"/>
  <c r="F271" i="8"/>
  <c r="G271" i="8"/>
  <c r="H271" i="8"/>
  <c r="I271" i="8"/>
  <c r="J271" i="8"/>
  <c r="M271" i="8"/>
  <c r="C272" i="8"/>
  <c r="D272" i="8"/>
  <c r="E272" i="8"/>
  <c r="F272" i="8"/>
  <c r="G272" i="8"/>
  <c r="H272" i="8"/>
  <c r="I272" i="8"/>
  <c r="J272" i="8"/>
  <c r="M248" i="4"/>
  <c r="N248" i="4"/>
  <c r="O248" i="4"/>
  <c r="L272" i="8"/>
  <c r="M272" i="8"/>
  <c r="C273" i="8"/>
  <c r="D273" i="8"/>
  <c r="E273" i="8"/>
  <c r="F273" i="8"/>
  <c r="G273" i="8"/>
  <c r="H273" i="8"/>
  <c r="I273" i="8"/>
  <c r="J273" i="8"/>
  <c r="M273" i="8"/>
  <c r="C274" i="8"/>
  <c r="D274" i="8"/>
  <c r="E274" i="8"/>
  <c r="F274" i="8"/>
  <c r="G274" i="8"/>
  <c r="H274" i="8"/>
  <c r="I274" i="8"/>
  <c r="J274" i="8"/>
  <c r="M253" i="4"/>
  <c r="N253" i="4"/>
  <c r="O253" i="4"/>
  <c r="L274" i="8"/>
  <c r="M274" i="8"/>
  <c r="C275" i="8"/>
  <c r="D275" i="8"/>
  <c r="E275" i="8"/>
  <c r="F275" i="8"/>
  <c r="G275" i="8"/>
  <c r="H275" i="8"/>
  <c r="I275" i="8"/>
  <c r="J275" i="8"/>
  <c r="M255" i="4"/>
  <c r="N255" i="4"/>
  <c r="O255" i="4"/>
  <c r="L275" i="8"/>
  <c r="M275" i="8"/>
  <c r="C276" i="8"/>
  <c r="D276" i="8"/>
  <c r="E276" i="8"/>
  <c r="F276" i="8"/>
  <c r="G276" i="8"/>
  <c r="H276" i="8"/>
  <c r="I276" i="8"/>
  <c r="J276" i="8"/>
  <c r="M405" i="4"/>
  <c r="N405" i="4"/>
  <c r="O405" i="4"/>
  <c r="L276" i="8"/>
  <c r="M276" i="8"/>
  <c r="C277" i="8"/>
  <c r="D277" i="8"/>
  <c r="E277" i="8"/>
  <c r="F277" i="8"/>
  <c r="G277" i="8"/>
  <c r="H277" i="8"/>
  <c r="I277" i="8"/>
  <c r="J277" i="8"/>
  <c r="M277" i="8"/>
  <c r="C278" i="8"/>
  <c r="D278" i="8"/>
  <c r="E278" i="8"/>
  <c r="F278" i="8"/>
  <c r="G278" i="8"/>
  <c r="H278" i="8"/>
  <c r="I278" i="8"/>
  <c r="J278" i="8"/>
  <c r="L278" i="8"/>
  <c r="M278" i="8"/>
  <c r="C279" i="8"/>
  <c r="D279" i="8"/>
  <c r="E279" i="8"/>
  <c r="F279" i="8"/>
  <c r="G279" i="8"/>
  <c r="H279" i="8"/>
  <c r="I279" i="8"/>
  <c r="J279" i="8"/>
  <c r="L279" i="8"/>
  <c r="M279" i="8"/>
  <c r="C280" i="8"/>
  <c r="D280" i="8"/>
  <c r="E280" i="8"/>
  <c r="F280" i="8"/>
  <c r="G280" i="8"/>
  <c r="H280" i="8"/>
  <c r="I280" i="8"/>
  <c r="J280" i="8"/>
  <c r="M280" i="8"/>
  <c r="C281" i="8"/>
  <c r="D281" i="8"/>
  <c r="E281" i="8"/>
  <c r="F281" i="8"/>
  <c r="G281" i="8"/>
  <c r="H281" i="8"/>
  <c r="I281" i="8"/>
  <c r="J281" i="8"/>
  <c r="M10" i="4"/>
  <c r="N10" i="4"/>
  <c r="O10" i="4"/>
  <c r="L281" i="8"/>
  <c r="M281" i="8"/>
  <c r="C282" i="8"/>
  <c r="D282" i="8"/>
  <c r="E282" i="8"/>
  <c r="F282" i="8"/>
  <c r="G282" i="8"/>
  <c r="H282" i="8"/>
  <c r="I282" i="8"/>
  <c r="J282" i="8"/>
  <c r="M12" i="4"/>
  <c r="N12" i="4"/>
  <c r="O12" i="4"/>
  <c r="L282" i="8"/>
  <c r="M282" i="8"/>
  <c r="C283" i="8"/>
  <c r="D283" i="8"/>
  <c r="E283" i="8"/>
  <c r="F283" i="8"/>
  <c r="G283" i="8"/>
  <c r="H283" i="8"/>
  <c r="I283" i="8"/>
  <c r="J283" i="8"/>
  <c r="M283" i="8"/>
  <c r="C284" i="8"/>
  <c r="D284" i="8"/>
  <c r="E284" i="8"/>
  <c r="F284" i="8"/>
  <c r="G284" i="8"/>
  <c r="H284" i="8"/>
  <c r="I284" i="8"/>
  <c r="J284" i="8"/>
  <c r="M284" i="8"/>
  <c r="C285" i="8"/>
  <c r="D285" i="8"/>
  <c r="E285" i="8"/>
  <c r="F285" i="8"/>
  <c r="G285" i="8"/>
  <c r="H285" i="8"/>
  <c r="I285" i="8"/>
  <c r="J285" i="8"/>
  <c r="M285" i="8"/>
  <c r="C286" i="8"/>
  <c r="D286" i="8"/>
  <c r="E286" i="8"/>
  <c r="F286" i="8"/>
  <c r="G286" i="8"/>
  <c r="H286" i="8"/>
  <c r="I286" i="8"/>
  <c r="J286" i="8"/>
  <c r="M286" i="8"/>
  <c r="C287" i="8"/>
  <c r="D287" i="8"/>
  <c r="E287" i="8"/>
  <c r="F287" i="8"/>
  <c r="G287" i="8"/>
  <c r="H287" i="8"/>
  <c r="I287" i="8"/>
  <c r="J287" i="8"/>
  <c r="O2" i="4"/>
  <c r="L287" i="8"/>
  <c r="M287" i="8"/>
  <c r="C288" i="8"/>
  <c r="D288" i="8"/>
  <c r="E288" i="8"/>
  <c r="F288" i="8"/>
  <c r="G288" i="8"/>
  <c r="H288" i="8"/>
  <c r="I288" i="8"/>
  <c r="J288" i="8"/>
  <c r="M288" i="8"/>
  <c r="C289" i="8"/>
  <c r="D289" i="8"/>
  <c r="E289" i="8"/>
  <c r="F289" i="8"/>
  <c r="G289" i="8"/>
  <c r="H289" i="8"/>
  <c r="I289" i="8"/>
  <c r="J289" i="8"/>
  <c r="M289" i="8"/>
  <c r="C290" i="8"/>
  <c r="D290" i="8"/>
  <c r="E290" i="8"/>
  <c r="F290" i="8"/>
  <c r="G290" i="8"/>
  <c r="H290" i="8"/>
  <c r="I290" i="8"/>
  <c r="J290" i="8"/>
  <c r="O18" i="4"/>
  <c r="L290" i="8"/>
  <c r="M290" i="8"/>
  <c r="C291" i="8"/>
  <c r="D291" i="8"/>
  <c r="E291" i="8"/>
  <c r="F291" i="8"/>
  <c r="G291" i="8"/>
  <c r="H291" i="8"/>
  <c r="I291" i="8"/>
  <c r="J291" i="8"/>
  <c r="M291" i="8"/>
  <c r="C292" i="8"/>
  <c r="D292" i="8"/>
  <c r="E292" i="8"/>
  <c r="F292" i="8"/>
  <c r="G292" i="8"/>
  <c r="H292" i="8"/>
  <c r="I292" i="8"/>
  <c r="J292" i="8"/>
  <c r="M292" i="8"/>
  <c r="C293" i="8"/>
  <c r="D293" i="8"/>
  <c r="E293" i="8"/>
  <c r="F293" i="8"/>
  <c r="G293" i="8"/>
  <c r="H293" i="8"/>
  <c r="I293" i="8"/>
  <c r="J293" i="8"/>
  <c r="M293" i="8"/>
  <c r="C294" i="8"/>
  <c r="D294" i="8"/>
  <c r="E294" i="8"/>
  <c r="F294" i="8"/>
  <c r="G294" i="8"/>
  <c r="H294" i="8"/>
  <c r="I294" i="8"/>
  <c r="J294" i="8"/>
  <c r="M537" i="4"/>
  <c r="N537" i="4"/>
  <c r="O537" i="4"/>
  <c r="L294" i="8"/>
  <c r="M294" i="8"/>
  <c r="C295" i="8"/>
  <c r="D295" i="8"/>
  <c r="E295" i="8"/>
  <c r="F295" i="8"/>
  <c r="G295" i="8"/>
  <c r="H295" i="8"/>
  <c r="I295" i="8"/>
  <c r="J295" i="8"/>
  <c r="O536" i="4"/>
  <c r="L295" i="8"/>
  <c r="M295" i="8"/>
  <c r="C296" i="8"/>
  <c r="D296" i="8"/>
  <c r="E296" i="8"/>
  <c r="F296" i="8"/>
  <c r="G296" i="8"/>
  <c r="H296" i="8"/>
  <c r="I296" i="8"/>
  <c r="J296" i="8"/>
  <c r="M17" i="4"/>
  <c r="N17" i="4"/>
  <c r="O17" i="4"/>
  <c r="L296" i="8"/>
  <c r="M296" i="8"/>
  <c r="C297" i="8"/>
  <c r="D297" i="8"/>
  <c r="E297" i="8"/>
  <c r="F297" i="8"/>
  <c r="G297" i="8"/>
  <c r="H297" i="8"/>
  <c r="I297" i="8"/>
  <c r="J297" i="8"/>
  <c r="O538" i="4"/>
  <c r="L297" i="8"/>
  <c r="M297" i="8"/>
  <c r="C298" i="8"/>
  <c r="D298" i="8"/>
  <c r="E298" i="8"/>
  <c r="F298" i="8"/>
  <c r="G298" i="8"/>
  <c r="H298" i="8"/>
  <c r="I298" i="8"/>
  <c r="J298" i="8"/>
  <c r="M298" i="8"/>
  <c r="C299" i="8"/>
  <c r="D299" i="8"/>
  <c r="E299" i="8"/>
  <c r="F299" i="8"/>
  <c r="G299" i="8"/>
  <c r="H299" i="8"/>
  <c r="I299" i="8"/>
  <c r="J299" i="8"/>
  <c r="O927" i="4"/>
  <c r="L299" i="8"/>
  <c r="M299" i="8"/>
  <c r="C300" i="8"/>
  <c r="D300" i="8"/>
  <c r="E300" i="8"/>
  <c r="F300" i="8"/>
  <c r="G300" i="8"/>
  <c r="H300" i="8"/>
  <c r="I300" i="8"/>
  <c r="J300" i="8"/>
  <c r="M300" i="8"/>
  <c r="C301" i="8"/>
  <c r="D301" i="8"/>
  <c r="E301" i="8"/>
  <c r="F301" i="8"/>
  <c r="G301" i="8"/>
  <c r="H301" i="8"/>
  <c r="I301" i="8"/>
  <c r="J301" i="8"/>
  <c r="M301" i="8"/>
  <c r="C302" i="8"/>
  <c r="D302" i="8"/>
  <c r="E302" i="8"/>
  <c r="F302" i="8"/>
  <c r="G302" i="8"/>
  <c r="H302" i="8"/>
  <c r="I302" i="8"/>
  <c r="J302" i="8"/>
  <c r="M302" i="8"/>
  <c r="C303" i="8"/>
  <c r="D303" i="8"/>
  <c r="E303" i="8"/>
  <c r="F303" i="8"/>
  <c r="G303" i="8"/>
  <c r="H303" i="8"/>
  <c r="I303" i="8"/>
  <c r="J303" i="8"/>
  <c r="M303" i="8"/>
  <c r="C304" i="8"/>
  <c r="D304" i="8"/>
  <c r="E304" i="8"/>
  <c r="F304" i="8"/>
  <c r="G304" i="8"/>
  <c r="H304" i="8"/>
  <c r="I304" i="8"/>
  <c r="J304" i="8"/>
  <c r="M304" i="8"/>
  <c r="C305" i="8"/>
  <c r="D305" i="8"/>
  <c r="E305" i="8"/>
  <c r="F305" i="8"/>
  <c r="G305" i="8"/>
  <c r="H305" i="8"/>
  <c r="I305" i="8"/>
  <c r="J305" i="8"/>
  <c r="O677" i="4"/>
  <c r="L305" i="8"/>
  <c r="M305" i="8"/>
  <c r="C306" i="8"/>
  <c r="D306" i="8"/>
  <c r="E306" i="8"/>
  <c r="F306" i="8"/>
  <c r="G306" i="8"/>
  <c r="H306" i="8"/>
  <c r="I306" i="8"/>
  <c r="J306" i="8"/>
  <c r="O685" i="4"/>
  <c r="L306" i="8"/>
  <c r="M306" i="8"/>
  <c r="C307" i="8"/>
  <c r="D307" i="8"/>
  <c r="E307" i="8"/>
  <c r="F307" i="8"/>
  <c r="G307" i="8"/>
  <c r="H307" i="8"/>
  <c r="I307" i="8"/>
  <c r="J307" i="8"/>
  <c r="M670" i="4"/>
  <c r="N670" i="4"/>
  <c r="O670" i="4"/>
  <c r="L307" i="8"/>
  <c r="M307" i="8"/>
  <c r="C308" i="8"/>
  <c r="D308" i="8"/>
  <c r="E308" i="8"/>
  <c r="F308" i="8"/>
  <c r="G308" i="8"/>
  <c r="H308" i="8"/>
  <c r="I308" i="8"/>
  <c r="J308" i="8"/>
  <c r="M675" i="4"/>
  <c r="N675" i="4"/>
  <c r="O675" i="4"/>
  <c r="L308" i="8"/>
  <c r="M308" i="8"/>
  <c r="C309" i="8"/>
  <c r="D309" i="8"/>
  <c r="E309" i="8"/>
  <c r="F309" i="8"/>
  <c r="G309" i="8"/>
  <c r="H309" i="8"/>
  <c r="I309" i="8"/>
  <c r="J309" i="8"/>
  <c r="M309" i="8"/>
  <c r="C310" i="8"/>
  <c r="D310" i="8"/>
  <c r="E310" i="8"/>
  <c r="F310" i="8"/>
  <c r="G310" i="8"/>
  <c r="H310" i="8"/>
  <c r="I310" i="8"/>
  <c r="J310" i="8"/>
  <c r="L310" i="8"/>
  <c r="M310" i="8"/>
  <c r="C311" i="8"/>
  <c r="D311" i="8"/>
  <c r="E311" i="8"/>
  <c r="F311" i="8"/>
  <c r="G311" i="8"/>
  <c r="H311" i="8"/>
  <c r="I311" i="8"/>
  <c r="J311" i="8"/>
  <c r="M311" i="8"/>
  <c r="C312" i="8"/>
  <c r="D312" i="8"/>
  <c r="E312" i="8"/>
  <c r="F312" i="8"/>
  <c r="G312" i="8"/>
  <c r="H312" i="8"/>
  <c r="I312" i="8"/>
  <c r="J312" i="8"/>
  <c r="M312" i="8"/>
  <c r="C313" i="8"/>
  <c r="D313" i="8"/>
  <c r="E313" i="8"/>
  <c r="F313" i="8"/>
  <c r="G313" i="8"/>
  <c r="H313" i="8"/>
  <c r="I313" i="8"/>
  <c r="J313" i="8"/>
  <c r="M902" i="4"/>
  <c r="N902" i="4"/>
  <c r="O902" i="4"/>
  <c r="L313" i="8"/>
  <c r="M313" i="8"/>
  <c r="C314" i="8"/>
  <c r="D314" i="8"/>
  <c r="E314" i="8"/>
  <c r="F314" i="8"/>
  <c r="G314" i="8"/>
  <c r="H314" i="8"/>
  <c r="I314" i="8"/>
  <c r="J314" i="8"/>
  <c r="M314" i="8"/>
  <c r="C315" i="8"/>
  <c r="D315" i="8"/>
  <c r="E315" i="8"/>
  <c r="F315" i="8"/>
  <c r="G315" i="8"/>
  <c r="H315" i="8"/>
  <c r="I315" i="8"/>
  <c r="J315" i="8"/>
  <c r="M315" i="8"/>
  <c r="C316" i="8"/>
  <c r="D316" i="8"/>
  <c r="E316" i="8"/>
  <c r="F316" i="8"/>
  <c r="G316" i="8"/>
  <c r="H316" i="8"/>
  <c r="I316" i="8"/>
  <c r="J316" i="8"/>
  <c r="L316" i="8"/>
  <c r="M316" i="8"/>
  <c r="C317" i="8"/>
  <c r="D317" i="8"/>
  <c r="E317" i="8"/>
  <c r="F317" i="8"/>
  <c r="G317" i="8"/>
  <c r="H317" i="8"/>
  <c r="I317" i="8"/>
  <c r="J317" i="8"/>
  <c r="L317" i="8"/>
  <c r="M317" i="8"/>
  <c r="C318" i="8"/>
  <c r="D318" i="8"/>
  <c r="E318" i="8"/>
  <c r="F318" i="8"/>
  <c r="G318" i="8"/>
  <c r="H318" i="8"/>
  <c r="I318" i="8"/>
  <c r="J318" i="8"/>
  <c r="M318" i="8"/>
  <c r="C319" i="8"/>
  <c r="D319" i="8"/>
  <c r="E319" i="8"/>
  <c r="F319" i="8"/>
  <c r="G319" i="8"/>
  <c r="H319" i="8"/>
  <c r="I319" i="8"/>
  <c r="J319" i="8"/>
  <c r="M319" i="8"/>
  <c r="C320" i="8"/>
  <c r="D320" i="8"/>
  <c r="E320" i="8"/>
  <c r="F320" i="8"/>
  <c r="G320" i="8"/>
  <c r="H320" i="8"/>
  <c r="I320" i="8"/>
  <c r="J320" i="8"/>
  <c r="O493" i="4"/>
  <c r="L320" i="8"/>
  <c r="M320" i="8"/>
  <c r="C321" i="8"/>
  <c r="D321" i="8"/>
  <c r="E321" i="8"/>
  <c r="F321" i="8"/>
  <c r="G321" i="8"/>
  <c r="H321" i="8"/>
  <c r="I321" i="8"/>
  <c r="J321" i="8"/>
  <c r="M321" i="8"/>
  <c r="C322" i="8"/>
  <c r="D322" i="8"/>
  <c r="E322" i="8"/>
  <c r="F322" i="8"/>
  <c r="G322" i="8"/>
  <c r="H322" i="8"/>
  <c r="I322" i="8"/>
  <c r="J322" i="8"/>
  <c r="M410" i="4"/>
  <c r="N410" i="4"/>
  <c r="O410" i="4"/>
  <c r="L322" i="8"/>
  <c r="M322" i="8"/>
  <c r="C323" i="8"/>
  <c r="D323" i="8"/>
  <c r="E323" i="8"/>
  <c r="F323" i="8"/>
  <c r="G323" i="8"/>
  <c r="H323" i="8"/>
  <c r="I323" i="8"/>
  <c r="J323" i="8"/>
  <c r="M323" i="8"/>
  <c r="C324" i="8"/>
  <c r="D324" i="8"/>
  <c r="E324" i="8"/>
  <c r="F324" i="8"/>
  <c r="G324" i="8"/>
  <c r="H324" i="8"/>
  <c r="I324" i="8"/>
  <c r="J324" i="8"/>
  <c r="L324" i="8"/>
  <c r="M324" i="8"/>
  <c r="C325" i="8"/>
  <c r="D325" i="8"/>
  <c r="E325" i="8"/>
  <c r="F325" i="8"/>
  <c r="G325" i="8"/>
  <c r="H325" i="8"/>
  <c r="I325" i="8"/>
  <c r="J325" i="8"/>
  <c r="M325" i="8"/>
  <c r="C326" i="8"/>
  <c r="D326" i="8"/>
  <c r="E326" i="8"/>
  <c r="F326" i="8"/>
  <c r="G326" i="8"/>
  <c r="H326" i="8"/>
  <c r="I326" i="8"/>
  <c r="J326" i="8"/>
  <c r="M326" i="8"/>
  <c r="C327" i="8"/>
  <c r="D327" i="8"/>
  <c r="E327" i="8"/>
  <c r="F327" i="8"/>
  <c r="G327" i="8"/>
  <c r="H327" i="8"/>
  <c r="I327" i="8"/>
  <c r="J327" i="8"/>
  <c r="M327" i="8"/>
  <c r="C328" i="8"/>
  <c r="D328" i="8"/>
  <c r="E328" i="8"/>
  <c r="F328" i="8"/>
  <c r="G328" i="8"/>
  <c r="H328" i="8"/>
  <c r="I328" i="8"/>
  <c r="J328" i="8"/>
  <c r="L328" i="8"/>
  <c r="M328" i="8"/>
  <c r="C329" i="8"/>
  <c r="D329" i="8"/>
  <c r="E329" i="8"/>
  <c r="F329" i="8"/>
  <c r="G329" i="8"/>
  <c r="H329" i="8"/>
  <c r="I329" i="8"/>
  <c r="J329" i="8"/>
  <c r="M501" i="4"/>
  <c r="N501" i="4"/>
  <c r="O501" i="4"/>
  <c r="L329" i="8"/>
  <c r="M329" i="8"/>
  <c r="C330" i="8"/>
  <c r="D330" i="8"/>
  <c r="E330" i="8"/>
  <c r="F330" i="8"/>
  <c r="G330" i="8"/>
  <c r="H330" i="8"/>
  <c r="I330" i="8"/>
  <c r="J330" i="8"/>
  <c r="M239" i="4"/>
  <c r="N239" i="4"/>
  <c r="O239" i="4"/>
  <c r="L78" i="8"/>
  <c r="O151" i="4"/>
  <c r="L330" i="8"/>
  <c r="M330" i="8"/>
  <c r="C331" i="8"/>
  <c r="D331" i="8"/>
  <c r="E331" i="8"/>
  <c r="F331" i="8"/>
  <c r="G331" i="8"/>
  <c r="H331" i="8"/>
  <c r="I331" i="8"/>
  <c r="J331" i="8"/>
  <c r="M518" i="4"/>
  <c r="N518" i="4"/>
  <c r="O518" i="4"/>
  <c r="M331" i="8"/>
  <c r="C332" i="8"/>
  <c r="D332" i="8"/>
  <c r="E332" i="8"/>
  <c r="F332" i="8"/>
  <c r="G332" i="8"/>
  <c r="H332" i="8"/>
  <c r="I332" i="8"/>
  <c r="J332" i="8"/>
  <c r="M517" i="4"/>
  <c r="N517" i="4"/>
  <c r="O517" i="4"/>
  <c r="L332" i="8"/>
  <c r="M332" i="8"/>
  <c r="C333" i="8"/>
  <c r="D333" i="8"/>
  <c r="E333" i="8"/>
  <c r="F333" i="8"/>
  <c r="G333" i="8"/>
  <c r="H333" i="8"/>
  <c r="I333" i="8"/>
  <c r="J333" i="8"/>
  <c r="M516" i="4"/>
  <c r="N516" i="4"/>
  <c r="O516" i="4"/>
  <c r="M333" i="8"/>
  <c r="C334" i="8"/>
  <c r="D334" i="8"/>
  <c r="E334" i="8"/>
  <c r="F334" i="8"/>
  <c r="G334" i="8"/>
  <c r="H334" i="8"/>
  <c r="I334" i="8"/>
  <c r="J334" i="8"/>
  <c r="O446" i="4"/>
  <c r="L334" i="8"/>
  <c r="M334" i="8"/>
  <c r="C335" i="8"/>
  <c r="D335" i="8"/>
  <c r="E335" i="8"/>
  <c r="F335" i="8"/>
  <c r="G335" i="8"/>
  <c r="H335" i="8"/>
  <c r="I335" i="8"/>
  <c r="J335" i="8"/>
  <c r="O460" i="4"/>
  <c r="M61" i="4"/>
  <c r="N61" i="4"/>
  <c r="O61" i="4"/>
  <c r="L335" i="8"/>
  <c r="M335" i="8"/>
  <c r="C336" i="8"/>
  <c r="D336" i="8"/>
  <c r="E336" i="8"/>
  <c r="F336" i="8"/>
  <c r="G336" i="8"/>
  <c r="H336" i="8"/>
  <c r="I336" i="8"/>
  <c r="J336" i="8"/>
  <c r="M24" i="4"/>
  <c r="N24" i="4"/>
  <c r="O24" i="4"/>
  <c r="M62" i="4"/>
  <c r="N62" i="4"/>
  <c r="O62" i="4"/>
  <c r="L336" i="8"/>
  <c r="M336" i="8"/>
  <c r="C337" i="8"/>
  <c r="D337" i="8"/>
  <c r="E337" i="8"/>
  <c r="F337" i="8"/>
  <c r="G337" i="8"/>
  <c r="H337" i="8"/>
  <c r="I337" i="8"/>
  <c r="J337" i="8"/>
  <c r="M64" i="4"/>
  <c r="N64" i="4"/>
  <c r="O64" i="4"/>
  <c r="L337" i="8"/>
  <c r="M337" i="8"/>
  <c r="C338" i="8"/>
  <c r="D338" i="8"/>
  <c r="E338" i="8"/>
  <c r="F338" i="8"/>
  <c r="G338" i="8"/>
  <c r="H338" i="8"/>
  <c r="I338" i="8"/>
  <c r="J338" i="8"/>
  <c r="M65" i="4"/>
  <c r="N65" i="4"/>
  <c r="O65" i="4"/>
  <c r="L338" i="8"/>
  <c r="M338" i="8"/>
  <c r="C339" i="8"/>
  <c r="D339" i="8"/>
  <c r="E339" i="8"/>
  <c r="F339" i="8"/>
  <c r="G339" i="8"/>
  <c r="H339" i="8"/>
  <c r="I339" i="8"/>
  <c r="J339" i="8"/>
  <c r="M175" i="4"/>
  <c r="N175" i="4"/>
  <c r="O175" i="4"/>
  <c r="L394" i="8"/>
  <c r="M343" i="4"/>
  <c r="N343" i="4"/>
  <c r="O343" i="4"/>
  <c r="L339" i="8"/>
  <c r="M339" i="8"/>
  <c r="C340" i="8"/>
  <c r="D340" i="8"/>
  <c r="E340" i="8"/>
  <c r="F340" i="8"/>
  <c r="G340" i="8"/>
  <c r="H340" i="8"/>
  <c r="I340" i="8"/>
  <c r="J340" i="8"/>
  <c r="M345" i="4"/>
  <c r="N345" i="4"/>
  <c r="O345" i="4"/>
  <c r="L340" i="8"/>
  <c r="M340" i="8"/>
  <c r="C341" i="8"/>
  <c r="D341" i="8"/>
  <c r="E341" i="8"/>
  <c r="F341" i="8"/>
  <c r="G341" i="8"/>
  <c r="H341" i="8"/>
  <c r="I341" i="8"/>
  <c r="J341" i="8"/>
  <c r="M876" i="4"/>
  <c r="N876" i="4"/>
  <c r="O876" i="4"/>
  <c r="M696" i="4"/>
  <c r="N696" i="4"/>
  <c r="O696" i="4"/>
  <c r="L341" i="8"/>
  <c r="M341" i="8"/>
  <c r="O14" i="7"/>
  <c r="M123" i="4"/>
  <c r="N123" i="4"/>
  <c r="O123" i="4"/>
  <c r="M1268" i="4"/>
  <c r="N1268" i="4"/>
  <c r="K1268" i="4"/>
  <c r="M985" i="4"/>
  <c r="N985" i="4"/>
  <c r="O985" i="4"/>
  <c r="M224" i="4"/>
  <c r="N224" i="4"/>
  <c r="O224" i="4"/>
  <c r="M983" i="4"/>
  <c r="N983" i="4"/>
  <c r="O983" i="4"/>
  <c r="M982" i="4"/>
  <c r="N982" i="4"/>
  <c r="O982" i="4"/>
  <c r="M981" i="4"/>
  <c r="N981" i="4"/>
  <c r="O981" i="4"/>
  <c r="M979" i="4"/>
  <c r="N979" i="4"/>
  <c r="O979" i="4"/>
  <c r="M978" i="4"/>
  <c r="N978" i="4"/>
  <c r="M977" i="4"/>
  <c r="N977" i="4"/>
  <c r="O977" i="4"/>
  <c r="M976" i="4"/>
  <c r="N976" i="4"/>
  <c r="O976" i="4"/>
  <c r="M972" i="4"/>
  <c r="N972" i="4"/>
  <c r="O972" i="4"/>
  <c r="M182" i="4"/>
  <c r="N182" i="4"/>
  <c r="M259" i="4"/>
  <c r="N259" i="4"/>
  <c r="O259" i="4"/>
  <c r="M971" i="4"/>
  <c r="N971" i="4"/>
  <c r="O971" i="4"/>
  <c r="M970" i="4"/>
  <c r="N970" i="4"/>
  <c r="O970" i="4"/>
  <c r="M969" i="4"/>
  <c r="N969" i="4"/>
  <c r="O969" i="4"/>
  <c r="M968" i="4"/>
  <c r="N968" i="4"/>
  <c r="O968" i="4"/>
  <c r="M967" i="4"/>
  <c r="N967" i="4"/>
  <c r="O967" i="4"/>
  <c r="M966" i="4"/>
  <c r="N966" i="4"/>
  <c r="O966" i="4"/>
  <c r="M443" i="4"/>
  <c r="N443" i="4"/>
  <c r="M965" i="4"/>
  <c r="N965" i="4"/>
  <c r="O965" i="4"/>
  <c r="M964" i="4"/>
  <c r="N964" i="4"/>
  <c r="O964" i="4"/>
  <c r="M963" i="4"/>
  <c r="N963" i="4"/>
  <c r="O963" i="4"/>
  <c r="M962" i="4"/>
  <c r="N962" i="4"/>
  <c r="M961" i="4"/>
  <c r="N961" i="4"/>
  <c r="O961" i="4"/>
  <c r="L220" i="8"/>
  <c r="M958" i="4"/>
  <c r="N958" i="4"/>
  <c r="O958" i="4"/>
  <c r="L395" i="8"/>
  <c r="M955" i="4"/>
  <c r="N955" i="4"/>
  <c r="M954" i="4"/>
  <c r="N954" i="4"/>
  <c r="O954" i="4"/>
  <c r="M144" i="4"/>
  <c r="N144" i="4"/>
  <c r="O144" i="4"/>
  <c r="M360" i="4"/>
  <c r="N360" i="4"/>
  <c r="O360" i="4"/>
  <c r="M877" i="4"/>
  <c r="N877" i="4"/>
  <c r="O877" i="4"/>
  <c r="L203" i="8"/>
  <c r="M254" i="4"/>
  <c r="N254" i="4"/>
  <c r="O254" i="4"/>
  <c r="M359" i="4"/>
  <c r="N359" i="4"/>
  <c r="O359" i="4"/>
  <c r="M153" i="4"/>
  <c r="N153" i="4"/>
  <c r="O153" i="4"/>
  <c r="L202" i="8"/>
  <c r="M187" i="4"/>
  <c r="N187" i="4"/>
  <c r="O187" i="4"/>
  <c r="L200" i="8"/>
  <c r="M542" i="4"/>
  <c r="N542" i="4"/>
  <c r="O542" i="4"/>
  <c r="M541" i="4"/>
  <c r="N541" i="4"/>
  <c r="O541" i="4"/>
  <c r="L423" i="8"/>
  <c r="M266" i="4"/>
  <c r="N266" i="4"/>
  <c r="M357" i="4"/>
  <c r="N357" i="4"/>
  <c r="O357" i="4"/>
  <c r="L413" i="8"/>
  <c r="M512" i="4"/>
  <c r="N512" i="4"/>
  <c r="O512" i="4"/>
  <c r="L215" i="8"/>
  <c r="M270" i="4"/>
  <c r="N270" i="4"/>
  <c r="O270" i="4"/>
  <c r="L410" i="8"/>
  <c r="M267" i="4"/>
  <c r="N267" i="4"/>
  <c r="O267" i="4"/>
  <c r="L407" i="8"/>
  <c r="M381" i="4"/>
  <c r="N381" i="4"/>
  <c r="O381" i="4"/>
  <c r="M763" i="4"/>
  <c r="N763" i="4"/>
  <c r="O763" i="4"/>
  <c r="M957" i="4"/>
  <c r="N957" i="4"/>
  <c r="O957" i="4"/>
  <c r="M633" i="4"/>
  <c r="N633" i="4"/>
  <c r="O633" i="4"/>
  <c r="M635" i="4"/>
  <c r="N635" i="4"/>
  <c r="O635" i="4"/>
  <c r="L107" i="8"/>
  <c r="M577" i="4"/>
  <c r="N577" i="4"/>
  <c r="M953" i="4"/>
  <c r="N953" i="4"/>
  <c r="O953" i="4"/>
  <c r="M952" i="4"/>
  <c r="N952" i="4"/>
  <c r="O952" i="4"/>
  <c r="M951" i="4"/>
  <c r="N951" i="4"/>
  <c r="O951" i="4"/>
  <c r="M950" i="4"/>
  <c r="N950" i="4"/>
  <c r="M949" i="4"/>
  <c r="N949" i="4"/>
  <c r="O949" i="4"/>
  <c r="M948" i="4"/>
  <c r="N948" i="4"/>
  <c r="O948" i="4"/>
  <c r="M947" i="4"/>
  <c r="N947" i="4"/>
  <c r="O947" i="4"/>
  <c r="M946" i="4"/>
  <c r="N946" i="4"/>
  <c r="M945" i="4"/>
  <c r="N945" i="4"/>
  <c r="O945" i="4"/>
  <c r="M944" i="4"/>
  <c r="N944" i="4"/>
  <c r="O944" i="4"/>
  <c r="M943" i="4"/>
  <c r="N943" i="4"/>
  <c r="O943" i="4"/>
  <c r="M942" i="4"/>
  <c r="N942" i="4"/>
  <c r="M941" i="4"/>
  <c r="N941" i="4"/>
  <c r="O941" i="4"/>
  <c r="M940" i="4"/>
  <c r="N940" i="4"/>
  <c r="O940" i="4"/>
  <c r="M939" i="4"/>
  <c r="N939" i="4"/>
  <c r="O939" i="4"/>
  <c r="L235" i="8"/>
  <c r="M937" i="4"/>
  <c r="N937" i="4"/>
  <c r="O937" i="4"/>
  <c r="M185" i="4"/>
  <c r="N185" i="4"/>
  <c r="O185" i="4"/>
  <c r="M854" i="4"/>
  <c r="N854" i="4"/>
  <c r="O854" i="4"/>
  <c r="L254" i="8"/>
  <c r="M936" i="4"/>
  <c r="N936" i="4"/>
  <c r="O936" i="4"/>
  <c r="M934" i="4"/>
  <c r="N934" i="4"/>
  <c r="O934" i="4"/>
  <c r="M933" i="4"/>
  <c r="N933" i="4"/>
  <c r="O933" i="4"/>
  <c r="M932" i="4"/>
  <c r="N932" i="4"/>
  <c r="M930" i="4"/>
  <c r="N930" i="4"/>
  <c r="O930" i="4"/>
  <c r="M926" i="4"/>
  <c r="N926" i="4"/>
  <c r="O926" i="4"/>
  <c r="M925" i="4"/>
  <c r="N925" i="4"/>
  <c r="M924" i="4"/>
  <c r="N924" i="4"/>
  <c r="O924" i="4"/>
  <c r="M923" i="4"/>
  <c r="N923" i="4"/>
  <c r="O923" i="4"/>
  <c r="M921" i="4"/>
  <c r="N921" i="4"/>
  <c r="M920" i="4"/>
  <c r="N920" i="4"/>
  <c r="O920" i="4"/>
  <c r="M919" i="4"/>
  <c r="N919" i="4"/>
  <c r="O919" i="4"/>
  <c r="M917" i="4"/>
  <c r="N917" i="4"/>
  <c r="O917" i="4"/>
  <c r="M916" i="4"/>
  <c r="N916" i="4"/>
  <c r="M913" i="4"/>
  <c r="N913" i="4"/>
  <c r="O913" i="4"/>
  <c r="M912" i="4"/>
  <c r="N912" i="4"/>
  <c r="O912" i="4"/>
  <c r="M911" i="4"/>
  <c r="N911" i="4"/>
  <c r="O911" i="4"/>
  <c r="M906" i="4"/>
  <c r="N906" i="4"/>
  <c r="O906" i="4"/>
  <c r="M904" i="4"/>
  <c r="N904" i="4"/>
  <c r="M903" i="4"/>
  <c r="N903" i="4"/>
  <c r="O903" i="4"/>
  <c r="M900" i="4"/>
  <c r="N900" i="4"/>
  <c r="O900" i="4"/>
  <c r="M899" i="4"/>
  <c r="N899" i="4"/>
  <c r="M898" i="4"/>
  <c r="N898" i="4"/>
  <c r="O898" i="4"/>
  <c r="M897" i="4"/>
  <c r="N897" i="4"/>
  <c r="M896" i="4"/>
  <c r="N896" i="4"/>
  <c r="O896" i="4"/>
  <c r="M895" i="4"/>
  <c r="N895" i="4"/>
  <c r="M399" i="4"/>
  <c r="N399" i="4"/>
  <c r="O399" i="4"/>
  <c r="M397" i="4"/>
  <c r="N397" i="4"/>
  <c r="M396" i="4"/>
  <c r="N396" i="4"/>
  <c r="O396" i="4"/>
  <c r="M395" i="4"/>
  <c r="N395" i="4"/>
  <c r="O395" i="4"/>
  <c r="M56" i="4"/>
  <c r="N56" i="4"/>
  <c r="O56" i="4"/>
  <c r="M741" i="4"/>
  <c r="N741" i="4"/>
  <c r="M731" i="4"/>
  <c r="N731" i="4"/>
  <c r="O731" i="4"/>
  <c r="L244" i="8"/>
  <c r="M718" i="4"/>
  <c r="N718" i="4"/>
  <c r="O718" i="4"/>
  <c r="L243" i="8"/>
  <c r="M724" i="4"/>
  <c r="N724" i="4"/>
  <c r="O724" i="4"/>
  <c r="M715" i="4"/>
  <c r="N715" i="4"/>
  <c r="M428" i="4"/>
  <c r="N428" i="4"/>
  <c r="O428" i="4"/>
  <c r="L236" i="8"/>
  <c r="M427" i="4"/>
  <c r="N427" i="4"/>
  <c r="O427" i="4"/>
  <c r="L232" i="8"/>
  <c r="M424" i="4"/>
  <c r="N424" i="4"/>
  <c r="O424" i="4"/>
  <c r="M429" i="4"/>
  <c r="N429" i="4"/>
  <c r="M351" i="4"/>
  <c r="N351" i="4"/>
  <c r="O351" i="4"/>
  <c r="M534" i="4"/>
  <c r="N534" i="4"/>
  <c r="O534" i="4"/>
  <c r="M382" i="4"/>
  <c r="N382" i="4"/>
  <c r="O382" i="4"/>
  <c r="O198" i="4"/>
  <c r="L181" i="8"/>
  <c r="M3" i="4"/>
  <c r="N3" i="4"/>
  <c r="O3" i="4"/>
  <c r="M256" i="4"/>
  <c r="N256" i="4"/>
  <c r="O256" i="4"/>
  <c r="M279" i="4"/>
  <c r="N279" i="4"/>
  <c r="M650" i="4"/>
  <c r="N650" i="4"/>
  <c r="O650" i="4"/>
  <c r="M649" i="4"/>
  <c r="N649" i="4"/>
  <c r="M638" i="4"/>
  <c r="N638" i="4"/>
  <c r="O638" i="4"/>
  <c r="M760" i="4"/>
  <c r="N760" i="4"/>
  <c r="M757" i="4"/>
  <c r="N757" i="4"/>
  <c r="O757" i="4"/>
  <c r="M755" i="4"/>
  <c r="N755" i="4"/>
  <c r="O755" i="4"/>
  <c r="M754" i="4"/>
  <c r="N754" i="4"/>
  <c r="M752" i="4"/>
  <c r="N752" i="4"/>
  <c r="O752" i="4"/>
  <c r="M751" i="4"/>
  <c r="N751" i="4"/>
  <c r="O751" i="4"/>
  <c r="L170" i="8"/>
  <c r="M750" i="4"/>
  <c r="N750" i="4"/>
  <c r="O750" i="4"/>
  <c r="M202" i="4"/>
  <c r="N202" i="4"/>
  <c r="O202" i="4"/>
  <c r="L261" i="8"/>
  <c r="M749" i="4"/>
  <c r="N749" i="4"/>
  <c r="O749" i="4"/>
  <c r="L168" i="8"/>
  <c r="K782" i="4"/>
  <c r="K778" i="4"/>
  <c r="M402" i="4"/>
  <c r="N402" i="4"/>
  <c r="O402" i="4"/>
  <c r="M596" i="4"/>
  <c r="N596" i="4"/>
  <c r="O596" i="4"/>
  <c r="C82" i="8"/>
  <c r="D82" i="8"/>
  <c r="E82" i="8"/>
  <c r="F82" i="8"/>
  <c r="G82" i="8"/>
  <c r="H82" i="8"/>
  <c r="I82" i="8"/>
  <c r="J82" i="8"/>
  <c r="M280" i="4"/>
  <c r="N280" i="4"/>
  <c r="O280" i="4"/>
  <c r="L8" i="8"/>
  <c r="M688" i="4"/>
  <c r="N688" i="4"/>
  <c r="O688" i="4"/>
  <c r="M851" i="4"/>
  <c r="N851" i="4"/>
  <c r="O851" i="4"/>
  <c r="L253" i="8"/>
  <c r="M82" i="8"/>
  <c r="M283" i="4"/>
  <c r="N283" i="4"/>
  <c r="O283" i="4"/>
  <c r="L112" i="8"/>
  <c r="M119" i="4"/>
  <c r="N119" i="4"/>
  <c r="O119" i="4"/>
  <c r="M291" i="4"/>
  <c r="N291" i="4"/>
  <c r="M519" i="4"/>
  <c r="N519" i="4"/>
  <c r="O519" i="4"/>
  <c r="M645" i="4"/>
  <c r="N645" i="4"/>
  <c r="O645" i="4"/>
  <c r="M637" i="4"/>
  <c r="N637" i="4"/>
  <c r="O637" i="4"/>
  <c r="L33" i="8"/>
  <c r="M636" i="4"/>
  <c r="N636" i="4"/>
  <c r="O636" i="4"/>
  <c r="L34" i="8"/>
  <c r="M181" i="4"/>
  <c r="N181" i="4"/>
  <c r="O181" i="4"/>
  <c r="M184" i="4"/>
  <c r="N184" i="4"/>
  <c r="O184" i="4"/>
  <c r="O154" i="4"/>
  <c r="O839" i="4"/>
  <c r="L14" i="8"/>
  <c r="M180" i="4"/>
  <c r="N180" i="4"/>
  <c r="O180" i="4"/>
  <c r="M285" i="4"/>
  <c r="N285" i="4"/>
  <c r="O285" i="4"/>
  <c r="M155" i="4"/>
  <c r="N155" i="4"/>
  <c r="O155" i="4"/>
  <c r="M128" i="4"/>
  <c r="N128" i="4"/>
  <c r="O128" i="4"/>
  <c r="L108" i="8"/>
  <c r="M140" i="4"/>
  <c r="N140" i="4"/>
  <c r="O140" i="4"/>
  <c r="M745" i="4"/>
  <c r="N745" i="4"/>
  <c r="O745" i="4"/>
  <c r="M734" i="4"/>
  <c r="N734" i="4"/>
  <c r="O734" i="4"/>
  <c r="L246" i="8"/>
  <c r="M514" i="4"/>
  <c r="N514" i="4"/>
  <c r="M511" i="4"/>
  <c r="N511" i="4"/>
  <c r="O511" i="4"/>
  <c r="M742" i="4"/>
  <c r="N742" i="4"/>
  <c r="O742" i="4"/>
  <c r="M580" i="4"/>
  <c r="N580" i="4"/>
  <c r="O580" i="4"/>
  <c r="M55" i="4"/>
  <c r="N55" i="4"/>
  <c r="O55" i="4"/>
  <c r="M568" i="4"/>
  <c r="N568" i="4"/>
  <c r="O568" i="4"/>
  <c r="M558" i="4"/>
  <c r="N558" i="4"/>
  <c r="O558" i="4"/>
  <c r="M389" i="4"/>
  <c r="N389" i="4"/>
  <c r="O389" i="4"/>
  <c r="M572" i="4"/>
  <c r="N572" i="4"/>
  <c r="M50" i="4"/>
  <c r="N50" i="4"/>
  <c r="M582" i="4"/>
  <c r="N582" i="4"/>
  <c r="O582" i="4"/>
  <c r="C111" i="8"/>
  <c r="D111" i="8"/>
  <c r="E111" i="8"/>
  <c r="F111" i="8"/>
  <c r="G111" i="8"/>
  <c r="H111" i="8"/>
  <c r="I111" i="8"/>
  <c r="J111" i="8"/>
  <c r="M130" i="4"/>
  <c r="N130" i="4"/>
  <c r="O130" i="4"/>
  <c r="M111" i="8"/>
  <c r="M51" i="4"/>
  <c r="N51" i="4"/>
  <c r="O51" i="4"/>
  <c r="M691" i="4"/>
  <c r="N691" i="4"/>
  <c r="O691" i="4"/>
  <c r="L229" i="8"/>
  <c r="M43" i="4"/>
  <c r="N43" i="4"/>
  <c r="O43" i="4"/>
  <c r="M40" i="4"/>
  <c r="N40" i="4"/>
  <c r="M390" i="4"/>
  <c r="N390" i="4"/>
  <c r="O390" i="4"/>
  <c r="M632" i="4"/>
  <c r="N632" i="4"/>
  <c r="O632" i="4"/>
  <c r="L37" i="8"/>
  <c r="M567" i="4"/>
  <c r="N567" i="4"/>
  <c r="O567" i="4"/>
  <c r="M629" i="4"/>
  <c r="N629" i="4"/>
  <c r="O629" i="4"/>
  <c r="O135" i="4"/>
  <c r="M627" i="4"/>
  <c r="N627" i="4"/>
  <c r="O627" i="4"/>
  <c r="M628" i="4"/>
  <c r="N628" i="4"/>
  <c r="O628" i="4"/>
  <c r="L36" i="8"/>
  <c r="M634" i="4"/>
  <c r="N634" i="4"/>
  <c r="O634" i="4"/>
  <c r="M348" i="4"/>
  <c r="N348" i="4"/>
  <c r="O348" i="4"/>
  <c r="M528" i="4"/>
  <c r="N528" i="4"/>
  <c r="O528" i="4"/>
  <c r="L151" i="8"/>
  <c r="M702" i="4"/>
  <c r="N702" i="4"/>
  <c r="O702" i="4"/>
  <c r="M216" i="4"/>
  <c r="N216" i="4"/>
  <c r="O216" i="4"/>
  <c r="L85" i="8"/>
  <c r="M703" i="4"/>
  <c r="N703" i="4"/>
  <c r="M415" i="4"/>
  <c r="N415" i="4"/>
  <c r="O415" i="4"/>
  <c r="M416" i="4"/>
  <c r="N416" i="4"/>
  <c r="M237" i="4"/>
  <c r="N237" i="4"/>
  <c r="O237" i="4"/>
  <c r="M238" i="4"/>
  <c r="N238" i="4"/>
  <c r="O238" i="4"/>
  <c r="M282" i="4"/>
  <c r="N282" i="4"/>
  <c r="O282" i="4"/>
  <c r="M223" i="4"/>
  <c r="N223" i="4"/>
  <c r="O223" i="4"/>
  <c r="M213" i="4"/>
  <c r="N213" i="4"/>
  <c r="O213" i="4"/>
  <c r="L86" i="8"/>
  <c r="M747" i="4"/>
  <c r="N747" i="4"/>
  <c r="O747" i="4"/>
  <c r="M771" i="4"/>
  <c r="N771" i="4"/>
  <c r="O771" i="4"/>
  <c r="L84" i="8"/>
  <c r="M222" i="4"/>
  <c r="N222" i="4"/>
  <c r="M773" i="4"/>
  <c r="N773" i="4"/>
  <c r="O773" i="4"/>
  <c r="M226" i="4"/>
  <c r="N226" i="4"/>
  <c r="O226" i="4"/>
  <c r="M211" i="4"/>
  <c r="N211" i="4"/>
  <c r="O211" i="4"/>
  <c r="L32" i="8"/>
  <c r="M212" i="4"/>
  <c r="N212" i="4"/>
  <c r="O212" i="4"/>
  <c r="L92" i="8"/>
  <c r="M176" i="4"/>
  <c r="N176" i="4"/>
  <c r="O176" i="4"/>
  <c r="M89" i="4"/>
  <c r="N89" i="4"/>
  <c r="O89" i="4"/>
  <c r="M867" i="4"/>
  <c r="N867" i="4"/>
  <c r="O867" i="4"/>
  <c r="L256" i="8"/>
  <c r="M301" i="4"/>
  <c r="N301" i="4"/>
  <c r="M304" i="4"/>
  <c r="N304" i="4"/>
  <c r="O304" i="4"/>
  <c r="M500" i="4"/>
  <c r="N500" i="4"/>
  <c r="O500" i="4"/>
  <c r="L450" i="8"/>
  <c r="M307" i="4"/>
  <c r="N307" i="4"/>
  <c r="M497" i="4"/>
  <c r="N497" i="4"/>
  <c r="O497" i="4"/>
  <c r="O278" i="4"/>
  <c r="L10" i="8"/>
  <c r="M626" i="4"/>
  <c r="N626" i="4"/>
  <c r="O626" i="4"/>
  <c r="L6" i="8"/>
  <c r="M306" i="4"/>
  <c r="N306" i="4"/>
  <c r="O306" i="4"/>
  <c r="M102" i="4"/>
  <c r="N102" i="4"/>
  <c r="O102" i="4"/>
  <c r="M105" i="4"/>
  <c r="N105" i="4"/>
  <c r="O105" i="4"/>
  <c r="M106" i="4"/>
  <c r="N106" i="4"/>
  <c r="O106" i="4"/>
  <c r="M107" i="4"/>
  <c r="N107" i="4"/>
  <c r="O107" i="4"/>
  <c r="M108" i="4"/>
  <c r="N108" i="4"/>
  <c r="O108" i="4"/>
  <c r="M109" i="4"/>
  <c r="N109" i="4"/>
  <c r="O109" i="4"/>
  <c r="M110" i="4"/>
  <c r="N110" i="4"/>
  <c r="O110" i="4"/>
  <c r="M112" i="4"/>
  <c r="N112" i="4"/>
  <c r="M658" i="4"/>
  <c r="N658" i="4"/>
  <c r="O658" i="4"/>
  <c r="M131" i="4"/>
  <c r="N131" i="4"/>
  <c r="O131" i="4"/>
  <c r="L122" i="8"/>
  <c r="M132" i="4"/>
  <c r="N132" i="4"/>
  <c r="M664" i="4"/>
  <c r="N664" i="4"/>
  <c r="O664" i="4"/>
  <c r="M661" i="4"/>
  <c r="N661" i="4"/>
  <c r="O661" i="4"/>
  <c r="M133" i="4"/>
  <c r="N133" i="4"/>
  <c r="O133" i="4"/>
  <c r="M653" i="4"/>
  <c r="N653" i="4"/>
  <c r="O653" i="4"/>
  <c r="M655" i="4"/>
  <c r="N655" i="4"/>
  <c r="O655" i="4"/>
  <c r="M662" i="4"/>
  <c r="N662" i="4"/>
  <c r="O662" i="4"/>
  <c r="M656" i="4"/>
  <c r="N656" i="4"/>
  <c r="O656" i="4"/>
  <c r="L248" i="8"/>
  <c r="M657" i="4"/>
  <c r="N657" i="4"/>
  <c r="O657" i="4"/>
  <c r="M663" i="4"/>
  <c r="N663" i="4"/>
  <c r="O663" i="4"/>
  <c r="M743" i="4"/>
  <c r="N743" i="4"/>
  <c r="O743" i="4"/>
  <c r="L140" i="8"/>
  <c r="M168" i="4"/>
  <c r="N168" i="4"/>
  <c r="M318" i="4"/>
  <c r="N318" i="4"/>
  <c r="O318" i="4"/>
  <c r="M315" i="4"/>
  <c r="N315" i="4"/>
  <c r="O315" i="4"/>
  <c r="O235" i="4"/>
  <c r="L145" i="8"/>
  <c r="M319" i="4"/>
  <c r="N319" i="4"/>
  <c r="O319" i="4"/>
  <c r="M483" i="4"/>
  <c r="N483" i="4"/>
  <c r="M480" i="4"/>
  <c r="N480" i="4"/>
  <c r="O480" i="4"/>
  <c r="O229" i="4"/>
  <c r="L161" i="8"/>
  <c r="M377" i="4"/>
  <c r="N377" i="4"/>
  <c r="O377" i="4"/>
  <c r="O753" i="4"/>
  <c r="L172" i="8"/>
  <c r="M378" i="4"/>
  <c r="N378" i="4"/>
  <c r="O378" i="4"/>
  <c r="M258" i="4"/>
  <c r="N258" i="4"/>
  <c r="O258" i="4"/>
  <c r="M257" i="4"/>
  <c r="N257" i="4"/>
  <c r="M195" i="4"/>
  <c r="N195" i="4"/>
  <c r="O195" i="4"/>
  <c r="M196" i="4"/>
  <c r="N196" i="4"/>
  <c r="O196" i="4"/>
  <c r="M63" i="4"/>
  <c r="N63" i="4"/>
  <c r="O63" i="4"/>
  <c r="M66" i="4"/>
  <c r="N66" i="4"/>
  <c r="O66" i="4"/>
  <c r="M323" i="4"/>
  <c r="N323" i="4"/>
  <c r="O323" i="4"/>
  <c r="M324" i="4"/>
  <c r="N324" i="4"/>
  <c r="O324" i="4"/>
  <c r="M326" i="4"/>
  <c r="N326" i="4"/>
  <c r="O326" i="4"/>
  <c r="M327" i="4"/>
  <c r="N327" i="4"/>
  <c r="M328" i="4"/>
  <c r="N328" i="4"/>
  <c r="O328" i="4"/>
  <c r="M330" i="4"/>
  <c r="N330" i="4"/>
  <c r="O330" i="4"/>
  <c r="M332" i="4"/>
  <c r="N332" i="4"/>
  <c r="O332" i="4"/>
  <c r="M334" i="4"/>
  <c r="N334" i="4"/>
  <c r="M335" i="4"/>
  <c r="N335" i="4"/>
  <c r="O335" i="4"/>
  <c r="M337" i="4"/>
  <c r="N337" i="4"/>
  <c r="O337" i="4"/>
  <c r="M338" i="4"/>
  <c r="N338" i="4"/>
  <c r="O338" i="4"/>
  <c r="M339" i="4"/>
  <c r="N339" i="4"/>
  <c r="O339" i="4"/>
  <c r="M697" i="4"/>
  <c r="N697" i="4"/>
  <c r="O697" i="4"/>
  <c r="M245" i="4"/>
  <c r="N245" i="4"/>
  <c r="M372" i="4"/>
  <c r="N372" i="4"/>
  <c r="O372" i="4"/>
  <c r="M774" i="4"/>
  <c r="N774" i="4"/>
  <c r="O774" i="4"/>
  <c r="C19" i="8"/>
  <c r="D19" i="8"/>
  <c r="E19" i="8"/>
  <c r="F19" i="8"/>
  <c r="G19" i="8"/>
  <c r="H19" i="8"/>
  <c r="I19" i="8"/>
  <c r="J19" i="8"/>
  <c r="M775" i="4"/>
  <c r="N775" i="4"/>
  <c r="O775" i="4"/>
  <c r="M521" i="4"/>
  <c r="N521" i="4"/>
  <c r="O521" i="4"/>
  <c r="O118" i="4"/>
  <c r="L111" i="8"/>
  <c r="M19" i="8"/>
  <c r="M777" i="4"/>
  <c r="N777" i="4"/>
  <c r="O777" i="4"/>
  <c r="M779" i="4"/>
  <c r="N779" i="4"/>
  <c r="O779" i="4"/>
  <c r="M783" i="4"/>
  <c r="N783" i="4"/>
  <c r="O783" i="4"/>
  <c r="M785" i="4"/>
  <c r="N785" i="4"/>
  <c r="O785" i="4"/>
  <c r="M786" i="4"/>
  <c r="N786" i="4"/>
  <c r="O786" i="4"/>
  <c r="M787" i="4"/>
  <c r="N787" i="4"/>
  <c r="M788" i="4"/>
  <c r="N788" i="4"/>
  <c r="O788" i="4"/>
  <c r="M789" i="4"/>
  <c r="N789" i="4"/>
  <c r="O789" i="4"/>
  <c r="M790" i="4"/>
  <c r="N790" i="4"/>
  <c r="O790" i="4"/>
  <c r="M791" i="4"/>
  <c r="N791" i="4"/>
  <c r="O791" i="4"/>
  <c r="M792" i="4"/>
  <c r="N792" i="4"/>
  <c r="O792" i="4"/>
  <c r="L141" i="8"/>
  <c r="M793" i="4"/>
  <c r="N793" i="4"/>
  <c r="O793" i="4"/>
  <c r="M794" i="4"/>
  <c r="N794" i="4"/>
  <c r="O794" i="4"/>
  <c r="M795" i="4"/>
  <c r="N795" i="4"/>
  <c r="O795" i="4"/>
  <c r="M796" i="4"/>
  <c r="N796" i="4"/>
  <c r="O796" i="4"/>
  <c r="M800" i="4"/>
  <c r="N800" i="4"/>
  <c r="O800" i="4"/>
  <c r="M804" i="4"/>
  <c r="N804" i="4"/>
  <c r="O804" i="4"/>
  <c r="M805" i="4"/>
  <c r="N805" i="4"/>
  <c r="M808" i="4"/>
  <c r="N808" i="4"/>
  <c r="O808" i="4"/>
  <c r="L64" i="8"/>
  <c r="M810" i="4"/>
  <c r="N810" i="4"/>
  <c r="O810" i="4"/>
  <c r="L67" i="8"/>
  <c r="O242" i="4"/>
  <c r="M84" i="4"/>
  <c r="N84" i="4"/>
  <c r="O84" i="4"/>
  <c r="L52" i="8"/>
  <c r="M811" i="4"/>
  <c r="N811" i="4"/>
  <c r="O811" i="4"/>
  <c r="M815" i="4"/>
  <c r="N815" i="4"/>
  <c r="O815" i="4"/>
  <c r="M816" i="4"/>
  <c r="N816" i="4"/>
  <c r="O816" i="4"/>
  <c r="M818" i="4"/>
  <c r="N818" i="4"/>
  <c r="O818" i="4"/>
  <c r="M820" i="4"/>
  <c r="N820" i="4"/>
  <c r="O820" i="4"/>
  <c r="M821" i="4"/>
  <c r="N821" i="4"/>
  <c r="O821" i="4"/>
  <c r="M822" i="4"/>
  <c r="N822" i="4"/>
  <c r="O822" i="4"/>
  <c r="L35" i="8"/>
  <c r="M823" i="4"/>
  <c r="N823" i="4"/>
  <c r="O823" i="4"/>
  <c r="M826" i="4"/>
  <c r="N826" i="4"/>
  <c r="O826" i="4"/>
  <c r="M828" i="4"/>
  <c r="N828" i="4"/>
  <c r="O828" i="4"/>
  <c r="M830" i="4"/>
  <c r="N830" i="4"/>
  <c r="O830" i="4"/>
  <c r="M832" i="4"/>
  <c r="N832" i="4"/>
  <c r="M834" i="4"/>
  <c r="N834" i="4"/>
  <c r="O834" i="4"/>
  <c r="L28" i="8"/>
  <c r="M835" i="4"/>
  <c r="N835" i="4"/>
  <c r="O835" i="4"/>
  <c r="M836" i="4"/>
  <c r="N836" i="4"/>
  <c r="O836" i="4"/>
  <c r="M838" i="4"/>
  <c r="N838" i="4"/>
  <c r="O838" i="4"/>
  <c r="L258" i="8"/>
  <c r="M840" i="4"/>
  <c r="N840" i="4"/>
  <c r="O840" i="4"/>
  <c r="L87" i="8"/>
  <c r="M842" i="4"/>
  <c r="N842" i="4"/>
  <c r="M847" i="4"/>
  <c r="N847" i="4"/>
  <c r="O847" i="4"/>
  <c r="M850" i="4"/>
  <c r="N850" i="4"/>
  <c r="O850" i="4"/>
  <c r="M852" i="4"/>
  <c r="N852" i="4"/>
  <c r="O852" i="4"/>
  <c r="M853" i="4"/>
  <c r="N853" i="4"/>
  <c r="O853" i="4"/>
  <c r="O143" i="4"/>
  <c r="L125" i="8"/>
  <c r="M855" i="4"/>
  <c r="N855" i="4"/>
  <c r="O855" i="4"/>
  <c r="M856" i="4"/>
  <c r="N856" i="4"/>
  <c r="O856" i="4"/>
  <c r="M293" i="4"/>
  <c r="N293" i="4"/>
  <c r="O293" i="4"/>
  <c r="L45" i="8"/>
  <c r="M857" i="4"/>
  <c r="N857" i="4"/>
  <c r="O857" i="4"/>
  <c r="L401" i="8"/>
  <c r="O935" i="4"/>
  <c r="L119" i="8"/>
  <c r="M858" i="4"/>
  <c r="N858" i="4"/>
  <c r="O858" i="4"/>
  <c r="M859" i="4"/>
  <c r="N859" i="4"/>
  <c r="O859" i="4"/>
  <c r="O980" i="4"/>
  <c r="M860" i="4"/>
  <c r="N860" i="4"/>
  <c r="O860" i="4"/>
  <c r="M124" i="4"/>
  <c r="N124" i="4"/>
  <c r="O124" i="4"/>
  <c r="L123" i="8"/>
  <c r="M861" i="4"/>
  <c r="N861" i="4"/>
  <c r="O861" i="4"/>
  <c r="M862" i="4"/>
  <c r="N862" i="4"/>
  <c r="O862" i="4"/>
  <c r="M863" i="4"/>
  <c r="N863" i="4"/>
  <c r="O863" i="4"/>
  <c r="M864" i="4"/>
  <c r="N864" i="4"/>
  <c r="O864" i="4"/>
  <c r="L228" i="8"/>
  <c r="M865" i="4"/>
  <c r="N865" i="4"/>
  <c r="O865" i="4"/>
  <c r="M524" i="4"/>
  <c r="N524" i="4"/>
  <c r="O524" i="4"/>
  <c r="L195" i="8"/>
  <c r="M708" i="4"/>
  <c r="N708" i="4"/>
  <c r="O708" i="4"/>
  <c r="L247" i="8"/>
  <c r="M866" i="4"/>
  <c r="N866" i="4"/>
  <c r="O866" i="4"/>
  <c r="M868" i="4"/>
  <c r="N868" i="4"/>
  <c r="O868" i="4"/>
  <c r="M869" i="4"/>
  <c r="N869" i="4"/>
  <c r="O869" i="4"/>
  <c r="M870" i="4"/>
  <c r="N870" i="4"/>
  <c r="O870" i="4"/>
  <c r="M872" i="4"/>
  <c r="N872" i="4"/>
  <c r="O872" i="4"/>
  <c r="M873" i="4"/>
  <c r="N873" i="4"/>
  <c r="O873" i="4"/>
  <c r="M874" i="4"/>
  <c r="N874" i="4"/>
  <c r="O874" i="4"/>
  <c r="M875" i="4"/>
  <c r="N875" i="4"/>
  <c r="O875" i="4"/>
  <c r="L38" i="8"/>
  <c r="M878" i="4"/>
  <c r="N878" i="4"/>
  <c r="O878" i="4"/>
  <c r="L208" i="8"/>
  <c r="M879" i="4"/>
  <c r="N879" i="4"/>
  <c r="O879" i="4"/>
  <c r="M880" i="4"/>
  <c r="N880" i="4"/>
  <c r="O880" i="4"/>
  <c r="L206" i="8"/>
  <c r="M881" i="4"/>
  <c r="N881" i="4"/>
  <c r="O881" i="4"/>
  <c r="M882" i="4"/>
  <c r="N882" i="4"/>
  <c r="O882" i="4"/>
  <c r="L205" i="8"/>
  <c r="M884" i="4"/>
  <c r="N884" i="4"/>
  <c r="O884" i="4"/>
  <c r="M885" i="4"/>
  <c r="N885" i="4"/>
  <c r="O885" i="4"/>
  <c r="M886" i="4"/>
  <c r="N886" i="4"/>
  <c r="O886" i="4"/>
  <c r="L207" i="8"/>
  <c r="M887" i="4"/>
  <c r="N887" i="4"/>
  <c r="O887" i="4"/>
  <c r="M888" i="4"/>
  <c r="N888" i="4"/>
  <c r="O888" i="4"/>
  <c r="L204" i="8"/>
  <c r="M889" i="4"/>
  <c r="N889" i="4"/>
  <c r="O889" i="4"/>
  <c r="M890" i="4"/>
  <c r="N890" i="4"/>
  <c r="O890" i="4"/>
  <c r="M507" i="4"/>
  <c r="N507" i="4"/>
  <c r="O507" i="4"/>
  <c r="M505" i="4"/>
  <c r="N505" i="4"/>
  <c r="O505" i="4"/>
  <c r="M506" i="4"/>
  <c r="N506" i="4"/>
  <c r="O506" i="4"/>
  <c r="M894" i="4"/>
  <c r="N894" i="4"/>
  <c r="O894" i="4"/>
  <c r="O261" i="4"/>
  <c r="L127" i="8"/>
  <c r="M672" i="4"/>
  <c r="N672" i="4"/>
  <c r="O672" i="4"/>
  <c r="M103" i="4"/>
  <c r="N103" i="4"/>
  <c r="O103" i="4"/>
  <c r="M305" i="4"/>
  <c r="N305" i="4"/>
  <c r="O305" i="4"/>
  <c r="M387" i="4"/>
  <c r="N387" i="4"/>
  <c r="O387" i="4"/>
  <c r="M35" i="4"/>
  <c r="N35" i="4"/>
  <c r="O35" i="4"/>
  <c r="M523" i="4"/>
  <c r="N523" i="4"/>
  <c r="O523" i="4"/>
  <c r="M127" i="4"/>
  <c r="N127" i="4"/>
  <c r="O127" i="4"/>
  <c r="M125" i="4"/>
  <c r="N125" i="4"/>
  <c r="O125" i="4"/>
  <c r="L129" i="8"/>
  <c r="M126" i="4"/>
  <c r="N126" i="4"/>
  <c r="O126" i="4"/>
  <c r="L130" i="8"/>
  <c r="O142" i="4"/>
  <c r="M145" i="4"/>
  <c r="N145" i="4"/>
  <c r="O145" i="4"/>
  <c r="M146" i="4"/>
  <c r="N146" i="4"/>
  <c r="O146" i="4"/>
  <c r="M147" i="4"/>
  <c r="N147" i="4"/>
  <c r="O147" i="4"/>
  <c r="M354" i="4"/>
  <c r="N354" i="4"/>
  <c r="O354" i="4"/>
  <c r="M434" i="4"/>
  <c r="N434" i="4"/>
  <c r="O434" i="4"/>
  <c r="M646" i="4"/>
  <c r="N646" i="4"/>
  <c r="O646" i="4"/>
  <c r="L7" i="8"/>
  <c r="M74" i="4"/>
  <c r="N74" i="4"/>
  <c r="O74" i="4"/>
  <c r="L58" i="8"/>
  <c r="M82" i="4"/>
  <c r="N82" i="4"/>
  <c r="O82" i="4"/>
  <c r="L51" i="8"/>
  <c r="M83" i="4"/>
  <c r="N83" i="4"/>
  <c r="O83" i="4"/>
  <c r="L44" i="8"/>
  <c r="O129" i="4"/>
  <c r="L120" i="8"/>
  <c r="L61" i="8"/>
  <c r="M80" i="4"/>
  <c r="N80" i="4"/>
  <c r="O80" i="4"/>
  <c r="L74" i="8"/>
  <c r="M294" i="4"/>
  <c r="N294" i="4"/>
  <c r="O294" i="4"/>
  <c r="L50" i="8"/>
  <c r="M81" i="4"/>
  <c r="N81" i="4"/>
  <c r="O81" i="4"/>
  <c r="L62" i="8"/>
  <c r="M73" i="4"/>
  <c r="N73" i="4"/>
  <c r="O73" i="4"/>
  <c r="L53" i="8"/>
  <c r="O495" i="4"/>
  <c r="L69" i="8"/>
  <c r="M77" i="4"/>
  <c r="N77" i="4"/>
  <c r="O77" i="4"/>
  <c r="L47" i="8"/>
  <c r="M298" i="4"/>
  <c r="N298" i="4"/>
  <c r="O298" i="4"/>
  <c r="L46" i="8"/>
  <c r="M292" i="4"/>
  <c r="N292" i="4"/>
  <c r="O292" i="4"/>
  <c r="L56" i="8"/>
  <c r="M295" i="4"/>
  <c r="N295" i="4"/>
  <c r="O295" i="4"/>
  <c r="L57" i="8"/>
  <c r="L75" i="8"/>
  <c r="M70" i="4"/>
  <c r="N70" i="4"/>
  <c r="O70" i="4"/>
  <c r="L55" i="8"/>
  <c r="M72" i="4"/>
  <c r="N72" i="4"/>
  <c r="O72" i="4"/>
  <c r="O798" i="4"/>
  <c r="L68" i="8"/>
  <c r="M78" i="4"/>
  <c r="N78" i="4"/>
  <c r="O78" i="4"/>
  <c r="L54" i="8"/>
  <c r="L63" i="8"/>
  <c r="K891" i="4"/>
  <c r="K821" i="4"/>
  <c r="K822" i="4"/>
  <c r="K823" i="4"/>
  <c r="K824" i="4"/>
  <c r="K825" i="4"/>
  <c r="K826" i="4"/>
  <c r="K827" i="4"/>
  <c r="K828" i="4"/>
  <c r="K829" i="4"/>
  <c r="K830" i="4"/>
  <c r="K831" i="4"/>
  <c r="K832" i="4"/>
  <c r="K833" i="4"/>
  <c r="K834" i="4"/>
  <c r="K835" i="4"/>
  <c r="K836" i="4"/>
  <c r="K837" i="4"/>
  <c r="K838" i="4"/>
  <c r="K839" i="4"/>
  <c r="K840" i="4"/>
  <c r="K841" i="4"/>
  <c r="K842" i="4"/>
  <c r="K843" i="4"/>
  <c r="K844" i="4"/>
  <c r="K845" i="4"/>
  <c r="K846" i="4"/>
  <c r="K847" i="4"/>
  <c r="K848" i="4"/>
  <c r="K849" i="4"/>
  <c r="K850" i="4"/>
  <c r="K851" i="4"/>
  <c r="K852" i="4"/>
  <c r="K853" i="4"/>
  <c r="K854" i="4"/>
  <c r="K855" i="4"/>
  <c r="K856" i="4"/>
  <c r="K857" i="4"/>
  <c r="K858" i="4"/>
  <c r="K859" i="4"/>
  <c r="K860" i="4"/>
  <c r="K861" i="4"/>
  <c r="K862" i="4"/>
  <c r="K863" i="4"/>
  <c r="K864" i="4"/>
  <c r="K865" i="4"/>
  <c r="K866" i="4"/>
  <c r="K867" i="4"/>
  <c r="K868" i="4"/>
  <c r="K869" i="4"/>
  <c r="K870" i="4"/>
  <c r="K871" i="4"/>
  <c r="K872" i="4"/>
  <c r="K873" i="4"/>
  <c r="K874" i="4"/>
  <c r="K875" i="4"/>
  <c r="K876" i="4"/>
  <c r="K877" i="4"/>
  <c r="K878" i="4"/>
  <c r="K879" i="4"/>
  <c r="K880" i="4"/>
  <c r="K881" i="4"/>
  <c r="K882" i="4"/>
  <c r="K883" i="4"/>
  <c r="K884" i="4"/>
  <c r="K885" i="4"/>
  <c r="K886" i="4"/>
  <c r="K887" i="4"/>
  <c r="K888" i="4"/>
  <c r="K889" i="4"/>
  <c r="K890" i="4"/>
  <c r="K892" i="4"/>
  <c r="K893" i="4"/>
  <c r="K894" i="4"/>
  <c r="K895" i="4"/>
  <c r="K896" i="4"/>
  <c r="K897" i="4"/>
  <c r="K898" i="4"/>
  <c r="K899" i="4"/>
  <c r="K900" i="4"/>
  <c r="K901" i="4"/>
  <c r="K902" i="4"/>
  <c r="K903" i="4"/>
  <c r="K904" i="4"/>
  <c r="K905" i="4"/>
  <c r="K906" i="4"/>
  <c r="K907" i="4"/>
  <c r="K908" i="4"/>
  <c r="K909" i="4"/>
  <c r="K910" i="4"/>
  <c r="K911" i="4"/>
  <c r="K912" i="4"/>
  <c r="K913" i="4"/>
  <c r="K914" i="4"/>
  <c r="K915" i="4"/>
  <c r="K916" i="4"/>
  <c r="K917" i="4"/>
  <c r="K918" i="4"/>
  <c r="K919" i="4"/>
  <c r="K920" i="4"/>
  <c r="K921" i="4"/>
  <c r="K922" i="4"/>
  <c r="K923" i="4"/>
  <c r="K924" i="4"/>
  <c r="K925" i="4"/>
  <c r="K926" i="4"/>
  <c r="K927" i="4"/>
  <c r="K928" i="4"/>
  <c r="K929" i="4"/>
  <c r="K930" i="4"/>
  <c r="K931" i="4"/>
  <c r="K932" i="4"/>
  <c r="K933" i="4"/>
  <c r="K934" i="4"/>
  <c r="K936" i="4"/>
  <c r="K937" i="4"/>
  <c r="K938" i="4"/>
  <c r="K939" i="4"/>
  <c r="K940" i="4"/>
  <c r="K941" i="4"/>
  <c r="K942" i="4"/>
  <c r="K943" i="4"/>
  <c r="K944" i="4"/>
  <c r="K945" i="4"/>
  <c r="K946" i="4"/>
  <c r="K947" i="4"/>
  <c r="K948" i="4"/>
  <c r="K949" i="4"/>
  <c r="K950" i="4"/>
  <c r="K951" i="4"/>
  <c r="K952" i="4"/>
  <c r="K953" i="4"/>
  <c r="K954" i="4"/>
  <c r="K955" i="4"/>
  <c r="K956" i="4"/>
  <c r="K957" i="4"/>
  <c r="K958" i="4"/>
  <c r="K959" i="4"/>
  <c r="K960" i="4"/>
  <c r="K961" i="4"/>
  <c r="K962" i="4"/>
  <c r="K963" i="4"/>
  <c r="K964" i="4"/>
  <c r="K965" i="4"/>
  <c r="K443" i="4"/>
  <c r="K966" i="4"/>
  <c r="K967" i="4"/>
  <c r="K968" i="4"/>
  <c r="K969" i="4"/>
  <c r="K970" i="4"/>
  <c r="K971" i="4"/>
  <c r="K972" i="4"/>
  <c r="K973" i="4"/>
  <c r="K974" i="4"/>
  <c r="K975" i="4"/>
  <c r="K976" i="4"/>
  <c r="K977" i="4"/>
  <c r="K978" i="4"/>
  <c r="K979" i="4"/>
  <c r="K980" i="4"/>
  <c r="K981" i="4"/>
  <c r="K982" i="4"/>
  <c r="K983" i="4"/>
  <c r="K984" i="4"/>
  <c r="K985" i="4"/>
  <c r="K986" i="4"/>
  <c r="K987" i="4"/>
  <c r="K988" i="4"/>
  <c r="K989" i="4"/>
  <c r="K990" i="4"/>
  <c r="K991" i="4"/>
  <c r="K992" i="4"/>
  <c r="K993" i="4"/>
  <c r="K994" i="4"/>
  <c r="K995" i="4"/>
  <c r="K996" i="4"/>
  <c r="K997" i="4"/>
  <c r="K998" i="4"/>
  <c r="K999" i="4"/>
  <c r="K1000" i="4"/>
  <c r="K1001" i="4"/>
  <c r="K1002" i="4"/>
  <c r="K1003" i="4"/>
  <c r="K1005" i="4"/>
  <c r="K1006" i="4"/>
  <c r="K1007" i="4"/>
  <c r="K1008" i="4"/>
  <c r="K1009" i="4"/>
  <c r="K1010" i="4"/>
  <c r="K1011" i="4"/>
  <c r="K1012" i="4"/>
  <c r="K1013" i="4"/>
  <c r="K1014" i="4"/>
  <c r="K1015" i="4"/>
  <c r="K1016" i="4"/>
  <c r="K1017" i="4"/>
  <c r="K1018" i="4"/>
  <c r="K817" i="4"/>
  <c r="K818" i="4"/>
  <c r="K819" i="4"/>
  <c r="K820" i="4"/>
  <c r="K810" i="4"/>
  <c r="K811" i="4"/>
  <c r="K812" i="4"/>
  <c r="K813" i="4"/>
  <c r="K814" i="4"/>
  <c r="K815" i="4"/>
  <c r="K816" i="4"/>
  <c r="K796" i="4"/>
  <c r="O8" i="7"/>
  <c r="O3" i="7"/>
  <c r="M767" i="4"/>
  <c r="N767" i="4"/>
  <c r="O767" i="4"/>
  <c r="K767" i="4"/>
  <c r="M768" i="4"/>
  <c r="N768" i="4"/>
  <c r="O768" i="4"/>
  <c r="K765" i="4"/>
  <c r="K766" i="4"/>
  <c r="M761" i="4"/>
  <c r="N761" i="4"/>
  <c r="O761" i="4"/>
  <c r="M762" i="4"/>
  <c r="N762" i="4"/>
  <c r="O762" i="4"/>
  <c r="K760" i="4"/>
  <c r="K761" i="4"/>
  <c r="K762" i="4"/>
  <c r="O4" i="7"/>
  <c r="D9" i="7"/>
  <c r="O15" i="7"/>
  <c r="M1267" i="4"/>
  <c r="N1267" i="4"/>
  <c r="O1267" i="4"/>
  <c r="B2" i="2"/>
  <c r="B3" i="2"/>
  <c r="B4" i="2"/>
  <c r="B5" i="2"/>
  <c r="G2" i="2"/>
  <c r="G3" i="2"/>
  <c r="G4" i="2"/>
  <c r="G5" i="2"/>
  <c r="B6" i="2"/>
  <c r="G6" i="2"/>
  <c r="B7" i="2"/>
  <c r="G7" i="2"/>
  <c r="B8" i="2"/>
  <c r="G8" i="2"/>
  <c r="B9" i="2"/>
  <c r="G9" i="2"/>
  <c r="B10" i="2"/>
  <c r="G10" i="2"/>
  <c r="B11" i="2"/>
  <c r="G11" i="2"/>
  <c r="B12" i="2"/>
  <c r="G12" i="2"/>
  <c r="B13" i="2"/>
  <c r="G13" i="2"/>
  <c r="B14" i="2"/>
  <c r="G14" i="2"/>
  <c r="B15" i="2"/>
  <c r="G15" i="2"/>
  <c r="B16" i="2"/>
  <c r="G16" i="2"/>
  <c r="B17" i="2"/>
  <c r="G17" i="2"/>
  <c r="B18" i="2"/>
  <c r="G18" i="2"/>
  <c r="B19" i="2"/>
  <c r="G19" i="2"/>
  <c r="B20" i="2"/>
  <c r="G20" i="2"/>
  <c r="B21" i="2"/>
  <c r="G21" i="2"/>
  <c r="B22" i="2"/>
  <c r="G22" i="2"/>
  <c r="B23" i="2"/>
  <c r="G23" i="2"/>
  <c r="B24" i="2"/>
  <c r="G24" i="2"/>
  <c r="B25" i="2"/>
  <c r="G25" i="2"/>
  <c r="B26" i="2"/>
  <c r="G26" i="2"/>
  <c r="B27" i="2"/>
  <c r="G27" i="2"/>
  <c r="B28" i="2"/>
  <c r="G28" i="2"/>
  <c r="B29" i="2"/>
  <c r="G29" i="2"/>
  <c r="B30" i="2"/>
  <c r="G30" i="2"/>
  <c r="B31" i="2"/>
  <c r="G31" i="2"/>
  <c r="B32" i="2"/>
  <c r="G32" i="2"/>
  <c r="B33" i="2"/>
  <c r="G33" i="2"/>
  <c r="B34" i="2"/>
  <c r="G34" i="2"/>
  <c r="B35" i="2"/>
  <c r="G35" i="2"/>
  <c r="B36" i="2"/>
  <c r="G36" i="2"/>
  <c r="B37" i="2"/>
  <c r="G37" i="2"/>
  <c r="B38" i="2"/>
  <c r="G38" i="2"/>
  <c r="B39" i="2"/>
  <c r="G39" i="2"/>
  <c r="B40" i="2"/>
  <c r="G40" i="2"/>
  <c r="B41" i="2"/>
  <c r="G41" i="2"/>
  <c r="B42" i="2"/>
  <c r="G42" i="2"/>
  <c r="B43" i="2"/>
  <c r="G43" i="2"/>
  <c r="B44" i="2"/>
  <c r="G44" i="2"/>
  <c r="B45" i="2"/>
  <c r="G45" i="2"/>
  <c r="B46" i="2"/>
  <c r="G46" i="2"/>
  <c r="B47" i="2"/>
  <c r="G47" i="2"/>
  <c r="B48" i="2"/>
  <c r="G48" i="2"/>
  <c r="B49" i="2"/>
  <c r="G49" i="2"/>
  <c r="B50" i="2"/>
  <c r="G50" i="2"/>
  <c r="B51" i="2"/>
  <c r="G51" i="2"/>
  <c r="B52" i="2"/>
  <c r="G52" i="2"/>
  <c r="B53" i="2"/>
  <c r="G53" i="2"/>
  <c r="B54" i="2"/>
  <c r="G54" i="2"/>
  <c r="B55" i="2"/>
  <c r="G55" i="2"/>
  <c r="B56" i="2"/>
  <c r="G56" i="2"/>
  <c r="B57" i="2"/>
  <c r="G57" i="2"/>
  <c r="B58" i="2"/>
  <c r="G58" i="2"/>
  <c r="B59" i="2"/>
  <c r="G59" i="2"/>
  <c r="B60" i="2"/>
  <c r="G60" i="2"/>
  <c r="B61" i="2"/>
  <c r="G61" i="2"/>
  <c r="B62" i="2"/>
  <c r="G62" i="2"/>
  <c r="B63" i="2"/>
  <c r="G63" i="2"/>
  <c r="B64" i="2"/>
  <c r="G64" i="2"/>
  <c r="B65" i="2"/>
  <c r="G65" i="2"/>
  <c r="B66" i="2"/>
  <c r="G66" i="2"/>
  <c r="B67" i="2"/>
  <c r="G67" i="2"/>
  <c r="B68" i="2"/>
  <c r="G68" i="2"/>
  <c r="B69" i="2"/>
  <c r="G69" i="2"/>
  <c r="B70" i="2"/>
  <c r="G70" i="2"/>
  <c r="B71" i="2"/>
  <c r="G71" i="2"/>
  <c r="B72" i="2"/>
  <c r="G72" i="2"/>
  <c r="B73" i="2"/>
  <c r="G73" i="2"/>
  <c r="B74" i="2"/>
  <c r="G74" i="2"/>
  <c r="B75" i="2"/>
  <c r="G75" i="2"/>
  <c r="B76" i="2"/>
  <c r="G76" i="2"/>
  <c r="B77" i="2"/>
  <c r="G77" i="2"/>
  <c r="B78" i="2"/>
  <c r="G78" i="2"/>
  <c r="B79" i="2"/>
  <c r="G79" i="2"/>
  <c r="B80" i="2"/>
  <c r="G80" i="2"/>
  <c r="B81" i="2"/>
  <c r="G81" i="2"/>
  <c r="B82" i="2"/>
  <c r="G82" i="2"/>
  <c r="B83" i="2"/>
  <c r="G83" i="2"/>
  <c r="B84" i="2"/>
  <c r="G84" i="2"/>
  <c r="B85" i="2"/>
  <c r="G85" i="2"/>
  <c r="B86" i="2"/>
  <c r="G86" i="2"/>
  <c r="B87" i="2"/>
  <c r="G87" i="2"/>
  <c r="B88" i="2"/>
  <c r="G88" i="2"/>
  <c r="B89" i="2"/>
  <c r="G89" i="2"/>
  <c r="B90" i="2"/>
  <c r="G90" i="2"/>
  <c r="B91" i="2"/>
  <c r="G91" i="2"/>
  <c r="B92" i="2"/>
  <c r="G92" i="2"/>
  <c r="B93" i="2"/>
  <c r="G93" i="2"/>
  <c r="B94" i="2"/>
  <c r="G94" i="2"/>
  <c r="B95" i="2"/>
  <c r="G95" i="2"/>
  <c r="B96" i="2"/>
  <c r="G96" i="2"/>
  <c r="B97" i="2"/>
  <c r="G97" i="2"/>
  <c r="B98" i="2"/>
  <c r="G98" i="2"/>
  <c r="B99" i="2"/>
  <c r="G99" i="2"/>
  <c r="B100" i="2"/>
  <c r="G100" i="2"/>
  <c r="B101" i="2"/>
  <c r="G101" i="2"/>
  <c r="B102" i="2"/>
  <c r="G102" i="2"/>
  <c r="B103" i="2"/>
  <c r="G103" i="2"/>
  <c r="B104" i="2"/>
  <c r="G104" i="2"/>
  <c r="B105" i="2"/>
  <c r="G105" i="2"/>
  <c r="B106" i="2"/>
  <c r="G106" i="2"/>
  <c r="B107" i="2"/>
  <c r="G107" i="2"/>
  <c r="B108" i="2"/>
  <c r="G108" i="2"/>
  <c r="B109" i="2"/>
  <c r="G109" i="2"/>
  <c r="B114" i="2"/>
  <c r="G114" i="2"/>
  <c r="B115" i="2"/>
  <c r="G115" i="2"/>
  <c r="B116" i="2"/>
  <c r="G116" i="2"/>
  <c r="B117" i="2"/>
  <c r="G117" i="2"/>
  <c r="B118" i="2"/>
  <c r="G118" i="2"/>
  <c r="B119" i="2"/>
  <c r="G119" i="2"/>
  <c r="B120" i="2"/>
  <c r="G120" i="2"/>
  <c r="B121" i="2"/>
  <c r="G121" i="2"/>
  <c r="B122" i="2"/>
  <c r="G122" i="2"/>
  <c r="B123" i="2"/>
  <c r="G123" i="2"/>
  <c r="B130" i="2"/>
  <c r="G130" i="2"/>
  <c r="B131" i="2"/>
  <c r="G131" i="2"/>
  <c r="B132" i="2"/>
  <c r="G132" i="2"/>
  <c r="B133" i="2"/>
  <c r="G133" i="2"/>
  <c r="B134" i="2"/>
  <c r="G134" i="2"/>
  <c r="B135" i="2"/>
  <c r="G135" i="2"/>
  <c r="B136" i="2"/>
  <c r="G136" i="2"/>
  <c r="B137" i="2"/>
  <c r="G137" i="2"/>
  <c r="B138" i="2"/>
  <c r="G138" i="2"/>
  <c r="B139" i="2"/>
  <c r="G139" i="2"/>
  <c r="B140" i="2"/>
  <c r="G140" i="2"/>
  <c r="B141" i="2"/>
  <c r="G141" i="2"/>
  <c r="B142" i="2"/>
  <c r="G142" i="2"/>
  <c r="B143" i="2"/>
  <c r="G143" i="2"/>
  <c r="B144" i="2"/>
  <c r="G144" i="2"/>
  <c r="B145" i="2"/>
  <c r="G145" i="2"/>
  <c r="B146" i="2"/>
  <c r="G146" i="2"/>
  <c r="B147" i="2"/>
  <c r="G147" i="2"/>
  <c r="B148" i="2"/>
  <c r="G148" i="2"/>
  <c r="B149" i="2"/>
  <c r="G149" i="2"/>
  <c r="B150" i="2"/>
  <c r="G150" i="2"/>
  <c r="B151" i="2"/>
  <c r="G151" i="2"/>
  <c r="B152" i="2"/>
  <c r="G152" i="2"/>
  <c r="B153" i="2"/>
  <c r="G153" i="2"/>
  <c r="B154" i="2"/>
  <c r="G154" i="2"/>
  <c r="B155" i="2"/>
  <c r="G155" i="2"/>
  <c r="B156" i="2"/>
  <c r="G156" i="2"/>
  <c r="B157" i="2"/>
  <c r="G157" i="2"/>
  <c r="B158" i="2"/>
  <c r="G158" i="2"/>
  <c r="B159" i="2"/>
  <c r="G159" i="2"/>
  <c r="B160" i="2"/>
  <c r="G160" i="2"/>
  <c r="B161" i="2"/>
  <c r="G161" i="2"/>
  <c r="B162" i="2"/>
  <c r="G162" i="2"/>
  <c r="B163" i="2"/>
  <c r="G163" i="2"/>
  <c r="B164" i="2"/>
  <c r="G164" i="2"/>
  <c r="B165" i="2"/>
  <c r="G165" i="2"/>
  <c r="B182" i="2"/>
  <c r="G182" i="2"/>
  <c r="B183" i="2"/>
  <c r="G183" i="2"/>
  <c r="B184" i="2"/>
  <c r="G184" i="2"/>
  <c r="B185" i="2"/>
  <c r="G185" i="2"/>
  <c r="B186" i="2"/>
  <c r="G186" i="2"/>
  <c r="B187" i="2"/>
  <c r="G187" i="2"/>
  <c r="B188" i="2"/>
  <c r="G188" i="2"/>
  <c r="B189" i="2"/>
  <c r="G189" i="2"/>
  <c r="B190" i="2"/>
  <c r="G190" i="2"/>
  <c r="B191" i="2"/>
  <c r="G191" i="2"/>
  <c r="B192" i="2"/>
  <c r="G192" i="2"/>
  <c r="B193" i="2"/>
  <c r="G193" i="2"/>
  <c r="B194" i="2"/>
  <c r="G194" i="2"/>
  <c r="B195" i="2"/>
  <c r="G195" i="2"/>
  <c r="B196" i="2"/>
  <c r="G196" i="2"/>
  <c r="B209" i="2"/>
  <c r="G209" i="2"/>
  <c r="B210" i="2"/>
  <c r="G210" i="2"/>
  <c r="B211" i="2"/>
  <c r="G211" i="2"/>
  <c r="B212" i="2"/>
  <c r="G212" i="2"/>
  <c r="B213" i="2"/>
  <c r="G213" i="2"/>
  <c r="B214" i="2"/>
  <c r="G214" i="2"/>
  <c r="B215" i="2"/>
  <c r="G215" i="2"/>
  <c r="B216" i="2"/>
  <c r="G216" i="2"/>
  <c r="B217" i="2"/>
  <c r="G217" i="2"/>
  <c r="B218" i="2"/>
  <c r="G218" i="2"/>
  <c r="B219" i="2"/>
  <c r="G219" i="2"/>
  <c r="B220" i="2"/>
  <c r="G220" i="2"/>
  <c r="B221" i="2"/>
  <c r="G221" i="2"/>
  <c r="B222" i="2"/>
  <c r="G222" i="2"/>
  <c r="B223" i="2"/>
  <c r="G223" i="2"/>
  <c r="B224" i="2"/>
  <c r="G224" i="2"/>
  <c r="B225" i="2"/>
  <c r="G225" i="2"/>
  <c r="B226" i="2"/>
  <c r="G226" i="2"/>
  <c r="B227" i="2"/>
  <c r="G227" i="2"/>
  <c r="B228" i="2"/>
  <c r="G228" i="2"/>
  <c r="B229" i="2"/>
  <c r="G229" i="2"/>
  <c r="B230" i="2"/>
  <c r="G230" i="2"/>
  <c r="B231" i="2"/>
  <c r="G231" i="2"/>
  <c r="B232" i="2"/>
  <c r="G232" i="2"/>
  <c r="B233" i="2"/>
  <c r="G233" i="2"/>
  <c r="B234" i="2"/>
  <c r="G234" i="2"/>
  <c r="B235" i="2"/>
  <c r="G235" i="2"/>
  <c r="B236" i="2"/>
  <c r="G236" i="2"/>
  <c r="B237" i="2"/>
  <c r="G237" i="2"/>
  <c r="B238" i="2"/>
  <c r="G238" i="2"/>
  <c r="B239" i="2"/>
  <c r="G239" i="2"/>
  <c r="B240" i="2"/>
  <c r="G240" i="2"/>
  <c r="B241" i="2"/>
  <c r="G241" i="2"/>
  <c r="B242" i="2"/>
  <c r="G242" i="2"/>
  <c r="B243" i="2"/>
  <c r="G243" i="2"/>
  <c r="B244" i="2"/>
  <c r="G244" i="2"/>
  <c r="B245" i="2"/>
  <c r="G245" i="2"/>
  <c r="K1267" i="4"/>
  <c r="M621" i="4"/>
  <c r="N621" i="4"/>
  <c r="O621" i="4"/>
  <c r="M157" i="4"/>
  <c r="N157" i="4"/>
  <c r="O157" i="4"/>
  <c r="K621" i="4"/>
  <c r="M388" i="4"/>
  <c r="N388" i="4"/>
  <c r="O388" i="4"/>
  <c r="O273" i="4"/>
  <c r="U26" i="7"/>
  <c r="M721" i="4"/>
  <c r="N721" i="4"/>
  <c r="O721" i="4"/>
  <c r="L242" i="8"/>
  <c r="M26" i="4"/>
  <c r="N26" i="4"/>
  <c r="O26" i="4"/>
  <c r="M29" i="4"/>
  <c r="N29" i="4"/>
  <c r="O29" i="4"/>
  <c r="M631" i="4"/>
  <c r="N631" i="4"/>
  <c r="O631" i="4"/>
  <c r="M164" i="4"/>
  <c r="N164" i="4"/>
  <c r="O164" i="4"/>
  <c r="L192" i="8"/>
  <c r="M23" i="4"/>
  <c r="N23" i="4"/>
  <c r="O23" i="4"/>
  <c r="M310" i="4"/>
  <c r="N310" i="4"/>
  <c r="O310" i="4"/>
  <c r="M543" i="4"/>
  <c r="N543" i="4"/>
  <c r="O543" i="4"/>
  <c r="M544" i="4"/>
  <c r="N544" i="4"/>
  <c r="O544" i="4"/>
  <c r="M717" i="4"/>
  <c r="N717" i="4"/>
  <c r="O717" i="4"/>
  <c r="L231" i="8"/>
  <c r="M545" i="4"/>
  <c r="N545" i="4"/>
  <c r="O545" i="4"/>
  <c r="O778" i="4"/>
  <c r="L106" i="8"/>
  <c r="M546" i="4"/>
  <c r="N546" i="4"/>
  <c r="O546" i="4"/>
  <c r="O782" i="4"/>
  <c r="M547" i="4"/>
  <c r="N547" i="4"/>
  <c r="O547" i="4"/>
  <c r="M548" i="4"/>
  <c r="N548" i="4"/>
  <c r="O548" i="4"/>
  <c r="M549" i="4"/>
  <c r="N549" i="4"/>
  <c r="O549" i="4"/>
  <c r="M550" i="4"/>
  <c r="N550" i="4"/>
  <c r="O550" i="4"/>
  <c r="M551" i="4"/>
  <c r="N551" i="4"/>
  <c r="O551" i="4"/>
  <c r="M552" i="4"/>
  <c r="N552" i="4"/>
  <c r="O552" i="4"/>
  <c r="M553" i="4"/>
  <c r="N553" i="4"/>
  <c r="O553" i="4"/>
  <c r="M554" i="4"/>
  <c r="N554" i="4"/>
  <c r="O554" i="4"/>
  <c r="M555" i="4"/>
  <c r="N555" i="4"/>
  <c r="O555" i="4"/>
  <c r="M556" i="4"/>
  <c r="N556" i="4"/>
  <c r="O556" i="4"/>
  <c r="M557" i="4"/>
  <c r="N557" i="4"/>
  <c r="O557" i="4"/>
  <c r="M561" i="4"/>
  <c r="N561" i="4"/>
  <c r="O561" i="4"/>
  <c r="U36" i="7"/>
  <c r="M562" i="4"/>
  <c r="N562" i="4"/>
  <c r="O562" i="4"/>
  <c r="M227" i="4"/>
  <c r="N227" i="4"/>
  <c r="O227" i="4"/>
  <c r="L94" i="8"/>
  <c r="M563" i="4"/>
  <c r="N563" i="4"/>
  <c r="O563" i="4"/>
  <c r="M215" i="4"/>
  <c r="N215" i="4"/>
  <c r="O215" i="4"/>
  <c r="M564" i="4"/>
  <c r="N564" i="4"/>
  <c r="O564" i="4"/>
  <c r="M566" i="4"/>
  <c r="N566" i="4"/>
  <c r="O566" i="4"/>
  <c r="M769" i="4"/>
  <c r="N769" i="4"/>
  <c r="O769" i="4"/>
  <c r="M770" i="4"/>
  <c r="N770" i="4"/>
  <c r="O770" i="4"/>
  <c r="M772" i="4"/>
  <c r="N772" i="4"/>
  <c r="O772" i="4"/>
  <c r="L95" i="8"/>
  <c r="M570" i="4"/>
  <c r="N570" i="4"/>
  <c r="O570" i="4"/>
  <c r="M571" i="4"/>
  <c r="N571" i="4"/>
  <c r="O571" i="4"/>
  <c r="M573" i="4"/>
  <c r="N573" i="4"/>
  <c r="O573" i="4"/>
  <c r="M574" i="4"/>
  <c r="N574" i="4"/>
  <c r="O574" i="4"/>
  <c r="M575" i="4"/>
  <c r="N575" i="4"/>
  <c r="O575" i="4"/>
  <c r="M576" i="4"/>
  <c r="N576" i="4"/>
  <c r="O576" i="4"/>
  <c r="M578" i="4"/>
  <c r="N578" i="4"/>
  <c r="O578" i="4"/>
  <c r="M581" i="4"/>
  <c r="N581" i="4"/>
  <c r="O581" i="4"/>
  <c r="M583" i="4"/>
  <c r="N583" i="4"/>
  <c r="O583" i="4"/>
  <c r="M584" i="4"/>
  <c r="N584" i="4"/>
  <c r="O584" i="4"/>
  <c r="M585" i="4"/>
  <c r="N585" i="4"/>
  <c r="O585" i="4"/>
  <c r="M586" i="4"/>
  <c r="N586" i="4"/>
  <c r="O586" i="4"/>
  <c r="M588" i="4"/>
  <c r="N588" i="4"/>
  <c r="O588" i="4"/>
  <c r="M589" i="4"/>
  <c r="N589" i="4"/>
  <c r="O589" i="4"/>
  <c r="M590" i="4"/>
  <c r="N590" i="4"/>
  <c r="O590" i="4"/>
  <c r="M591" i="4"/>
  <c r="N591" i="4"/>
  <c r="O591" i="4"/>
  <c r="M262" i="4"/>
  <c r="N262" i="4"/>
  <c r="O262" i="4"/>
  <c r="M592" i="4"/>
  <c r="N592" i="4"/>
  <c r="O592" i="4"/>
  <c r="M593" i="4"/>
  <c r="N593" i="4"/>
  <c r="O593" i="4"/>
  <c r="M594" i="4"/>
  <c r="N594" i="4"/>
  <c r="O594" i="4"/>
  <c r="M595" i="4"/>
  <c r="N595" i="4"/>
  <c r="O595" i="4"/>
  <c r="M597" i="4"/>
  <c r="N597" i="4"/>
  <c r="O597" i="4"/>
  <c r="M598" i="4"/>
  <c r="N598" i="4"/>
  <c r="O598" i="4"/>
  <c r="M599" i="4"/>
  <c r="N599" i="4"/>
  <c r="O599" i="4"/>
  <c r="M600" i="4"/>
  <c r="N600" i="4"/>
  <c r="O600" i="4"/>
  <c r="M601" i="4"/>
  <c r="N601" i="4"/>
  <c r="O601" i="4"/>
  <c r="M602" i="4"/>
  <c r="N602" i="4"/>
  <c r="O602" i="4"/>
  <c r="M603" i="4"/>
  <c r="N603" i="4"/>
  <c r="O603" i="4"/>
  <c r="M604" i="4"/>
  <c r="N604" i="4"/>
  <c r="O604" i="4"/>
  <c r="M605" i="4"/>
  <c r="N605" i="4"/>
  <c r="O605" i="4"/>
  <c r="M606" i="4"/>
  <c r="N606" i="4"/>
  <c r="O606" i="4"/>
  <c r="M607" i="4"/>
  <c r="N607" i="4"/>
  <c r="O607" i="4"/>
  <c r="M608" i="4"/>
  <c r="N608" i="4"/>
  <c r="O608" i="4"/>
  <c r="M609" i="4"/>
  <c r="N609" i="4"/>
  <c r="O609" i="4"/>
  <c r="M610" i="4"/>
  <c r="N610" i="4"/>
  <c r="O610" i="4"/>
  <c r="M611" i="4"/>
  <c r="N611" i="4"/>
  <c r="O611" i="4"/>
  <c r="M612" i="4"/>
  <c r="N612" i="4"/>
  <c r="O612" i="4"/>
  <c r="M614" i="4"/>
  <c r="N614" i="4"/>
  <c r="O614" i="4"/>
  <c r="M615" i="4"/>
  <c r="N615" i="4"/>
  <c r="O615" i="4"/>
  <c r="M616" i="4"/>
  <c r="N616" i="4"/>
  <c r="O616" i="4"/>
  <c r="M617" i="4"/>
  <c r="N617" i="4"/>
  <c r="O617" i="4"/>
  <c r="M618" i="4"/>
  <c r="N618" i="4"/>
  <c r="O618" i="4"/>
  <c r="M619" i="4"/>
  <c r="N619" i="4"/>
  <c r="O619" i="4"/>
  <c r="M620" i="4"/>
  <c r="N620" i="4"/>
  <c r="O620" i="4"/>
  <c r="M450" i="4"/>
  <c r="N450" i="4"/>
  <c r="O450" i="4"/>
  <c r="M162" i="4"/>
  <c r="N162" i="4"/>
  <c r="O162" i="4"/>
  <c r="O973" i="4"/>
  <c r="L117" i="8"/>
  <c r="M622" i="4"/>
  <c r="N622" i="4"/>
  <c r="O622" i="4"/>
  <c r="M623" i="4"/>
  <c r="N623" i="4"/>
  <c r="O623" i="4"/>
  <c r="M624" i="4"/>
  <c r="N624" i="4"/>
  <c r="O624" i="4"/>
  <c r="M421" i="4"/>
  <c r="N421" i="4"/>
  <c r="O421" i="4"/>
  <c r="M625" i="4"/>
  <c r="N625" i="4"/>
  <c r="O625" i="4"/>
  <c r="M230" i="4"/>
  <c r="N230" i="4"/>
  <c r="O230" i="4"/>
  <c r="M346" i="4"/>
  <c r="N346" i="4"/>
  <c r="O346" i="4"/>
  <c r="M14" i="4"/>
  <c r="N14" i="4"/>
  <c r="O14" i="4"/>
  <c r="M533" i="4"/>
  <c r="N533" i="4"/>
  <c r="O533" i="4"/>
  <c r="M535" i="4"/>
  <c r="N535" i="4"/>
  <c r="O535" i="4"/>
  <c r="M260" i="4"/>
  <c r="N260" i="4"/>
  <c r="O260" i="4"/>
  <c r="K259" i="4"/>
  <c r="K182" i="4"/>
  <c r="K260" i="4"/>
  <c r="V49" i="7"/>
  <c r="V40" i="7"/>
  <c r="V32" i="7"/>
  <c r="V24" i="7"/>
  <c r="V16" i="7"/>
  <c r="M150" i="4"/>
  <c r="N150" i="4"/>
  <c r="O150" i="4"/>
  <c r="M90" i="4"/>
  <c r="N90" i="4"/>
  <c r="O90" i="4"/>
  <c r="M86" i="4"/>
  <c r="N86" i="4"/>
  <c r="O86" i="4"/>
  <c r="O161" i="4"/>
  <c r="U53" i="7"/>
  <c r="M478" i="4"/>
  <c r="N478" i="4"/>
  <c r="O478" i="4"/>
  <c r="M97" i="4"/>
  <c r="N97" i="4"/>
  <c r="O97" i="4"/>
  <c r="M716" i="4"/>
  <c r="N716" i="4"/>
  <c r="O716" i="4"/>
  <c r="L230" i="8"/>
  <c r="M1266" i="4"/>
  <c r="N1266" i="4"/>
  <c r="O1266" i="4"/>
  <c r="O449" i="4"/>
  <c r="L191" i="8"/>
  <c r="M408" i="4"/>
  <c r="N408" i="4"/>
  <c r="O408" i="4"/>
  <c r="M288" i="4"/>
  <c r="N288" i="4"/>
  <c r="O288" i="4"/>
  <c r="M4" i="4"/>
  <c r="N4" i="4"/>
  <c r="O4" i="4"/>
  <c r="M286" i="4"/>
  <c r="N286" i="4"/>
  <c r="O286" i="4"/>
  <c r="M431" i="4"/>
  <c r="N431" i="4"/>
  <c r="O431" i="4"/>
  <c r="M391" i="4"/>
  <c r="N391" i="4"/>
  <c r="O391" i="4"/>
  <c r="U33" i="7"/>
  <c r="L237" i="8"/>
  <c r="M120" i="4"/>
  <c r="N120" i="4"/>
  <c r="O120" i="4"/>
  <c r="V8" i="7"/>
  <c r="K1266" i="4"/>
  <c r="M409" i="4"/>
  <c r="N409" i="4"/>
  <c r="O409" i="4"/>
  <c r="M225" i="4"/>
  <c r="N225" i="4"/>
  <c r="O225" i="4"/>
  <c r="M540" i="4"/>
  <c r="N540" i="4"/>
  <c r="O540" i="4"/>
  <c r="M275" i="4"/>
  <c r="N275" i="4"/>
  <c r="O275" i="4"/>
  <c r="M350" i="4"/>
  <c r="N350" i="4"/>
  <c r="O350" i="4"/>
  <c r="M156" i="4"/>
  <c r="N156" i="4"/>
  <c r="O156" i="4"/>
  <c r="M313" i="4"/>
  <c r="N313" i="4"/>
  <c r="O313" i="4"/>
  <c r="M251" i="4"/>
  <c r="N251" i="4"/>
  <c r="O251" i="4"/>
  <c r="M407" i="4"/>
  <c r="N407" i="4"/>
  <c r="O407" i="4"/>
  <c r="M37" i="4"/>
  <c r="N37" i="4"/>
  <c r="O37" i="4"/>
  <c r="M47" i="4"/>
  <c r="N47" i="4"/>
  <c r="O47" i="4"/>
  <c r="L257" i="8"/>
  <c r="M386" i="4"/>
  <c r="N386" i="4"/>
  <c r="O386" i="4"/>
  <c r="M281" i="4"/>
  <c r="N281" i="4"/>
  <c r="O281" i="4"/>
  <c r="M22" i="4"/>
  <c r="N22" i="4"/>
  <c r="O22" i="4"/>
  <c r="M21" i="4"/>
  <c r="N21" i="4"/>
  <c r="O21" i="4"/>
  <c r="M171" i="4"/>
  <c r="N171" i="4"/>
  <c r="O171" i="4"/>
  <c r="L189" i="8"/>
  <c r="O529" i="4"/>
  <c r="L155" i="8"/>
  <c r="O412" i="4"/>
  <c r="L113" i="8"/>
  <c r="K408" i="4"/>
  <c r="M344" i="4"/>
  <c r="N344" i="4"/>
  <c r="O344" i="4"/>
  <c r="M347" i="4"/>
  <c r="N347" i="4"/>
  <c r="O347" i="4"/>
  <c r="O170" i="4"/>
  <c r="L188" i="8"/>
  <c r="O455" i="4"/>
  <c r="L96" i="8"/>
  <c r="M352" i="4"/>
  <c r="N352" i="4"/>
  <c r="O352" i="4"/>
  <c r="K809" i="4"/>
  <c r="K808" i="4"/>
  <c r="K807" i="4"/>
  <c r="K806" i="4"/>
  <c r="K805" i="4"/>
  <c r="K804" i="4"/>
  <c r="K803" i="4"/>
  <c r="K802" i="4"/>
  <c r="K801" i="4"/>
  <c r="K800" i="4"/>
  <c r="K799" i="4"/>
  <c r="K798" i="4"/>
  <c r="K797" i="4"/>
  <c r="K795" i="4"/>
  <c r="K794" i="4"/>
  <c r="K793" i="4"/>
  <c r="K792" i="4"/>
  <c r="K791" i="4"/>
  <c r="K790" i="4"/>
  <c r="K789" i="4"/>
  <c r="K788" i="4"/>
  <c r="K787" i="4"/>
  <c r="K786" i="4"/>
  <c r="K785" i="4"/>
  <c r="K784" i="4"/>
  <c r="K352" i="4"/>
  <c r="K351" i="4"/>
  <c r="M379" i="4"/>
  <c r="N379" i="4"/>
  <c r="O379" i="4"/>
  <c r="L162" i="8"/>
  <c r="M197" i="4"/>
  <c r="N197" i="4"/>
  <c r="O197" i="4"/>
  <c r="M325" i="4"/>
  <c r="N325" i="4"/>
  <c r="O325" i="4"/>
  <c r="M188" i="4"/>
  <c r="N188" i="4"/>
  <c r="O188" i="4"/>
  <c r="M287" i="4"/>
  <c r="N287" i="4"/>
  <c r="O287" i="4"/>
  <c r="M60" i="4"/>
  <c r="N60" i="4"/>
  <c r="O60" i="4"/>
  <c r="M268" i="4"/>
  <c r="N268" i="4"/>
  <c r="O268" i="4"/>
  <c r="L408" i="8"/>
  <c r="M398" i="4"/>
  <c r="N398" i="4"/>
  <c r="O398" i="4"/>
  <c r="M59" i="4"/>
  <c r="N59" i="4"/>
  <c r="O59" i="4"/>
  <c r="M149" i="4"/>
  <c r="N149" i="4"/>
  <c r="O149" i="4"/>
  <c r="M208" i="4"/>
  <c r="N208" i="4"/>
  <c r="O208" i="4"/>
  <c r="M425" i="4"/>
  <c r="N425" i="4"/>
  <c r="O425" i="4"/>
  <c r="M426" i="4"/>
  <c r="N426" i="4"/>
  <c r="O426" i="4"/>
  <c r="M430" i="4"/>
  <c r="N430" i="4"/>
  <c r="O430" i="4"/>
  <c r="M432" i="4"/>
  <c r="N432" i="4"/>
  <c r="O432" i="4"/>
  <c r="M433" i="4"/>
  <c r="N433" i="4"/>
  <c r="O433" i="4"/>
  <c r="M435" i="4"/>
  <c r="N435" i="4"/>
  <c r="O435" i="4"/>
  <c r="L417" i="8"/>
  <c r="M44" i="4"/>
  <c r="N44" i="4"/>
  <c r="O44" i="4"/>
  <c r="M436" i="4"/>
  <c r="N436" i="4"/>
  <c r="O436" i="4"/>
  <c r="L418" i="8"/>
  <c r="M709" i="4"/>
  <c r="N709" i="4"/>
  <c r="O709" i="4"/>
  <c r="L217" i="8"/>
  <c r="M45" i="4"/>
  <c r="N45" i="4"/>
  <c r="O45" i="4"/>
  <c r="M437" i="4"/>
  <c r="N437" i="4"/>
  <c r="O437" i="4"/>
  <c r="L419" i="8"/>
  <c r="M438" i="4"/>
  <c r="N438" i="4"/>
  <c r="O438" i="4"/>
  <c r="L420" i="8"/>
  <c r="L218" i="8"/>
  <c r="M439" i="4"/>
  <c r="N439" i="4"/>
  <c r="O439" i="4"/>
  <c r="L421" i="8"/>
  <c r="M440" i="4"/>
  <c r="N440" i="4"/>
  <c r="O440" i="4"/>
  <c r="L426" i="8"/>
  <c r="M441" i="4"/>
  <c r="N441" i="4"/>
  <c r="O441" i="4"/>
  <c r="L425" i="8"/>
  <c r="M442" i="4"/>
  <c r="N442" i="4"/>
  <c r="O442" i="4"/>
  <c r="L427" i="8"/>
  <c r="M444" i="4"/>
  <c r="N444" i="4"/>
  <c r="O444" i="4"/>
  <c r="L422" i="8"/>
  <c r="M445" i="4"/>
  <c r="N445" i="4"/>
  <c r="O445" i="4"/>
  <c r="M447" i="4"/>
  <c r="N447" i="4"/>
  <c r="O447" i="4"/>
  <c r="M448" i="4"/>
  <c r="N448" i="4"/>
  <c r="O448" i="4"/>
  <c r="M451" i="4"/>
  <c r="N451" i="4"/>
  <c r="O451" i="4"/>
  <c r="M353" i="4"/>
  <c r="N353" i="4"/>
  <c r="O353" i="4"/>
  <c r="M452" i="4"/>
  <c r="N452" i="4"/>
  <c r="O452" i="4"/>
  <c r="M358" i="4"/>
  <c r="N358" i="4"/>
  <c r="O358" i="4"/>
  <c r="L414" i="8"/>
  <c r="M457" i="4"/>
  <c r="N457" i="4"/>
  <c r="O457" i="4"/>
  <c r="M361" i="4"/>
  <c r="N361" i="4"/>
  <c r="O361" i="4"/>
  <c r="M363" i="4"/>
  <c r="N363" i="4"/>
  <c r="O363" i="4"/>
  <c r="M364" i="4"/>
  <c r="N364" i="4"/>
  <c r="O364" i="4"/>
  <c r="L416" i="8"/>
  <c r="M465" i="4"/>
  <c r="N465" i="4"/>
  <c r="O465" i="4"/>
  <c r="L25" i="8"/>
  <c r="M467" i="4"/>
  <c r="N467" i="4"/>
  <c r="O467" i="4"/>
  <c r="M475" i="4"/>
  <c r="N475" i="4"/>
  <c r="O475" i="4"/>
  <c r="M476" i="4"/>
  <c r="N476" i="4"/>
  <c r="O476" i="4"/>
  <c r="M477" i="4"/>
  <c r="N477" i="4"/>
  <c r="O477" i="4"/>
  <c r="M479" i="4"/>
  <c r="N479" i="4"/>
  <c r="O479" i="4"/>
  <c r="M481" i="4"/>
  <c r="N481" i="4"/>
  <c r="O481" i="4"/>
  <c r="M383" i="4"/>
  <c r="N383" i="4"/>
  <c r="O383" i="4"/>
  <c r="M482" i="4"/>
  <c r="N482" i="4"/>
  <c r="O482" i="4"/>
  <c r="M485" i="4"/>
  <c r="N485" i="4"/>
  <c r="O485" i="4"/>
  <c r="M393" i="4"/>
  <c r="N393" i="4"/>
  <c r="O393" i="4"/>
  <c r="M394" i="4"/>
  <c r="N394" i="4"/>
  <c r="O394" i="4"/>
  <c r="M494" i="4"/>
  <c r="N494" i="4"/>
  <c r="O494" i="4"/>
  <c r="M496" i="4"/>
  <c r="N496" i="4"/>
  <c r="O496" i="4"/>
  <c r="M498" i="4"/>
  <c r="N498" i="4"/>
  <c r="O498" i="4"/>
  <c r="M499" i="4"/>
  <c r="N499" i="4"/>
  <c r="O499" i="4"/>
  <c r="M502" i="4"/>
  <c r="N502" i="4"/>
  <c r="O502" i="4"/>
  <c r="M503" i="4"/>
  <c r="N503" i="4"/>
  <c r="O503" i="4"/>
  <c r="O6" i="4"/>
  <c r="U43" i="7"/>
  <c r="M504" i="4"/>
  <c r="N504" i="4"/>
  <c r="O504" i="4"/>
  <c r="L60" i="8"/>
  <c r="M299" i="4"/>
  <c r="N299" i="4"/>
  <c r="O299" i="4"/>
  <c r="L59" i="8"/>
  <c r="M404" i="4"/>
  <c r="N404" i="4"/>
  <c r="O404" i="4"/>
  <c r="M250" i="4"/>
  <c r="N250" i="4"/>
  <c r="O250" i="4"/>
  <c r="M252" i="4"/>
  <c r="N252" i="4"/>
  <c r="O252" i="4"/>
  <c r="M515" i="4"/>
  <c r="N515" i="4"/>
  <c r="O515" i="4"/>
  <c r="M300" i="4"/>
  <c r="N300" i="4"/>
  <c r="O300" i="4"/>
  <c r="M520" i="4"/>
  <c r="N520" i="4"/>
  <c r="O520" i="4"/>
  <c r="M91" i="4"/>
  <c r="N91" i="4"/>
  <c r="O91" i="4"/>
  <c r="M522" i="4"/>
  <c r="N522" i="4"/>
  <c r="O522" i="4"/>
  <c r="M58" i="4"/>
  <c r="N58" i="4"/>
  <c r="O58" i="4"/>
  <c r="M525" i="4"/>
  <c r="N525" i="4"/>
  <c r="O525" i="4"/>
  <c r="M526" i="4"/>
  <c r="N526" i="4"/>
  <c r="O526" i="4"/>
  <c r="M527" i="4"/>
  <c r="N527" i="4"/>
  <c r="O527" i="4"/>
  <c r="M296" i="4"/>
  <c r="N296" i="4"/>
  <c r="O296" i="4"/>
  <c r="M49" i="4"/>
  <c r="N49" i="4"/>
  <c r="O49" i="4"/>
  <c r="M218" i="4"/>
  <c r="N218" i="4"/>
  <c r="O218" i="4"/>
  <c r="M220" i="4"/>
  <c r="N220" i="4"/>
  <c r="O220" i="4"/>
  <c r="M221" i="4"/>
  <c r="N221" i="4"/>
  <c r="O221" i="4"/>
  <c r="M228" i="4"/>
  <c r="N228" i="4"/>
  <c r="O228" i="4"/>
  <c r="M236" i="4"/>
  <c r="N236" i="4"/>
  <c r="O236" i="4"/>
  <c r="M413" i="4"/>
  <c r="N413" i="4"/>
  <c r="O413" i="4"/>
  <c r="M414" i="4"/>
  <c r="N414" i="4"/>
  <c r="O414" i="4"/>
  <c r="M75" i="4"/>
  <c r="N75" i="4"/>
  <c r="O75" i="4"/>
  <c r="M417" i="4"/>
  <c r="N417" i="4"/>
  <c r="O417" i="4"/>
  <c r="M76" i="4"/>
  <c r="N76" i="4"/>
  <c r="O76" i="4"/>
  <c r="M420" i="4"/>
  <c r="N420" i="4"/>
  <c r="O420" i="4"/>
  <c r="M79" i="4"/>
  <c r="N79" i="4"/>
  <c r="O79" i="4"/>
  <c r="L98" i="8"/>
  <c r="M67" i="4"/>
  <c r="N67" i="4"/>
  <c r="O67" i="4"/>
  <c r="M69" i="4"/>
  <c r="N69" i="4"/>
  <c r="O69" i="4"/>
  <c r="O9" i="4"/>
  <c r="U42" i="7"/>
  <c r="M95" i="4"/>
  <c r="N95" i="4"/>
  <c r="O95" i="4"/>
  <c r="M101" i="4"/>
  <c r="N101" i="4"/>
  <c r="O101" i="4"/>
  <c r="M92" i="4"/>
  <c r="N92" i="4"/>
  <c r="O92" i="4"/>
  <c r="M173" i="4"/>
  <c r="N173" i="4"/>
  <c r="O173" i="4"/>
  <c r="M136" i="4"/>
  <c r="N136" i="4"/>
  <c r="O136" i="4"/>
  <c r="L116" i="8"/>
  <c r="M289" i="4"/>
  <c r="N289" i="4"/>
  <c r="O289" i="4"/>
  <c r="M297" i="4"/>
  <c r="N297" i="4"/>
  <c r="O297" i="4"/>
  <c r="M317" i="4"/>
  <c r="N317" i="4"/>
  <c r="O317" i="4"/>
  <c r="M302" i="4"/>
  <c r="N302" i="4"/>
  <c r="O302" i="4"/>
  <c r="M303" i="4"/>
  <c r="N303" i="4"/>
  <c r="O303" i="4"/>
  <c r="M308" i="4"/>
  <c r="N308" i="4"/>
  <c r="O308" i="4"/>
  <c r="M309" i="4"/>
  <c r="N309" i="4"/>
  <c r="O309" i="4"/>
  <c r="M311" i="4"/>
  <c r="N311" i="4"/>
  <c r="O311" i="4"/>
  <c r="M312" i="4"/>
  <c r="N312" i="4"/>
  <c r="O312" i="4"/>
  <c r="M320" i="4"/>
  <c r="N320" i="4"/>
  <c r="O320" i="4"/>
  <c r="M322" i="4"/>
  <c r="N322" i="4"/>
  <c r="O322" i="4"/>
  <c r="M240" i="4"/>
  <c r="N240" i="4"/>
  <c r="O240" i="4"/>
  <c r="M241" i="4"/>
  <c r="N241" i="4"/>
  <c r="O241" i="4"/>
  <c r="M329" i="4"/>
  <c r="N329" i="4"/>
  <c r="O329" i="4"/>
  <c r="M331" i="4"/>
  <c r="N331" i="4"/>
  <c r="O331" i="4"/>
  <c r="M333" i="4"/>
  <c r="N333" i="4"/>
  <c r="O333" i="4"/>
  <c r="M336" i="4"/>
  <c r="N336" i="4"/>
  <c r="O336" i="4"/>
  <c r="M340" i="4"/>
  <c r="N340" i="4"/>
  <c r="O340" i="4"/>
  <c r="M341" i="4"/>
  <c r="N341" i="4"/>
  <c r="O341" i="4"/>
  <c r="M342" i="4"/>
  <c r="N342" i="4"/>
  <c r="O342" i="4"/>
  <c r="K278" i="4"/>
  <c r="K277" i="4"/>
  <c r="K279" i="4"/>
  <c r="K280" i="4"/>
  <c r="K282" i="4"/>
  <c r="O11" i="7"/>
  <c r="O13" i="7"/>
  <c r="O6" i="7"/>
  <c r="O5" i="7"/>
  <c r="O10" i="7"/>
  <c r="O12" i="7"/>
  <c r="O16" i="7"/>
  <c r="O9" i="7"/>
  <c r="O7" i="7"/>
  <c r="X49" i="7"/>
  <c r="X40" i="7"/>
  <c r="X32" i="7"/>
  <c r="T53" i="7"/>
  <c r="S53" i="7"/>
  <c r="T52" i="7"/>
  <c r="S52" i="7"/>
  <c r="T51" i="7"/>
  <c r="S51" i="7"/>
  <c r="T50" i="7"/>
  <c r="S50" i="7"/>
  <c r="T49" i="7"/>
  <c r="S49" i="7"/>
  <c r="M206" i="4"/>
  <c r="N206" i="4"/>
  <c r="O206" i="4"/>
  <c r="T44" i="7"/>
  <c r="S44" i="7"/>
  <c r="T43" i="7"/>
  <c r="S43" i="7"/>
  <c r="T42" i="7"/>
  <c r="S42" i="7"/>
  <c r="M193" i="4"/>
  <c r="N193" i="4"/>
  <c r="O193" i="4"/>
  <c r="T41" i="7"/>
  <c r="S41" i="7"/>
  <c r="T40" i="7"/>
  <c r="S40" i="7"/>
  <c r="T36" i="7"/>
  <c r="S36" i="7"/>
  <c r="T35" i="7"/>
  <c r="S35" i="7"/>
  <c r="T34" i="7"/>
  <c r="S34" i="7"/>
  <c r="T33" i="7"/>
  <c r="S33" i="7"/>
  <c r="T32" i="7"/>
  <c r="S32" i="7"/>
  <c r="T28" i="7"/>
  <c r="S28" i="7"/>
  <c r="T27" i="7"/>
  <c r="S27" i="7"/>
  <c r="T26" i="7"/>
  <c r="S26" i="7"/>
  <c r="T25" i="7"/>
  <c r="S25" i="7"/>
  <c r="T24" i="7"/>
  <c r="S24" i="7"/>
  <c r="T20" i="7"/>
  <c r="S20" i="7"/>
  <c r="T19" i="7"/>
  <c r="S19" i="7"/>
  <c r="T18" i="7"/>
  <c r="S18" i="7"/>
  <c r="T17" i="7"/>
  <c r="S17" i="7"/>
  <c r="T16" i="7"/>
  <c r="S16" i="7"/>
  <c r="T12" i="7"/>
  <c r="S12" i="7"/>
  <c r="T11" i="7"/>
  <c r="S11" i="7"/>
  <c r="T10" i="7"/>
  <c r="S10" i="7"/>
  <c r="T9" i="7"/>
  <c r="S9" i="7"/>
  <c r="T8" i="7"/>
  <c r="S8" i="7"/>
  <c r="M159" i="4"/>
  <c r="N159" i="4"/>
  <c r="O159" i="4"/>
  <c r="K113" i="4"/>
  <c r="K160" i="4"/>
  <c r="K163" i="4"/>
  <c r="K159" i="4"/>
  <c r="K169" i="4"/>
  <c r="K168" i="4"/>
  <c r="K170" i="4"/>
  <c r="K173" i="4"/>
  <c r="K165" i="4"/>
  <c r="K172" i="4"/>
  <c r="K166" i="4"/>
  <c r="K161" i="4"/>
  <c r="K162" i="4"/>
  <c r="K171" i="4"/>
  <c r="K449" i="4"/>
  <c r="K158" i="4"/>
  <c r="K167" i="4"/>
  <c r="K174" i="4"/>
  <c r="K164" i="4"/>
  <c r="K105" i="4"/>
  <c r="K239" i="4"/>
  <c r="K114" i="4"/>
  <c r="K240" i="4"/>
  <c r="K241" i="4"/>
  <c r="K242" i="4"/>
  <c r="K243" i="4"/>
  <c r="K244" i="4"/>
  <c r="K245" i="4"/>
  <c r="K246" i="4"/>
  <c r="K247" i="4"/>
  <c r="K248" i="4"/>
  <c r="K249" i="4"/>
  <c r="K250" i="4"/>
  <c r="K251" i="4"/>
  <c r="K252" i="4"/>
  <c r="K253" i="4"/>
  <c r="K254" i="4"/>
  <c r="K255" i="4"/>
  <c r="K274" i="4"/>
  <c r="K257" i="4"/>
  <c r="L4" i="1"/>
  <c r="M4" i="1"/>
  <c r="N4" i="1"/>
  <c r="L5" i="1"/>
  <c r="M5" i="1"/>
  <c r="N5" i="1"/>
  <c r="L6" i="1"/>
  <c r="M6" i="1"/>
  <c r="N6" i="1"/>
  <c r="L7" i="1"/>
  <c r="M7" i="1"/>
  <c r="N7" i="1"/>
  <c r="L8" i="1"/>
  <c r="M8" i="1"/>
  <c r="N8" i="1"/>
  <c r="L9" i="1"/>
  <c r="M9" i="1"/>
  <c r="N9" i="1"/>
  <c r="L10" i="1"/>
  <c r="M10" i="1"/>
  <c r="N10" i="1"/>
  <c r="L11" i="1"/>
  <c r="M11" i="1"/>
  <c r="N11" i="1"/>
  <c r="L12" i="1"/>
  <c r="M12" i="1"/>
  <c r="N12" i="1"/>
  <c r="L13" i="1"/>
  <c r="M13" i="1"/>
  <c r="N13" i="1"/>
  <c r="L14" i="1"/>
  <c r="M14" i="1"/>
  <c r="N14" i="1"/>
  <c r="L15" i="1"/>
  <c r="M15" i="1"/>
  <c r="N15" i="1"/>
  <c r="L16" i="1"/>
  <c r="M16" i="1"/>
  <c r="N16" i="1"/>
  <c r="L17" i="1"/>
  <c r="M17" i="1"/>
  <c r="N17" i="1"/>
  <c r="L18" i="1"/>
  <c r="M18" i="1"/>
  <c r="N18" i="1"/>
  <c r="L19" i="1"/>
  <c r="M19" i="1"/>
  <c r="N19" i="1"/>
  <c r="L20" i="1"/>
  <c r="M20" i="1"/>
  <c r="N20" i="1"/>
  <c r="L21" i="1"/>
  <c r="M21" i="1"/>
  <c r="N21" i="1"/>
  <c r="L22" i="1"/>
  <c r="M22" i="1"/>
  <c r="N22" i="1"/>
  <c r="L23" i="1"/>
  <c r="M23" i="1"/>
  <c r="N23" i="1"/>
  <c r="L24" i="1"/>
  <c r="M24" i="1"/>
  <c r="N24" i="1"/>
  <c r="L25" i="1"/>
  <c r="M25" i="1"/>
  <c r="N25" i="1"/>
  <c r="L26" i="1"/>
  <c r="M26" i="1"/>
  <c r="N26" i="1"/>
  <c r="L27" i="1"/>
  <c r="M27" i="1"/>
  <c r="N27" i="1"/>
  <c r="L28" i="1"/>
  <c r="M28" i="1"/>
  <c r="N28" i="1"/>
  <c r="L29" i="1"/>
  <c r="M29" i="1"/>
  <c r="N29" i="1"/>
  <c r="L30" i="1"/>
  <c r="M30" i="1"/>
  <c r="N30" i="1"/>
  <c r="L31" i="1"/>
  <c r="M31" i="1"/>
  <c r="N31" i="1"/>
  <c r="L32" i="1"/>
  <c r="M32" i="1"/>
  <c r="N32" i="1"/>
  <c r="L33" i="1"/>
  <c r="M33" i="1"/>
  <c r="N33" i="1"/>
  <c r="L34" i="1"/>
  <c r="M34" i="1"/>
  <c r="N34" i="1"/>
  <c r="L35" i="1"/>
  <c r="M35" i="1"/>
  <c r="N35" i="1"/>
  <c r="L36" i="1"/>
  <c r="M36" i="1"/>
  <c r="N36" i="1"/>
  <c r="L37" i="1"/>
  <c r="M37" i="1"/>
  <c r="N37" i="1"/>
  <c r="L38" i="1"/>
  <c r="M38" i="1"/>
  <c r="N38" i="1"/>
  <c r="L39" i="1"/>
  <c r="M39" i="1"/>
  <c r="N39" i="1"/>
  <c r="L40" i="1"/>
  <c r="M40" i="1"/>
  <c r="N40" i="1"/>
  <c r="L41" i="1"/>
  <c r="M41" i="1"/>
  <c r="N41" i="1"/>
  <c r="L42" i="1"/>
  <c r="M42" i="1"/>
  <c r="N42" i="1"/>
  <c r="L43" i="1"/>
  <c r="M43" i="1"/>
  <c r="N43" i="1"/>
  <c r="L44" i="1"/>
  <c r="M44" i="1"/>
  <c r="N44" i="1"/>
  <c r="L45" i="1"/>
  <c r="M45" i="1"/>
  <c r="N45" i="1"/>
  <c r="L46" i="1"/>
  <c r="M46" i="1"/>
  <c r="N46" i="1"/>
  <c r="L47" i="1"/>
  <c r="M47" i="1"/>
  <c r="N47" i="1"/>
  <c r="L48" i="1"/>
  <c r="M48" i="1"/>
  <c r="N48" i="1"/>
  <c r="L49" i="1"/>
  <c r="M49" i="1"/>
  <c r="N49" i="1"/>
  <c r="L50" i="1"/>
  <c r="M50" i="1"/>
  <c r="N50" i="1"/>
  <c r="L51" i="1"/>
  <c r="M51" i="1"/>
  <c r="N51" i="1"/>
  <c r="L52" i="1"/>
  <c r="M52" i="1"/>
  <c r="N52" i="1"/>
  <c r="L53" i="1"/>
  <c r="M53" i="1"/>
  <c r="N53" i="1"/>
  <c r="L54" i="1"/>
  <c r="M54" i="1"/>
  <c r="N54" i="1"/>
  <c r="L55" i="1"/>
  <c r="M55" i="1"/>
  <c r="N55" i="1"/>
  <c r="L56" i="1"/>
  <c r="M56" i="1"/>
  <c r="N56" i="1"/>
  <c r="L57" i="1"/>
  <c r="M57" i="1"/>
  <c r="N57" i="1"/>
  <c r="L58" i="1"/>
  <c r="M58" i="1"/>
  <c r="N58" i="1"/>
  <c r="L59" i="1"/>
  <c r="M59" i="1"/>
  <c r="N59" i="1"/>
  <c r="L60" i="1"/>
  <c r="M60" i="1"/>
  <c r="N60" i="1"/>
  <c r="L61" i="1"/>
  <c r="M61" i="1"/>
  <c r="N61" i="1"/>
  <c r="L62" i="1"/>
  <c r="M62" i="1"/>
  <c r="N62" i="1"/>
  <c r="L63" i="1"/>
  <c r="M63" i="1"/>
  <c r="N63" i="1"/>
  <c r="L64" i="1"/>
  <c r="M64" i="1"/>
  <c r="N64" i="1"/>
  <c r="L65" i="1"/>
  <c r="M65" i="1"/>
  <c r="N65" i="1"/>
  <c r="L66" i="1"/>
  <c r="M66" i="1"/>
  <c r="N66" i="1"/>
  <c r="L67" i="1"/>
  <c r="M67" i="1"/>
  <c r="N67" i="1"/>
  <c r="L68" i="1"/>
  <c r="M68" i="1"/>
  <c r="N68" i="1"/>
  <c r="L69" i="1"/>
  <c r="M69" i="1"/>
  <c r="N69" i="1"/>
  <c r="L70" i="1"/>
  <c r="M70" i="1"/>
  <c r="N70" i="1"/>
  <c r="L71" i="1"/>
  <c r="M71" i="1"/>
  <c r="N71" i="1"/>
  <c r="L72" i="1"/>
  <c r="M72" i="1"/>
  <c r="N72" i="1"/>
  <c r="L73" i="1"/>
  <c r="M73" i="1"/>
  <c r="N73" i="1"/>
  <c r="L74" i="1"/>
  <c r="M74" i="1"/>
  <c r="N74" i="1"/>
  <c r="L75" i="1"/>
  <c r="M75" i="1"/>
  <c r="N75" i="1"/>
  <c r="L76" i="1"/>
  <c r="M76" i="1"/>
  <c r="N76" i="1"/>
  <c r="L77" i="1"/>
  <c r="M77" i="1"/>
  <c r="N77" i="1"/>
  <c r="L78" i="1"/>
  <c r="M78" i="1"/>
  <c r="N78" i="1"/>
  <c r="L79" i="1"/>
  <c r="M79" i="1"/>
  <c r="N79" i="1"/>
  <c r="L80" i="1"/>
  <c r="M80" i="1"/>
  <c r="N80" i="1"/>
  <c r="L81" i="1"/>
  <c r="M81" i="1"/>
  <c r="N81" i="1"/>
  <c r="L82" i="1"/>
  <c r="M82" i="1"/>
  <c r="N82" i="1"/>
  <c r="L83" i="1"/>
  <c r="M83" i="1"/>
  <c r="N83" i="1"/>
  <c r="L84" i="1"/>
  <c r="M84" i="1"/>
  <c r="N84" i="1"/>
  <c r="L85" i="1"/>
  <c r="M85" i="1"/>
  <c r="N85" i="1"/>
  <c r="L86" i="1"/>
  <c r="M86" i="1"/>
  <c r="N86" i="1"/>
  <c r="L87" i="1"/>
  <c r="M87" i="1"/>
  <c r="N87" i="1"/>
  <c r="L88" i="1"/>
  <c r="M88" i="1"/>
  <c r="N88" i="1"/>
  <c r="L89" i="1"/>
  <c r="M89" i="1"/>
  <c r="N89" i="1"/>
  <c r="L90" i="1"/>
  <c r="M90" i="1"/>
  <c r="N90" i="1"/>
  <c r="L91" i="1"/>
  <c r="M91" i="1"/>
  <c r="N91" i="1"/>
  <c r="L92" i="1"/>
  <c r="M92" i="1"/>
  <c r="N92" i="1"/>
  <c r="L93" i="1"/>
  <c r="M93" i="1"/>
  <c r="N93" i="1"/>
  <c r="L94" i="1"/>
  <c r="M94" i="1"/>
  <c r="N94" i="1"/>
  <c r="L95" i="1"/>
  <c r="M95" i="1"/>
  <c r="N95" i="1"/>
  <c r="L96" i="1"/>
  <c r="M96" i="1"/>
  <c r="N96" i="1"/>
  <c r="L97" i="1"/>
  <c r="M97" i="1"/>
  <c r="N97" i="1"/>
  <c r="L98" i="1"/>
  <c r="M98" i="1"/>
  <c r="N98" i="1"/>
  <c r="L99" i="1"/>
  <c r="M99" i="1"/>
  <c r="N99" i="1"/>
  <c r="L100" i="1"/>
  <c r="M100" i="1"/>
  <c r="N100" i="1"/>
  <c r="L101" i="1"/>
  <c r="M101" i="1"/>
  <c r="N101" i="1"/>
  <c r="L102" i="1"/>
  <c r="M102" i="1"/>
  <c r="N102" i="1"/>
  <c r="L103" i="1"/>
  <c r="M103" i="1"/>
  <c r="N103" i="1"/>
  <c r="L104" i="1"/>
  <c r="M104" i="1"/>
  <c r="N104" i="1"/>
  <c r="L105" i="1"/>
  <c r="M105" i="1"/>
  <c r="N105" i="1"/>
  <c r="L106" i="1"/>
  <c r="M106" i="1"/>
  <c r="N106" i="1"/>
  <c r="L107" i="1"/>
  <c r="M107" i="1"/>
  <c r="N107" i="1"/>
  <c r="L108" i="1"/>
  <c r="M108" i="1"/>
  <c r="N108" i="1"/>
  <c r="L109" i="1"/>
  <c r="M109" i="1"/>
  <c r="N109" i="1"/>
  <c r="L110" i="1"/>
  <c r="M110" i="1"/>
  <c r="N110" i="1"/>
  <c r="L111" i="1"/>
  <c r="M111" i="1"/>
  <c r="N111" i="1"/>
  <c r="L112" i="1"/>
  <c r="M112" i="1"/>
  <c r="N112" i="1"/>
  <c r="L113" i="1"/>
  <c r="M113" i="1"/>
  <c r="N113" i="1"/>
  <c r="L114" i="1"/>
  <c r="M114" i="1"/>
  <c r="N114" i="1"/>
  <c r="L115" i="1"/>
  <c r="M115" i="1"/>
  <c r="N115" i="1"/>
  <c r="L116" i="1"/>
  <c r="M116" i="1"/>
  <c r="N116" i="1"/>
  <c r="L117" i="1"/>
  <c r="M117" i="1"/>
  <c r="N117" i="1"/>
  <c r="L118" i="1"/>
  <c r="M118" i="1"/>
  <c r="N118" i="1"/>
  <c r="L119" i="1"/>
  <c r="M119" i="1"/>
  <c r="N119" i="1"/>
  <c r="L120" i="1"/>
  <c r="M120" i="1"/>
  <c r="N120" i="1"/>
  <c r="L121" i="1"/>
  <c r="M121" i="1"/>
  <c r="N121" i="1"/>
  <c r="L122" i="1"/>
  <c r="M122" i="1"/>
  <c r="N122" i="1"/>
  <c r="L123" i="1"/>
  <c r="M123" i="1"/>
  <c r="N123" i="1"/>
  <c r="L124" i="1"/>
  <c r="M124" i="1"/>
  <c r="N124" i="1"/>
  <c r="L125" i="1"/>
  <c r="M125" i="1"/>
  <c r="N125" i="1"/>
  <c r="L126" i="1"/>
  <c r="M126" i="1"/>
  <c r="N126" i="1"/>
  <c r="L127" i="1"/>
  <c r="M127" i="1"/>
  <c r="N127" i="1"/>
  <c r="L128" i="1"/>
  <c r="M128" i="1"/>
  <c r="N128" i="1"/>
  <c r="L129" i="1"/>
  <c r="M129" i="1"/>
  <c r="N129" i="1"/>
  <c r="L130" i="1"/>
  <c r="M130" i="1"/>
  <c r="N130" i="1"/>
  <c r="L131" i="1"/>
  <c r="M131" i="1"/>
  <c r="N131" i="1"/>
  <c r="L132" i="1"/>
  <c r="M132" i="1"/>
  <c r="N132" i="1"/>
  <c r="L133" i="1"/>
  <c r="M133" i="1"/>
  <c r="N133" i="1"/>
  <c r="L134" i="1"/>
  <c r="M134" i="1"/>
  <c r="N134" i="1"/>
  <c r="L135" i="1"/>
  <c r="M135" i="1"/>
  <c r="N135" i="1"/>
  <c r="L136" i="1"/>
  <c r="M136" i="1"/>
  <c r="N136" i="1"/>
  <c r="L137" i="1"/>
  <c r="M137" i="1"/>
  <c r="N137" i="1"/>
  <c r="L138" i="1"/>
  <c r="M138" i="1"/>
  <c r="N138" i="1"/>
  <c r="L139" i="1"/>
  <c r="M139" i="1"/>
  <c r="N139" i="1"/>
  <c r="L140" i="1"/>
  <c r="M140" i="1"/>
  <c r="N140" i="1"/>
  <c r="L141" i="1"/>
  <c r="M141" i="1"/>
  <c r="N141" i="1"/>
  <c r="L142" i="1"/>
  <c r="M142" i="1"/>
  <c r="N142" i="1"/>
  <c r="L143" i="1"/>
  <c r="M143" i="1"/>
  <c r="N143" i="1"/>
  <c r="L144" i="1"/>
  <c r="M144" i="1"/>
  <c r="N144" i="1"/>
  <c r="L145" i="1"/>
  <c r="M145" i="1"/>
  <c r="N145" i="1"/>
  <c r="L146" i="1"/>
  <c r="M146" i="1"/>
  <c r="N146" i="1"/>
  <c r="L147" i="1"/>
  <c r="M147" i="1"/>
  <c r="N147" i="1"/>
  <c r="L148" i="1"/>
  <c r="M148" i="1"/>
  <c r="N148" i="1"/>
  <c r="L149" i="1"/>
  <c r="M149" i="1"/>
  <c r="N149" i="1"/>
  <c r="L150" i="1"/>
  <c r="M150" i="1"/>
  <c r="N150" i="1"/>
  <c r="L151" i="1"/>
  <c r="M151" i="1"/>
  <c r="N151" i="1"/>
  <c r="L152" i="1"/>
  <c r="M152" i="1"/>
  <c r="N152" i="1"/>
  <c r="L153" i="1"/>
  <c r="M153" i="1"/>
  <c r="N153" i="1"/>
  <c r="L154" i="1"/>
  <c r="M154" i="1"/>
  <c r="N154" i="1"/>
  <c r="L155" i="1"/>
  <c r="M155" i="1"/>
  <c r="N155" i="1"/>
  <c r="L156" i="1"/>
  <c r="M156" i="1"/>
  <c r="N156" i="1"/>
  <c r="L157" i="1"/>
  <c r="M157" i="1"/>
  <c r="N157" i="1"/>
  <c r="L158" i="1"/>
  <c r="M158" i="1"/>
  <c r="N158" i="1"/>
  <c r="L159" i="1"/>
  <c r="M159" i="1"/>
  <c r="N159" i="1"/>
  <c r="L160" i="1"/>
  <c r="M160" i="1"/>
  <c r="N160" i="1"/>
  <c r="L161" i="1"/>
  <c r="M161" i="1"/>
  <c r="N161" i="1"/>
  <c r="L162" i="1"/>
  <c r="M162" i="1"/>
  <c r="N162" i="1"/>
  <c r="L163" i="1"/>
  <c r="M163" i="1"/>
  <c r="N163" i="1"/>
  <c r="L164" i="1"/>
  <c r="M164" i="1"/>
  <c r="N164" i="1"/>
  <c r="L165" i="1"/>
  <c r="M165" i="1"/>
  <c r="N165" i="1"/>
  <c r="L166" i="1"/>
  <c r="M166" i="1"/>
  <c r="N166" i="1"/>
  <c r="L167" i="1"/>
  <c r="M167" i="1"/>
  <c r="N167" i="1"/>
  <c r="L168" i="1"/>
  <c r="M168" i="1"/>
  <c r="N168" i="1"/>
  <c r="L169" i="1"/>
  <c r="M169" i="1"/>
  <c r="N169" i="1"/>
  <c r="L170" i="1"/>
  <c r="M170" i="1"/>
  <c r="N170" i="1"/>
  <c r="L171" i="1"/>
  <c r="M171" i="1"/>
  <c r="N171" i="1"/>
  <c r="L172" i="1"/>
  <c r="M172" i="1"/>
  <c r="N172" i="1"/>
  <c r="L173" i="1"/>
  <c r="M173" i="1"/>
  <c r="N173" i="1"/>
  <c r="L174" i="1"/>
  <c r="M174" i="1"/>
  <c r="N174" i="1"/>
  <c r="L175" i="1"/>
  <c r="M175" i="1"/>
  <c r="N175" i="1"/>
  <c r="L176" i="1"/>
  <c r="M176" i="1"/>
  <c r="N176" i="1"/>
  <c r="L177" i="1"/>
  <c r="M177" i="1"/>
  <c r="N177" i="1"/>
  <c r="L178" i="1"/>
  <c r="M178" i="1"/>
  <c r="N178" i="1"/>
  <c r="L179" i="1"/>
  <c r="M179" i="1"/>
  <c r="N179" i="1"/>
  <c r="L180" i="1"/>
  <c r="M180" i="1"/>
  <c r="N180" i="1"/>
  <c r="L181" i="1"/>
  <c r="M181" i="1"/>
  <c r="N181" i="1"/>
  <c r="L182" i="1"/>
  <c r="M182" i="1"/>
  <c r="N182" i="1"/>
  <c r="L183" i="1"/>
  <c r="M183" i="1"/>
  <c r="N183" i="1"/>
  <c r="L184" i="1"/>
  <c r="M184" i="1"/>
  <c r="N184" i="1"/>
  <c r="L185" i="1"/>
  <c r="M185" i="1"/>
  <c r="N185" i="1"/>
  <c r="L186" i="1"/>
  <c r="M186" i="1"/>
  <c r="N186" i="1"/>
  <c r="L187" i="1"/>
  <c r="M187" i="1"/>
  <c r="N187" i="1"/>
  <c r="L188" i="1"/>
  <c r="M188" i="1"/>
  <c r="N188" i="1"/>
  <c r="L189" i="1"/>
  <c r="M189" i="1"/>
  <c r="N189" i="1"/>
  <c r="L190" i="1"/>
  <c r="M190" i="1"/>
  <c r="N190" i="1"/>
  <c r="L191" i="1"/>
  <c r="M191" i="1"/>
  <c r="N191" i="1"/>
  <c r="L192" i="1"/>
  <c r="M192" i="1"/>
  <c r="N192" i="1"/>
  <c r="L193" i="1"/>
  <c r="M193" i="1"/>
  <c r="N193" i="1"/>
  <c r="L194" i="1"/>
  <c r="M194" i="1"/>
  <c r="N194" i="1"/>
  <c r="L195" i="1"/>
  <c r="M195" i="1"/>
  <c r="N195" i="1"/>
  <c r="L196" i="1"/>
  <c r="M196" i="1"/>
  <c r="N196" i="1"/>
  <c r="L197" i="1"/>
  <c r="M197" i="1"/>
  <c r="N197" i="1"/>
  <c r="L198" i="1"/>
  <c r="M198" i="1"/>
  <c r="N198" i="1"/>
  <c r="L199" i="1"/>
  <c r="M199" i="1"/>
  <c r="N199" i="1"/>
  <c r="L200" i="1"/>
  <c r="M200" i="1"/>
  <c r="N200" i="1"/>
  <c r="L3" i="1"/>
  <c r="M3" i="1"/>
  <c r="N3"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J172" i="1"/>
  <c r="J171" i="1"/>
  <c r="J170" i="1"/>
  <c r="J169" i="1"/>
  <c r="J168" i="1"/>
  <c r="J167" i="1"/>
  <c r="J166" i="1"/>
  <c r="J165" i="1"/>
  <c r="J164" i="1"/>
  <c r="J163" i="1"/>
  <c r="J162" i="1"/>
  <c r="J161" i="1"/>
  <c r="J160" i="1"/>
  <c r="J159" i="1"/>
  <c r="J158" i="1"/>
  <c r="J157" i="1"/>
  <c r="J156" i="1"/>
  <c r="J155" i="1"/>
  <c r="J154" i="1"/>
  <c r="J153" i="1"/>
  <c r="J152" i="1"/>
  <c r="J151" i="1"/>
  <c r="J150" i="1"/>
  <c r="J149" i="1"/>
  <c r="J148" i="1"/>
  <c r="J147" i="1"/>
  <c r="J146" i="1"/>
  <c r="J145" i="1"/>
  <c r="J144" i="1"/>
  <c r="J143" i="1"/>
  <c r="J142" i="1"/>
  <c r="J141" i="1"/>
  <c r="J140" i="1"/>
  <c r="J139" i="1"/>
  <c r="J138" i="1"/>
  <c r="J137" i="1"/>
  <c r="J136" i="1"/>
  <c r="J135" i="1"/>
  <c r="J134" i="1"/>
  <c r="J133" i="1"/>
  <c r="J132" i="1"/>
  <c r="J131" i="1"/>
  <c r="J130" i="1"/>
  <c r="J129" i="1"/>
  <c r="J128" i="1"/>
  <c r="J127" i="1"/>
  <c r="J126" i="1"/>
  <c r="J125" i="1"/>
  <c r="J124" i="1"/>
  <c r="J123" i="1"/>
  <c r="J122" i="1"/>
  <c r="J121" i="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3" i="1"/>
  <c r="J22" i="1"/>
  <c r="J21" i="1"/>
  <c r="J20" i="1"/>
  <c r="J19" i="1"/>
  <c r="J18" i="1"/>
  <c r="J17" i="1"/>
  <c r="J16" i="1"/>
  <c r="J15" i="1"/>
  <c r="J14" i="1"/>
  <c r="J13" i="1"/>
  <c r="J12" i="1"/>
  <c r="J11" i="1"/>
  <c r="J10" i="1"/>
  <c r="J9" i="1"/>
  <c r="J8" i="1"/>
  <c r="J7" i="1"/>
  <c r="J6" i="1"/>
  <c r="J5" i="1"/>
  <c r="J4" i="1"/>
  <c r="J3" i="1"/>
  <c r="K780" i="4"/>
  <c r="K779" i="4"/>
  <c r="K777" i="4"/>
  <c r="K776" i="4"/>
  <c r="K775" i="4"/>
  <c r="K774" i="4"/>
  <c r="K773" i="4"/>
  <c r="K772" i="4"/>
  <c r="K771" i="4"/>
  <c r="K770" i="4"/>
  <c r="K769" i="4"/>
  <c r="K768" i="4"/>
  <c r="M764" i="4"/>
  <c r="N764" i="4"/>
  <c r="O764" i="4"/>
  <c r="K764" i="4"/>
  <c r="K763" i="4"/>
  <c r="K759" i="4"/>
  <c r="M758" i="4"/>
  <c r="N758" i="4"/>
  <c r="O758" i="4"/>
  <c r="K758" i="4"/>
  <c r="K757" i="4"/>
  <c r="K756" i="4"/>
  <c r="K755" i="4"/>
  <c r="K754" i="4"/>
  <c r="K753" i="4"/>
  <c r="K752" i="4"/>
  <c r="K751" i="4"/>
  <c r="K750" i="4"/>
  <c r="K749" i="4"/>
  <c r="K748" i="4"/>
  <c r="K747" i="4"/>
  <c r="K746" i="4"/>
  <c r="K745" i="4"/>
  <c r="K744" i="4"/>
  <c r="K743" i="4"/>
  <c r="K742" i="4"/>
  <c r="K741" i="4"/>
  <c r="M740" i="4"/>
  <c r="N740" i="4"/>
  <c r="O740" i="4"/>
  <c r="K740" i="4"/>
  <c r="M739" i="4"/>
  <c r="N739" i="4"/>
  <c r="O739" i="4"/>
  <c r="K739" i="4"/>
  <c r="M738" i="4"/>
  <c r="N738" i="4"/>
  <c r="O738" i="4"/>
  <c r="K738" i="4"/>
  <c r="M737" i="4"/>
  <c r="N737" i="4"/>
  <c r="O737" i="4"/>
  <c r="K737" i="4"/>
  <c r="K736" i="4"/>
  <c r="M735" i="4"/>
  <c r="N735" i="4"/>
  <c r="O735" i="4"/>
  <c r="K735" i="4"/>
  <c r="K734" i="4"/>
  <c r="M733" i="4"/>
  <c r="N733" i="4"/>
  <c r="O733" i="4"/>
  <c r="K733" i="4"/>
  <c r="M732" i="4"/>
  <c r="N732" i="4"/>
  <c r="O732" i="4"/>
  <c r="K732" i="4"/>
  <c r="K731" i="4"/>
  <c r="M730" i="4"/>
  <c r="N730" i="4"/>
  <c r="O730" i="4"/>
  <c r="K730" i="4"/>
  <c r="M729" i="4"/>
  <c r="N729" i="4"/>
  <c r="O729" i="4"/>
  <c r="K729" i="4"/>
  <c r="M728" i="4"/>
  <c r="N728" i="4"/>
  <c r="O728" i="4"/>
  <c r="K728" i="4"/>
  <c r="M727" i="4"/>
  <c r="N727" i="4"/>
  <c r="O727" i="4"/>
  <c r="K727" i="4"/>
  <c r="M726" i="4"/>
  <c r="N726" i="4"/>
  <c r="O726" i="4"/>
  <c r="K726" i="4"/>
  <c r="M725" i="4"/>
  <c r="N725" i="4"/>
  <c r="O725" i="4"/>
  <c r="K725" i="4"/>
  <c r="K724" i="4"/>
  <c r="M723" i="4"/>
  <c r="N723" i="4"/>
  <c r="O723" i="4"/>
  <c r="K723" i="4"/>
  <c r="M722" i="4"/>
  <c r="N722" i="4"/>
  <c r="O722" i="4"/>
  <c r="K722" i="4"/>
  <c r="K721" i="4"/>
  <c r="K720" i="4"/>
  <c r="M719" i="4"/>
  <c r="N719" i="4"/>
  <c r="O719" i="4"/>
  <c r="K719" i="4"/>
  <c r="K718" i="4"/>
  <c r="K717" i="4"/>
  <c r="K716" i="4"/>
  <c r="K715" i="4"/>
  <c r="M714" i="4"/>
  <c r="N714" i="4"/>
  <c r="O714" i="4"/>
  <c r="K714" i="4"/>
  <c r="K713" i="4"/>
  <c r="K712" i="4"/>
  <c r="M711" i="4"/>
  <c r="N711" i="4"/>
  <c r="O711" i="4"/>
  <c r="L241" i="8"/>
  <c r="K711" i="4"/>
  <c r="K710" i="4"/>
  <c r="K709" i="4"/>
  <c r="K708" i="4"/>
  <c r="M707" i="4"/>
  <c r="N707" i="4"/>
  <c r="O707" i="4"/>
  <c r="K707" i="4"/>
  <c r="M706" i="4"/>
  <c r="N706" i="4"/>
  <c r="O706" i="4"/>
  <c r="K706" i="4"/>
  <c r="K705" i="4"/>
  <c r="K704" i="4"/>
  <c r="K703" i="4"/>
  <c r="K702" i="4"/>
  <c r="M701" i="4"/>
  <c r="N701" i="4"/>
  <c r="O701" i="4"/>
  <c r="L159" i="8"/>
  <c r="K701" i="4"/>
  <c r="K700" i="4"/>
  <c r="K699" i="4"/>
  <c r="M698" i="4"/>
  <c r="N698" i="4"/>
  <c r="O698" i="4"/>
  <c r="K698" i="4"/>
  <c r="K697" i="4"/>
  <c r="K696" i="4"/>
  <c r="M695" i="4"/>
  <c r="N695" i="4"/>
  <c r="O695" i="4"/>
  <c r="K695" i="4"/>
  <c r="M694" i="4"/>
  <c r="N694" i="4"/>
  <c r="O694" i="4"/>
  <c r="K694" i="4"/>
  <c r="M693" i="4"/>
  <c r="N693" i="4"/>
  <c r="O693" i="4"/>
  <c r="K693" i="4"/>
  <c r="M692" i="4"/>
  <c r="N692" i="4"/>
  <c r="O692" i="4"/>
  <c r="K692" i="4"/>
  <c r="K691" i="4"/>
  <c r="M690" i="4"/>
  <c r="N690" i="4"/>
  <c r="O690" i="4"/>
  <c r="K690" i="4"/>
  <c r="K689" i="4"/>
  <c r="K688" i="4"/>
  <c r="M687" i="4"/>
  <c r="N687" i="4"/>
  <c r="O687" i="4"/>
  <c r="K687" i="4"/>
  <c r="M686" i="4"/>
  <c r="N686" i="4"/>
  <c r="O686" i="4"/>
  <c r="K686" i="4"/>
  <c r="K685" i="4"/>
  <c r="K684" i="4"/>
  <c r="K683" i="4"/>
  <c r="K682" i="4"/>
  <c r="M681" i="4"/>
  <c r="N681" i="4"/>
  <c r="O681" i="4"/>
  <c r="K681" i="4"/>
  <c r="M680" i="4"/>
  <c r="N680" i="4"/>
  <c r="O680" i="4"/>
  <c r="K680" i="4"/>
  <c r="K679" i="4"/>
  <c r="M678" i="4"/>
  <c r="N678" i="4"/>
  <c r="O678" i="4"/>
  <c r="K678" i="4"/>
  <c r="K677" i="4"/>
  <c r="K676" i="4"/>
  <c r="K675" i="4"/>
  <c r="M674" i="4"/>
  <c r="N674" i="4"/>
  <c r="O674" i="4"/>
  <c r="K674" i="4"/>
  <c r="M673" i="4"/>
  <c r="N673" i="4"/>
  <c r="O673" i="4"/>
  <c r="K673" i="4"/>
  <c r="K672" i="4"/>
  <c r="K671" i="4"/>
  <c r="K670" i="4"/>
  <c r="M669" i="4"/>
  <c r="N669" i="4"/>
  <c r="O669" i="4"/>
  <c r="K669" i="4"/>
  <c r="M668" i="4"/>
  <c r="N668" i="4"/>
  <c r="O668" i="4"/>
  <c r="O909" i="4"/>
  <c r="L71" i="8"/>
  <c r="K668" i="4"/>
  <c r="M667" i="4"/>
  <c r="N667" i="4"/>
  <c r="O667" i="4"/>
  <c r="K667" i="4"/>
  <c r="K666" i="4"/>
  <c r="M665" i="4"/>
  <c r="N665" i="4"/>
  <c r="O665" i="4"/>
  <c r="K665" i="4"/>
  <c r="K664" i="4"/>
  <c r="K663" i="4"/>
  <c r="K662" i="4"/>
  <c r="K661" i="4"/>
  <c r="M660" i="4"/>
  <c r="N660" i="4"/>
  <c r="O660" i="4"/>
  <c r="K660" i="4"/>
  <c r="M659" i="4"/>
  <c r="N659" i="4"/>
  <c r="O659" i="4"/>
  <c r="K659" i="4"/>
  <c r="K658" i="4"/>
  <c r="K657" i="4"/>
  <c r="K656" i="4"/>
  <c r="K655" i="4"/>
  <c r="K654" i="4"/>
  <c r="K653" i="4"/>
  <c r="K652" i="4"/>
  <c r="K651" i="4"/>
  <c r="K650" i="4"/>
  <c r="K649" i="4"/>
  <c r="M648" i="4"/>
  <c r="N648" i="4"/>
  <c r="O648" i="4"/>
  <c r="K648" i="4"/>
  <c r="M647" i="4"/>
  <c r="N647" i="4"/>
  <c r="O647" i="4"/>
  <c r="K647" i="4"/>
  <c r="K646" i="4"/>
  <c r="K645" i="4"/>
  <c r="K644" i="4"/>
  <c r="M643" i="4"/>
  <c r="N643" i="4"/>
  <c r="O643" i="4"/>
  <c r="K643" i="4"/>
  <c r="M642" i="4"/>
  <c r="N642" i="4"/>
  <c r="O642" i="4"/>
  <c r="K642" i="4"/>
  <c r="K641" i="4"/>
  <c r="M640" i="4"/>
  <c r="N640" i="4"/>
  <c r="O640" i="4"/>
  <c r="K640" i="4"/>
  <c r="M639" i="4"/>
  <c r="N639" i="4"/>
  <c r="O639" i="4"/>
  <c r="K639" i="4"/>
  <c r="K638" i="4"/>
  <c r="K637" i="4"/>
  <c r="K636" i="4"/>
  <c r="K635" i="4"/>
  <c r="K634" i="4"/>
  <c r="K633" i="4"/>
  <c r="O1059" i="4"/>
  <c r="L22" i="8"/>
  <c r="K632" i="4"/>
  <c r="O474" i="4"/>
  <c r="L21" i="8"/>
  <c r="K631" i="4"/>
  <c r="M630" i="4"/>
  <c r="N630" i="4"/>
  <c r="O630" i="4"/>
  <c r="K630" i="4"/>
  <c r="K629" i="4"/>
  <c r="K628" i="4"/>
  <c r="K627" i="4"/>
  <c r="K626" i="4"/>
  <c r="K625" i="4"/>
  <c r="K624" i="4"/>
  <c r="K623" i="4"/>
  <c r="K622" i="4"/>
  <c r="K450" i="4"/>
  <c r="K620" i="4"/>
  <c r="K619" i="4"/>
  <c r="K618" i="4"/>
  <c r="K617" i="4"/>
  <c r="K616" i="4"/>
  <c r="K615" i="4"/>
  <c r="K614" i="4"/>
  <c r="K613" i="4"/>
  <c r="K612" i="4"/>
  <c r="K611" i="4"/>
  <c r="K610" i="4"/>
  <c r="K609" i="4"/>
  <c r="K608" i="4"/>
  <c r="K607" i="4"/>
  <c r="K606" i="4"/>
  <c r="K605" i="4"/>
  <c r="K604" i="4"/>
  <c r="K603" i="4"/>
  <c r="K602" i="4"/>
  <c r="K601" i="4"/>
  <c r="K600" i="4"/>
  <c r="K599" i="4"/>
  <c r="K598" i="4"/>
  <c r="K597" i="4"/>
  <c r="K596" i="4"/>
  <c r="K595" i="4"/>
  <c r="K594" i="4"/>
  <c r="K593" i="4"/>
  <c r="K592" i="4"/>
  <c r="K591" i="4"/>
  <c r="K590" i="4"/>
  <c r="K589" i="4"/>
  <c r="K588" i="4"/>
  <c r="K587" i="4"/>
  <c r="K586" i="4"/>
  <c r="K585" i="4"/>
  <c r="K584" i="4"/>
  <c r="K583" i="4"/>
  <c r="K582" i="4"/>
  <c r="K581" i="4"/>
  <c r="K580" i="4"/>
  <c r="K579" i="4"/>
  <c r="K578" i="4"/>
  <c r="K577" i="4"/>
  <c r="K576" i="4"/>
  <c r="K575" i="4"/>
  <c r="K574" i="4"/>
  <c r="K573" i="4"/>
  <c r="K572" i="4"/>
  <c r="K571" i="4"/>
  <c r="K570" i="4"/>
  <c r="K569" i="4"/>
  <c r="K568" i="4"/>
  <c r="K567" i="4"/>
  <c r="K566" i="4"/>
  <c r="K565" i="4"/>
  <c r="K564" i="4"/>
  <c r="K563" i="4"/>
  <c r="K562" i="4"/>
  <c r="K561" i="4"/>
  <c r="K560" i="4"/>
  <c r="K559" i="4"/>
  <c r="K558" i="4"/>
  <c r="K557" i="4"/>
  <c r="K556" i="4"/>
  <c r="K555" i="4"/>
  <c r="K554" i="4"/>
  <c r="K553" i="4"/>
  <c r="K552" i="4"/>
  <c r="K551" i="4"/>
  <c r="K550" i="4"/>
  <c r="K549" i="4"/>
  <c r="K548" i="4"/>
  <c r="K547" i="4"/>
  <c r="K546" i="4"/>
  <c r="K545" i="4"/>
  <c r="K544" i="4"/>
  <c r="K543" i="4"/>
  <c r="K542" i="4"/>
  <c r="K541" i="4"/>
  <c r="K540" i="4"/>
  <c r="K539" i="4"/>
  <c r="K538" i="4"/>
  <c r="K537" i="4"/>
  <c r="K536" i="4"/>
  <c r="K535" i="4"/>
  <c r="K534" i="4"/>
  <c r="K533" i="4"/>
  <c r="K532" i="4"/>
  <c r="K531" i="4"/>
  <c r="K530" i="4"/>
  <c r="K529" i="4"/>
  <c r="K528" i="4"/>
  <c r="K527" i="4"/>
  <c r="K526" i="4"/>
  <c r="K525" i="4"/>
  <c r="K524" i="4"/>
  <c r="K523" i="4"/>
  <c r="K522" i="4"/>
  <c r="K521" i="4"/>
  <c r="K520" i="4"/>
  <c r="K519" i="4"/>
  <c r="K518" i="4"/>
  <c r="K517" i="4"/>
  <c r="K516" i="4"/>
  <c r="K515" i="4"/>
  <c r="K514" i="4"/>
  <c r="K513" i="4"/>
  <c r="K512" i="4"/>
  <c r="K511" i="4"/>
  <c r="K510" i="4"/>
  <c r="K509" i="4"/>
  <c r="K508" i="4"/>
  <c r="K507" i="4"/>
  <c r="K506" i="4"/>
  <c r="K505" i="4"/>
  <c r="K504" i="4"/>
  <c r="K503" i="4"/>
  <c r="K502" i="4"/>
  <c r="K501" i="4"/>
  <c r="K500" i="4"/>
  <c r="K499" i="4"/>
  <c r="K498" i="4"/>
  <c r="K497" i="4"/>
  <c r="K496" i="4"/>
  <c r="K495" i="4"/>
  <c r="K494" i="4"/>
  <c r="K493" i="4"/>
  <c r="K492" i="4"/>
  <c r="K491" i="4"/>
  <c r="K490" i="4"/>
  <c r="K489" i="4"/>
  <c r="K488" i="4"/>
  <c r="K487" i="4"/>
  <c r="K486" i="4"/>
  <c r="K485" i="4"/>
  <c r="K484" i="4"/>
  <c r="K483" i="4"/>
  <c r="K482" i="4"/>
  <c r="K481" i="4"/>
  <c r="K480" i="4"/>
  <c r="K479" i="4"/>
  <c r="K478" i="4"/>
  <c r="K477" i="4"/>
  <c r="K476" i="4"/>
  <c r="K475" i="4"/>
  <c r="K474" i="4"/>
  <c r="K473" i="4"/>
  <c r="K472" i="4"/>
  <c r="K471" i="4"/>
  <c r="K470" i="4"/>
  <c r="K469" i="4"/>
  <c r="K468" i="4"/>
  <c r="K467" i="4"/>
  <c r="K466" i="4"/>
  <c r="K465" i="4"/>
  <c r="K464" i="4"/>
  <c r="K463" i="4"/>
  <c r="K462" i="4"/>
  <c r="K461" i="4"/>
  <c r="K460" i="4"/>
  <c r="K459" i="4"/>
  <c r="K458" i="4"/>
  <c r="K457" i="4"/>
  <c r="K456" i="4"/>
  <c r="K455" i="4"/>
  <c r="K454" i="4"/>
  <c r="K453" i="4"/>
  <c r="K452" i="4"/>
  <c r="K451" i="4"/>
  <c r="K448" i="4"/>
  <c r="K447" i="4"/>
  <c r="K446" i="4"/>
  <c r="K445" i="4"/>
  <c r="K444" i="4"/>
  <c r="K442" i="4"/>
  <c r="K441" i="4"/>
  <c r="K440" i="4"/>
  <c r="K439" i="4"/>
  <c r="K438" i="4"/>
  <c r="K266" i="4"/>
  <c r="K437" i="4"/>
  <c r="K436" i="4"/>
  <c r="K435" i="4"/>
  <c r="K434" i="4"/>
  <c r="K433" i="4"/>
  <c r="K432" i="4"/>
  <c r="K431" i="4"/>
  <c r="K430" i="4"/>
  <c r="K429" i="4"/>
  <c r="K428" i="4"/>
  <c r="K427" i="4"/>
  <c r="K426" i="4"/>
  <c r="K425" i="4"/>
  <c r="K424" i="4"/>
  <c r="K423" i="4"/>
  <c r="K422" i="4"/>
  <c r="K421" i="4"/>
  <c r="K420" i="4"/>
  <c r="K419" i="4"/>
  <c r="K418" i="4"/>
  <c r="K417" i="4"/>
  <c r="K416" i="4"/>
  <c r="K415" i="4"/>
  <c r="K414" i="4"/>
  <c r="K413" i="4"/>
  <c r="K412" i="4"/>
  <c r="K411" i="4"/>
  <c r="K410" i="4"/>
  <c r="K409" i="4"/>
  <c r="K300" i="4"/>
  <c r="K407" i="4"/>
  <c r="K406" i="4"/>
  <c r="K405" i="4"/>
  <c r="K404" i="4"/>
  <c r="K403" i="4"/>
  <c r="K402" i="4"/>
  <c r="K401" i="4"/>
  <c r="K400" i="4"/>
  <c r="K399" i="4"/>
  <c r="K398" i="4"/>
  <c r="K397" i="4"/>
  <c r="K396" i="4"/>
  <c r="K395" i="4"/>
  <c r="K394" i="4"/>
  <c r="K393" i="4"/>
  <c r="K392" i="4"/>
  <c r="K391" i="4"/>
  <c r="K390" i="4"/>
  <c r="K389" i="4"/>
  <c r="K388" i="4"/>
  <c r="K387" i="4"/>
  <c r="K386" i="4"/>
  <c r="K385" i="4"/>
  <c r="K384" i="4"/>
  <c r="K383" i="4"/>
  <c r="K382" i="4"/>
  <c r="K381" i="4"/>
  <c r="K380" i="4"/>
  <c r="K379" i="4"/>
  <c r="K378" i="4"/>
  <c r="K377" i="4"/>
  <c r="K376" i="4"/>
  <c r="K375" i="4"/>
  <c r="K374" i="4"/>
  <c r="K373" i="4"/>
  <c r="K372" i="4"/>
  <c r="K371" i="4"/>
  <c r="K370" i="4"/>
  <c r="K369" i="4"/>
  <c r="K368" i="4"/>
  <c r="K367" i="4"/>
  <c r="K366" i="4"/>
  <c r="K365" i="4"/>
  <c r="K364" i="4"/>
  <c r="K363" i="4"/>
  <c r="K362" i="4"/>
  <c r="K361" i="4"/>
  <c r="K360" i="4"/>
  <c r="K359" i="4"/>
  <c r="K358" i="4"/>
  <c r="K357" i="4"/>
  <c r="K356" i="4"/>
  <c r="K355" i="4"/>
  <c r="K354" i="4"/>
  <c r="K353" i="4"/>
  <c r="K350" i="4"/>
  <c r="K349" i="4"/>
  <c r="K348" i="4"/>
  <c r="K347" i="4"/>
  <c r="K346" i="4"/>
  <c r="K345" i="4"/>
  <c r="K344" i="4"/>
  <c r="K343" i="4"/>
  <c r="K342" i="4"/>
  <c r="K341" i="4"/>
  <c r="K340" i="4"/>
  <c r="K339" i="4"/>
  <c r="K338" i="4"/>
  <c r="K337" i="4"/>
  <c r="K336" i="4"/>
  <c r="K335" i="4"/>
  <c r="K334" i="4"/>
  <c r="K333" i="4"/>
  <c r="K332" i="4"/>
  <c r="K331" i="4"/>
  <c r="K330" i="4"/>
  <c r="K329" i="4"/>
  <c r="K328" i="4"/>
  <c r="K327" i="4"/>
  <c r="K326" i="4"/>
  <c r="K325" i="4"/>
  <c r="K324" i="4"/>
  <c r="K323" i="4"/>
  <c r="K322" i="4"/>
  <c r="K321" i="4"/>
  <c r="K320" i="4"/>
  <c r="K319" i="4"/>
  <c r="K318" i="4"/>
  <c r="K317" i="4"/>
  <c r="K316" i="4"/>
  <c r="K315" i="4"/>
  <c r="K314" i="4"/>
  <c r="K313" i="4"/>
  <c r="K312" i="4"/>
  <c r="K311" i="4"/>
  <c r="K310" i="4"/>
  <c r="K309" i="4"/>
  <c r="K308" i="4"/>
  <c r="K307" i="4"/>
  <c r="K306" i="4"/>
  <c r="K305" i="4"/>
  <c r="K304" i="4"/>
  <c r="K303" i="4"/>
  <c r="K302" i="4"/>
  <c r="K301" i="4"/>
  <c r="K299" i="4"/>
  <c r="K298" i="4"/>
  <c r="K783" i="4"/>
  <c r="K297" i="4"/>
  <c r="K296" i="4"/>
  <c r="K295" i="4"/>
  <c r="K294" i="4"/>
  <c r="K293" i="4"/>
  <c r="K292" i="4"/>
  <c r="K291" i="4"/>
  <c r="K290" i="4"/>
  <c r="K289" i="4"/>
  <c r="K288" i="4"/>
  <c r="K287" i="4"/>
  <c r="K286" i="4"/>
  <c r="K285" i="4"/>
  <c r="K284" i="4"/>
  <c r="K283" i="4"/>
  <c r="K281" i="4"/>
  <c r="K781" i="4"/>
  <c r="K275" i="4"/>
  <c r="M272" i="4"/>
  <c r="N272" i="4"/>
  <c r="O272" i="4"/>
  <c r="K272" i="4"/>
  <c r="K271" i="4"/>
  <c r="K270" i="4"/>
  <c r="K269" i="4"/>
  <c r="K268" i="4"/>
  <c r="K262" i="4"/>
  <c r="K261" i="4"/>
  <c r="K276" i="4"/>
  <c r="K267" i="4"/>
  <c r="K256" i="4"/>
  <c r="K265" i="4"/>
  <c r="K264" i="4"/>
  <c r="K263" i="4"/>
  <c r="K258" i="4"/>
  <c r="M274" i="4"/>
  <c r="N274" i="4"/>
  <c r="O274" i="4"/>
  <c r="M243" i="4"/>
  <c r="N243" i="4"/>
  <c r="O243" i="4"/>
  <c r="K124" i="4"/>
  <c r="K197" i="4"/>
  <c r="K57" i="4"/>
  <c r="K58" i="4"/>
  <c r="K60" i="4"/>
  <c r="K56" i="4"/>
  <c r="K59" i="4"/>
  <c r="K201" i="4"/>
  <c r="M192" i="4"/>
  <c r="N192" i="4"/>
  <c r="O192" i="4"/>
  <c r="K192" i="4"/>
  <c r="K200" i="4"/>
  <c r="K202" i="4"/>
  <c r="K193" i="4"/>
  <c r="K206" i="4"/>
  <c r="K205" i="4"/>
  <c r="K194" i="4"/>
  <c r="K195" i="4"/>
  <c r="K203" i="4"/>
  <c r="K204" i="4"/>
  <c r="K191" i="4"/>
  <c r="K198" i="4"/>
  <c r="M199" i="4"/>
  <c r="N199" i="4"/>
  <c r="O199" i="4"/>
  <c r="K199" i="4"/>
  <c r="K196" i="4"/>
  <c r="K16" i="4"/>
  <c r="M20" i="4"/>
  <c r="N20" i="4"/>
  <c r="O20" i="4"/>
  <c r="K20" i="4"/>
  <c r="K18" i="4"/>
  <c r="K8" i="4"/>
  <c r="K17" i="4"/>
  <c r="K3" i="4"/>
  <c r="K12" i="4"/>
  <c r="K19" i="4"/>
  <c r="K4" i="4"/>
  <c r="K9" i="4"/>
  <c r="K11" i="4"/>
  <c r="K13" i="4"/>
  <c r="K10" i="4"/>
  <c r="K15" i="4"/>
  <c r="K7" i="4"/>
  <c r="K14" i="4"/>
  <c r="K48" i="4"/>
  <c r="K2" i="4"/>
  <c r="K5" i="4"/>
  <c r="K6" i="4"/>
  <c r="K31" i="4"/>
  <c r="K141" i="4"/>
  <c r="K143" i="4"/>
  <c r="K142" i="4"/>
  <c r="K133" i="4"/>
  <c r="K132" i="4"/>
  <c r="K231" i="4"/>
  <c r="K230" i="4"/>
  <c r="K229" i="4"/>
  <c r="K235" i="4"/>
  <c r="K232" i="4"/>
  <c r="K234" i="4"/>
  <c r="K233" i="4"/>
  <c r="K23" i="4"/>
  <c r="K26" i="4"/>
  <c r="K53" i="4"/>
  <c r="K32" i="4"/>
  <c r="K46" i="4"/>
  <c r="K36" i="4"/>
  <c r="K42" i="4"/>
  <c r="K52" i="4"/>
  <c r="K49" i="4"/>
  <c r="K33" i="4"/>
  <c r="M27" i="4"/>
  <c r="N27" i="4"/>
  <c r="O27" i="4"/>
  <c r="K27" i="4"/>
  <c r="K25" i="4"/>
  <c r="K39" i="4"/>
  <c r="M30" i="4"/>
  <c r="N30" i="4"/>
  <c r="O30" i="4"/>
  <c r="K30" i="4"/>
  <c r="K40" i="4"/>
  <c r="K55" i="4"/>
  <c r="K35" i="4"/>
  <c r="K22" i="4"/>
  <c r="K47" i="4"/>
  <c r="K43" i="4"/>
  <c r="K29" i="4"/>
  <c r="K21" i="4"/>
  <c r="K38" i="4"/>
  <c r="K51" i="4"/>
  <c r="K24" i="4"/>
  <c r="K50" i="4"/>
  <c r="K37" i="4"/>
  <c r="K45" i="4"/>
  <c r="K44" i="4"/>
  <c r="K34" i="4"/>
  <c r="K54" i="4"/>
  <c r="K28" i="4"/>
  <c r="K41" i="4"/>
  <c r="K98" i="4"/>
  <c r="K102" i="4"/>
  <c r="K86" i="4"/>
  <c r="K96" i="4"/>
  <c r="K97" i="4"/>
  <c r="K94" i="4"/>
  <c r="M87" i="4"/>
  <c r="N87" i="4"/>
  <c r="O87" i="4"/>
  <c r="K87" i="4"/>
  <c r="K93" i="4"/>
  <c r="K99" i="4"/>
  <c r="K90" i="4"/>
  <c r="K85" i="4"/>
  <c r="K100" i="4"/>
  <c r="K88" i="4"/>
  <c r="K92" i="4"/>
  <c r="K103" i="4"/>
  <c r="K89" i="4"/>
  <c r="O191" i="4"/>
  <c r="L267" i="8"/>
  <c r="K104" i="4"/>
  <c r="K91" i="4"/>
  <c r="K95" i="4"/>
  <c r="K101" i="4"/>
  <c r="K218" i="4"/>
  <c r="K153" i="4"/>
  <c r="K65" i="4"/>
  <c r="K61" i="4"/>
  <c r="K66" i="4"/>
  <c r="K62" i="4"/>
  <c r="K64" i="4"/>
  <c r="K63" i="4"/>
  <c r="K149" i="4"/>
  <c r="K150" i="4"/>
  <c r="K144" i="4"/>
  <c r="K152" i="4"/>
  <c r="K151" i="4"/>
  <c r="K148" i="4"/>
  <c r="K147" i="4"/>
  <c r="K146" i="4"/>
  <c r="K145" i="4"/>
  <c r="K136" i="4"/>
  <c r="K155" i="4"/>
  <c r="K156" i="4"/>
  <c r="K157" i="4"/>
  <c r="K154" i="4"/>
  <c r="K112" i="4"/>
  <c r="M111" i="4"/>
  <c r="N111" i="4"/>
  <c r="O111" i="4"/>
  <c r="K111" i="4"/>
  <c r="K106" i="4"/>
  <c r="K108" i="4"/>
  <c r="K109" i="4"/>
  <c r="K107" i="4"/>
  <c r="K110" i="4"/>
  <c r="K210" i="4"/>
  <c r="K209" i="4"/>
  <c r="K184" i="4"/>
  <c r="K183" i="4"/>
  <c r="K185" i="4"/>
  <c r="K189" i="4"/>
  <c r="K187" i="4"/>
  <c r="K273" i="4"/>
  <c r="K181" i="4"/>
  <c r="K180" i="4"/>
  <c r="K186" i="4"/>
  <c r="K178" i="4"/>
  <c r="K179" i="4"/>
  <c r="K188" i="4"/>
  <c r="K138" i="4"/>
  <c r="K135" i="4"/>
  <c r="K207" i="4"/>
  <c r="K208" i="4"/>
  <c r="M139" i="4"/>
  <c r="N139" i="4"/>
  <c r="O139" i="4"/>
  <c r="K139" i="4"/>
  <c r="K80" i="4"/>
  <c r="K69" i="4"/>
  <c r="M68" i="4"/>
  <c r="N68" i="4"/>
  <c r="O68" i="4"/>
  <c r="L49" i="8"/>
  <c r="K68" i="4"/>
  <c r="K79" i="4"/>
  <c r="K82" i="4"/>
  <c r="K84" i="4"/>
  <c r="M71" i="4"/>
  <c r="N71" i="4"/>
  <c r="O71" i="4"/>
  <c r="K71" i="4"/>
  <c r="K78" i="4"/>
  <c r="K73" i="4"/>
  <c r="K83" i="4"/>
  <c r="K81" i="4"/>
  <c r="K67" i="4"/>
  <c r="K76" i="4"/>
  <c r="K77" i="4"/>
  <c r="K74" i="4"/>
  <c r="K72" i="4"/>
  <c r="K70" i="4"/>
  <c r="K75" i="4"/>
  <c r="K214" i="4"/>
  <c r="K221" i="4"/>
  <c r="K220" i="4"/>
  <c r="M217" i="4"/>
  <c r="N217" i="4"/>
  <c r="O217" i="4"/>
  <c r="L89" i="8"/>
  <c r="K217" i="4"/>
  <c r="K213" i="4"/>
  <c r="K212" i="4"/>
  <c r="K227" i="4"/>
  <c r="K224" i="4"/>
  <c r="M219" i="4"/>
  <c r="N219" i="4"/>
  <c r="O219" i="4"/>
  <c r="K219" i="4"/>
  <c r="K226" i="4"/>
  <c r="K211" i="4"/>
  <c r="K225" i="4"/>
  <c r="K228" i="4"/>
  <c r="K223" i="4"/>
  <c r="K215" i="4"/>
  <c r="K216" i="4"/>
  <c r="K222" i="4"/>
  <c r="K128" i="4"/>
  <c r="K127" i="4"/>
  <c r="K126" i="4"/>
  <c r="K125" i="4"/>
  <c r="K130" i="4"/>
  <c r="K129" i="4"/>
  <c r="K131" i="4"/>
  <c r="M134" i="4"/>
  <c r="N134" i="4"/>
  <c r="O134" i="4"/>
  <c r="K134" i="4"/>
  <c r="M190" i="4"/>
  <c r="N190" i="4"/>
  <c r="O190" i="4"/>
  <c r="K190" i="4"/>
  <c r="M177" i="4"/>
  <c r="N177" i="4"/>
  <c r="O177" i="4"/>
  <c r="K177" i="4"/>
  <c r="K176" i="4"/>
  <c r="K175" i="4"/>
  <c r="K236" i="4"/>
  <c r="K237" i="4"/>
  <c r="K238" i="4"/>
  <c r="K115" i="4"/>
  <c r="K116" i="4"/>
  <c r="K935" i="4"/>
  <c r="K118" i="4"/>
  <c r="K117" i="4"/>
  <c r="K122" i="4"/>
  <c r="K120" i="4"/>
  <c r="K123" i="4"/>
  <c r="K121" i="4"/>
  <c r="K119" i="4"/>
  <c r="K137" i="4"/>
  <c r="K140" i="4"/>
  <c r="O1016" i="4"/>
  <c r="L26" i="8"/>
  <c r="O916" i="4"/>
  <c r="L48" i="8"/>
  <c r="O263" i="4"/>
  <c r="L403" i="8"/>
  <c r="O1023" i="4"/>
  <c r="O234" i="4"/>
  <c r="L160" i="8"/>
  <c r="O530" i="4"/>
  <c r="L154" i="8"/>
  <c r="O314" i="4"/>
  <c r="L185" i="8"/>
  <c r="L93" i="8"/>
  <c r="L226" i="8"/>
  <c r="O355" i="4"/>
  <c r="O349" i="4"/>
  <c r="L100" i="8"/>
  <c r="O371" i="4"/>
  <c r="L5" i="8"/>
  <c r="O207" i="4"/>
  <c r="L39" i="8"/>
  <c r="O376" i="4"/>
  <c r="O205" i="4"/>
  <c r="L265" i="8"/>
  <c r="L104" i="8"/>
  <c r="O200" i="4"/>
  <c r="L262" i="8"/>
  <c r="O748" i="4"/>
  <c r="L167" i="8"/>
  <c r="O1018" i="4"/>
  <c r="O98" i="4"/>
  <c r="O385" i="4"/>
  <c r="O168" i="4"/>
  <c r="L182" i="8"/>
  <c r="O174" i="4"/>
  <c r="O700" i="4"/>
  <c r="L143" i="8"/>
  <c r="O974" i="4"/>
  <c r="O988" i="4"/>
  <c r="O996" i="4"/>
  <c r="O203" i="4"/>
  <c r="O797" i="4"/>
  <c r="L76" i="8"/>
  <c r="L164" i="8"/>
  <c r="O1020" i="4"/>
  <c r="L234" i="8"/>
  <c r="O1053" i="4"/>
  <c r="O1085" i="4"/>
  <c r="L178" i="8"/>
  <c r="O931" i="4"/>
  <c r="O950" i="4"/>
  <c r="O291" i="4"/>
  <c r="O201" i="4"/>
  <c r="L183" i="8"/>
  <c r="O416" i="4"/>
  <c r="L99" i="8"/>
  <c r="L166" i="8"/>
  <c r="O1013" i="4"/>
  <c r="O897" i="4"/>
  <c r="O955" i="4"/>
  <c r="O904" i="4"/>
  <c r="O132" i="4"/>
  <c r="L251" i="8"/>
  <c r="O741" i="4"/>
  <c r="O279" i="4"/>
  <c r="L41" i="8"/>
  <c r="O50" i="4"/>
  <c r="O1010" i="4"/>
  <c r="O918" i="4"/>
  <c r="L17" i="8"/>
  <c r="O572" i="4"/>
  <c r="L43" i="8"/>
  <c r="L194" i="8"/>
  <c r="L77" i="8"/>
  <c r="O760" i="4"/>
  <c r="L173" i="8"/>
  <c r="O649" i="4"/>
  <c r="O962" i="4"/>
  <c r="L40" i="8"/>
  <c r="O899" i="4"/>
  <c r="O577" i="4"/>
  <c r="O812" i="4"/>
  <c r="L65" i="8"/>
  <c r="O429" i="4"/>
  <c r="O832" i="4"/>
  <c r="O397" i="4"/>
  <c r="O487" i="4"/>
  <c r="L121" i="8"/>
  <c r="O141" i="4"/>
  <c r="L124" i="8"/>
  <c r="O316" i="4"/>
  <c r="L190" i="8"/>
  <c r="O1008" i="4"/>
  <c r="O1029" i="4"/>
  <c r="O1042" i="4"/>
  <c r="L150" i="8"/>
  <c r="O1046" i="4"/>
  <c r="O160" i="4"/>
  <c r="O1090" i="4"/>
  <c r="O1081" i="4"/>
  <c r="O1072" i="4"/>
  <c r="L15" i="8"/>
  <c r="O122" i="4"/>
  <c r="L115" i="8"/>
  <c r="O1063" i="4"/>
  <c r="O1028" i="4"/>
  <c r="L216" i="8"/>
  <c r="O842" i="4"/>
  <c r="O825" i="4"/>
  <c r="O942" i="4"/>
  <c r="O301" i="4"/>
  <c r="O1045" i="4"/>
  <c r="O956" i="4"/>
  <c r="L264" i="8"/>
  <c r="O921" i="4"/>
  <c r="O1001" i="4"/>
  <c r="O456" i="4"/>
  <c r="O484" i="4"/>
  <c r="O813" i="4"/>
  <c r="L81" i="8"/>
  <c r="O1034" i="4"/>
  <c r="O1083" i="4"/>
  <c r="O766" i="4"/>
  <c r="L176" i="8"/>
  <c r="O1074" i="4"/>
  <c r="L152" i="8"/>
  <c r="O1065" i="4"/>
  <c r="O891" i="4"/>
  <c r="O327" i="4"/>
  <c r="O307" i="4"/>
  <c r="O754" i="4"/>
  <c r="O895" i="4"/>
  <c r="O266" i="4"/>
  <c r="L406" i="8"/>
  <c r="L212" i="8"/>
  <c r="O978" i="4"/>
  <c r="L391" i="8"/>
  <c r="O1268" i="4"/>
  <c r="O458" i="4"/>
  <c r="O514" i="4"/>
  <c r="O257" i="4"/>
  <c r="L70" i="8"/>
  <c r="O805" i="4"/>
  <c r="O787" i="4"/>
  <c r="O334" i="4"/>
  <c r="O946" i="4"/>
  <c r="O443" i="4"/>
  <c r="O172" i="4"/>
  <c r="L180" i="8"/>
  <c r="O703" i="4"/>
  <c r="L149" i="8"/>
  <c r="O959" i="4"/>
  <c r="L219" i="8"/>
  <c r="O483" i="4"/>
  <c r="O370" i="4"/>
  <c r="O666" i="4"/>
  <c r="L101" i="8"/>
  <c r="O932" i="4"/>
  <c r="O466" i="4"/>
  <c r="O222" i="4"/>
  <c r="L90" i="8"/>
  <c r="O182" i="4"/>
  <c r="O990" i="4"/>
  <c r="L156" i="8"/>
  <c r="L196" i="8"/>
  <c r="O112" i="4"/>
  <c r="O925" i="4"/>
  <c r="O269" i="4"/>
  <c r="L409" i="8"/>
  <c r="O245" i="4"/>
  <c r="O715" i="4"/>
  <c r="L214" i="8"/>
  <c r="O40" i="4"/>
  <c r="L227" i="8"/>
  <c r="O986" i="4"/>
  <c r="L82" i="8"/>
  <c r="O204" i="4"/>
  <c r="U16" i="7"/>
  <c r="L128" i="8"/>
  <c r="O1015" i="4"/>
  <c r="O1007" i="4"/>
  <c r="O987" i="4"/>
  <c r="O991" i="4"/>
  <c r="L83" i="8"/>
  <c r="O244" i="4"/>
  <c r="L263" i="8"/>
  <c r="L199" i="8"/>
  <c r="O508" i="4"/>
  <c r="O1011" i="4"/>
  <c r="O539" i="4"/>
  <c r="L223" i="8"/>
  <c r="O1005" i="4"/>
  <c r="O802" i="4"/>
  <c r="O984" i="4"/>
  <c r="O473" i="4"/>
  <c r="L42" i="8"/>
  <c r="L177" i="8"/>
  <c r="O100" i="4"/>
  <c r="L238" i="8"/>
  <c r="L225" i="8"/>
  <c r="O644" i="4"/>
  <c r="O1009" i="4"/>
  <c r="O468" i="4"/>
  <c r="O1003" i="4"/>
  <c r="L175" i="8"/>
  <c r="O418" i="4"/>
  <c r="O992" i="4"/>
  <c r="O532" i="4"/>
  <c r="L179" i="8"/>
  <c r="O827" i="4"/>
  <c r="L79" i="8"/>
  <c r="O453" i="4"/>
  <c r="L250" i="8"/>
  <c r="O1033" i="4"/>
  <c r="L132" i="8"/>
  <c r="O1040" i="4"/>
  <c r="O1048" i="4"/>
  <c r="L255" i="8"/>
  <c r="O464" i="4"/>
  <c r="L103" i="8"/>
  <c r="O163" i="4"/>
  <c r="U50" i="7"/>
  <c r="O824" i="4"/>
  <c r="L158" i="8"/>
  <c r="L105" i="8"/>
  <c r="O993" i="4"/>
  <c r="L102" i="8"/>
  <c r="O1022" i="4"/>
  <c r="O1038" i="4"/>
  <c r="O1056" i="4"/>
  <c r="L134" i="8"/>
  <c r="O1076" i="4"/>
  <c r="O1067" i="4"/>
  <c r="O1058" i="4"/>
  <c r="L252" i="8"/>
  <c r="L136" i="8"/>
  <c r="O905" i="4"/>
  <c r="U28" i="7"/>
  <c r="L171" i="8"/>
  <c r="U41" i="7"/>
  <c r="O461" i="4"/>
  <c r="L24" i="8"/>
  <c r="O814" i="4"/>
  <c r="O1021" i="4"/>
  <c r="L109" i="8"/>
  <c r="O1080" i="4"/>
  <c r="O1071" i="4"/>
  <c r="L222" i="8"/>
  <c r="L165" i="8"/>
  <c r="L174" i="8"/>
  <c r="L12" i="8"/>
  <c r="O463" i="4"/>
  <c r="L80" i="8"/>
  <c r="O1043" i="4"/>
  <c r="O1055" i="4"/>
  <c r="L133" i="8"/>
  <c r="O1050" i="4"/>
  <c r="L27" i="8"/>
  <c r="L30" i="8"/>
  <c r="O1036" i="4"/>
  <c r="O1078" i="4"/>
  <c r="L147" i="8"/>
  <c r="O1060" i="4"/>
  <c r="L138" i="8"/>
  <c r="O641" i="4"/>
  <c r="O892" i="4"/>
  <c r="L260" i="8"/>
  <c r="O1041" i="4"/>
  <c r="O1073" i="4"/>
  <c r="O1064" i="4"/>
  <c r="L142" i="8"/>
  <c r="O471" i="4"/>
  <c r="O469" i="4"/>
  <c r="O486" i="4"/>
  <c r="O233" i="4"/>
  <c r="L146" i="8"/>
  <c r="L91" i="8"/>
  <c r="O1024" i="4"/>
  <c r="O1052" i="4"/>
  <c r="L131" i="8"/>
  <c r="O1047" i="4"/>
  <c r="O1086" i="4"/>
  <c r="L424" i="8"/>
  <c r="L221" i="8"/>
  <c r="O1077" i="4"/>
  <c r="O1068" i="4"/>
  <c r="L137" i="8"/>
  <c r="O809" i="4"/>
  <c r="O671" i="4"/>
  <c r="L396" i="8"/>
  <c r="O705" i="4"/>
  <c r="O1030" i="4"/>
  <c r="O1037" i="4"/>
  <c r="U32" i="7"/>
  <c r="L169" i="8"/>
  <c r="U25" i="7"/>
  <c r="U52" i="7"/>
  <c r="U17" i="7"/>
  <c r="L163" i="8"/>
  <c r="U27" i="7"/>
  <c r="L13" i="8"/>
  <c r="U34" i="7"/>
  <c r="L118" i="8"/>
  <c r="U11" i="7"/>
  <c r="U19" i="7"/>
  <c r="L186" i="8"/>
  <c r="K37" i="8"/>
  <c r="K164" i="8"/>
  <c r="K47" i="8"/>
  <c r="K271" i="8"/>
  <c r="K58" i="8"/>
  <c r="K188" i="8"/>
  <c r="K151" i="8"/>
  <c r="K29" i="8"/>
  <c r="K62" i="8"/>
  <c r="K123" i="8"/>
  <c r="K121" i="8"/>
  <c r="K175" i="8"/>
  <c r="K199" i="8"/>
  <c r="K189" i="8"/>
  <c r="K285" i="8"/>
  <c r="K263" i="8"/>
  <c r="K252" i="8"/>
  <c r="K250" i="8"/>
  <c r="K243" i="8"/>
  <c r="K235" i="8"/>
  <c r="K227" i="8"/>
  <c r="K181" i="8"/>
  <c r="K119" i="8"/>
  <c r="K87" i="8"/>
  <c r="K124" i="8"/>
  <c r="K129" i="8"/>
  <c r="K125" i="8"/>
  <c r="K145" i="8"/>
  <c r="K217" i="8"/>
  <c r="K280" i="8"/>
  <c r="K329" i="8"/>
  <c r="K320" i="8"/>
  <c r="K319" i="8"/>
  <c r="K303" i="8"/>
  <c r="K301" i="8"/>
  <c r="K298" i="8"/>
  <c r="K296" i="8"/>
  <c r="K292" i="8"/>
  <c r="K288" i="8"/>
  <c r="K282" i="8"/>
  <c r="K281" i="8"/>
  <c r="K277" i="8"/>
  <c r="K275" i="8"/>
  <c r="K274" i="8"/>
  <c r="K264" i="8"/>
  <c r="K260" i="8"/>
  <c r="K256" i="8"/>
  <c r="K248" i="8"/>
  <c r="K246" i="8"/>
  <c r="K241" i="8"/>
  <c r="K233" i="8"/>
  <c r="K231" i="8"/>
  <c r="K230" i="8"/>
  <c r="K226" i="8"/>
  <c r="K120" i="8"/>
  <c r="K52" i="8"/>
  <c r="K63" i="8"/>
  <c r="K44" i="8"/>
  <c r="K134" i="8"/>
  <c r="K55" i="8"/>
  <c r="K147" i="8"/>
  <c r="K191" i="8"/>
  <c r="K11" i="8"/>
  <c r="K200" i="8"/>
  <c r="K67" i="8"/>
  <c r="K14" i="8"/>
  <c r="K81" i="8"/>
  <c r="K93" i="8"/>
  <c r="K25" i="8"/>
  <c r="K157" i="8"/>
  <c r="K207" i="8"/>
  <c r="K71" i="8"/>
  <c r="K194" i="8"/>
  <c r="K6" i="8"/>
  <c r="K8" i="8"/>
  <c r="K218" i="8"/>
  <c r="K197" i="8"/>
  <c r="K143" i="8"/>
  <c r="K104" i="8"/>
  <c r="K116" i="8"/>
  <c r="K89" i="8"/>
  <c r="K214" i="8"/>
  <c r="K106" i="8"/>
  <c r="K100" i="8"/>
  <c r="K183" i="8"/>
  <c r="K51" i="8"/>
  <c r="K61" i="8"/>
  <c r="K85" i="8"/>
  <c r="K176" i="8"/>
  <c r="K152" i="8"/>
  <c r="K90" i="8"/>
  <c r="K94" i="8"/>
  <c r="K73" i="8"/>
  <c r="K30" i="8"/>
  <c r="K20" i="8"/>
  <c r="K9" i="8"/>
  <c r="K88" i="8"/>
  <c r="K18" i="8"/>
  <c r="K75" i="8"/>
  <c r="K98" i="8"/>
  <c r="K86" i="8"/>
  <c r="K72" i="8"/>
  <c r="K21" i="8"/>
  <c r="K38" i="8"/>
  <c r="K43" i="8"/>
  <c r="K170" i="8"/>
  <c r="K141" i="8"/>
  <c r="K169" i="8"/>
  <c r="K198" i="8"/>
  <c r="K114" i="8"/>
  <c r="K185" i="8"/>
  <c r="K325" i="8"/>
  <c r="K307" i="8"/>
  <c r="K128" i="8"/>
  <c r="K140" i="8"/>
  <c r="K36" i="8"/>
  <c r="K211" i="8"/>
  <c r="K187" i="8"/>
  <c r="K138" i="8"/>
  <c r="K57" i="8"/>
  <c r="K186" i="8"/>
  <c r="K212" i="8"/>
  <c r="K130" i="8"/>
  <c r="K208" i="8"/>
  <c r="K33" i="8"/>
  <c r="K222" i="8"/>
  <c r="K202" i="8"/>
  <c r="K223" i="8"/>
  <c r="K225" i="8"/>
  <c r="K323" i="8"/>
  <c r="K291" i="8"/>
  <c r="K286" i="8"/>
  <c r="K278" i="8"/>
  <c r="K273" i="8"/>
  <c r="K270" i="8"/>
  <c r="K265" i="8"/>
  <c r="K261" i="8"/>
  <c r="K257" i="8"/>
  <c r="K253" i="8"/>
  <c r="K249" i="8"/>
  <c r="K245" i="8"/>
  <c r="K239" i="8"/>
  <c r="K236" i="8"/>
  <c r="K234" i="8"/>
  <c r="K229" i="8"/>
  <c r="K228" i="8"/>
  <c r="K91" i="8"/>
  <c r="K206" i="8"/>
  <c r="K54" i="8"/>
  <c r="K203" i="8"/>
  <c r="K180" i="8"/>
  <c r="K56" i="8"/>
  <c r="K135" i="8"/>
  <c r="K136" i="8"/>
  <c r="K155" i="8"/>
  <c r="K168" i="8"/>
  <c r="K154" i="8"/>
  <c r="K156" i="8"/>
  <c r="K165" i="8"/>
  <c r="K83" i="8"/>
  <c r="K49" i="8"/>
  <c r="K66" i="8"/>
  <c r="K149" i="8"/>
  <c r="K65" i="8"/>
  <c r="K4" i="8"/>
  <c r="K15" i="8"/>
  <c r="K174" i="8"/>
  <c r="K107" i="8"/>
  <c r="K108" i="8"/>
  <c r="K74" i="8"/>
  <c r="K28" i="8"/>
  <c r="K78" i="8"/>
  <c r="K24" i="8"/>
  <c r="K177" i="8"/>
  <c r="K163" i="8"/>
  <c r="K162" i="8"/>
  <c r="K79" i="8"/>
  <c r="K97" i="8"/>
  <c r="K31" i="8"/>
  <c r="K102" i="8"/>
  <c r="K101" i="8"/>
  <c r="K17" i="8"/>
  <c r="K5" i="8"/>
  <c r="K96" i="8"/>
  <c r="K12" i="8"/>
  <c r="K16" i="8"/>
  <c r="K224" i="8"/>
  <c r="K70" i="8"/>
  <c r="K195" i="8"/>
  <c r="K131" i="8"/>
  <c r="K40" i="8"/>
  <c r="K109" i="8"/>
  <c r="K13" i="8"/>
  <c r="K182" i="8"/>
  <c r="K112" i="8"/>
  <c r="K158" i="8"/>
  <c r="K42" i="8"/>
  <c r="K146" i="8"/>
  <c r="K84" i="8"/>
  <c r="K196" i="8"/>
  <c r="K167" i="8"/>
  <c r="K219" i="8"/>
  <c r="K153" i="8"/>
  <c r="K117" i="8"/>
  <c r="K105" i="8"/>
  <c r="K10" i="8"/>
  <c r="K59" i="8"/>
  <c r="K184" i="8"/>
  <c r="K48" i="8"/>
  <c r="K210" i="8"/>
  <c r="K221" i="8"/>
  <c r="K69" i="8"/>
  <c r="K35" i="8"/>
  <c r="K133" i="8"/>
  <c r="K132" i="8"/>
  <c r="K178" i="8"/>
  <c r="K126" i="8"/>
  <c r="K148" i="8"/>
  <c r="K150" i="8"/>
  <c r="K201" i="8"/>
  <c r="K64" i="8"/>
  <c r="K340" i="8"/>
  <c r="K332" i="8"/>
  <c r="K322" i="8"/>
  <c r="K318" i="8"/>
  <c r="K316" i="8"/>
  <c r="K313" i="8"/>
  <c r="K311" i="8"/>
  <c r="K308" i="8"/>
  <c r="K306" i="8"/>
  <c r="K304" i="8"/>
  <c r="K297" i="8"/>
  <c r="K295" i="8"/>
  <c r="K293" i="8"/>
  <c r="K290" i="8"/>
  <c r="K289" i="8"/>
  <c r="K287" i="8"/>
  <c r="K283" i="8"/>
  <c r="K279" i="8"/>
  <c r="K276" i="8"/>
  <c r="K272" i="8"/>
  <c r="K269" i="8"/>
  <c r="K267" i="8"/>
  <c r="K262" i="8"/>
  <c r="K259" i="8"/>
  <c r="K258" i="8"/>
  <c r="K255" i="8"/>
  <c r="K254" i="8"/>
  <c r="K251" i="8"/>
  <c r="K247" i="8"/>
  <c r="K244" i="8"/>
  <c r="K242" i="8"/>
  <c r="K240" i="8"/>
  <c r="K238" i="8"/>
  <c r="K237" i="8"/>
  <c r="K232" i="8"/>
  <c r="K92" i="8"/>
  <c r="K179" i="8"/>
  <c r="K32" i="8"/>
  <c r="K172" i="8"/>
  <c r="K204" i="8"/>
  <c r="K173" i="8"/>
  <c r="K95" i="8"/>
  <c r="K77" i="8"/>
  <c r="K39" i="8"/>
  <c r="K115" i="8"/>
  <c r="K336" i="8"/>
  <c r="K324" i="8"/>
  <c r="K321" i="8"/>
  <c r="K82" i="8"/>
  <c r="K339" i="8"/>
  <c r="K338" i="8"/>
  <c r="K335" i="8"/>
  <c r="K334" i="8"/>
  <c r="K333" i="8"/>
  <c r="K330" i="8"/>
  <c r="K327" i="8"/>
  <c r="K326" i="8"/>
  <c r="K315" i="8"/>
  <c r="K312" i="8"/>
  <c r="K310" i="8"/>
  <c r="K309" i="8"/>
  <c r="K302" i="8"/>
  <c r="K300" i="8"/>
  <c r="K299" i="8"/>
  <c r="U51" i="7"/>
  <c r="U10" i="7"/>
  <c r="K19" i="8"/>
  <c r="K111" i="8"/>
  <c r="K341" i="8"/>
  <c r="K331" i="8"/>
  <c r="K328" i="8"/>
  <c r="K317" i="8"/>
  <c r="K314" i="8"/>
  <c r="K305" i="8"/>
  <c r="K294" i="8"/>
  <c r="K284" i="8"/>
  <c r="U40" i="7"/>
  <c r="U8" i="7"/>
  <c r="U18" i="7"/>
  <c r="U9" i="7"/>
  <c r="L283" i="8"/>
  <c r="U44" i="7"/>
  <c r="K220" i="8"/>
  <c r="K34" i="8"/>
  <c r="K159" i="8"/>
  <c r="K46" i="8"/>
  <c r="K139" i="8"/>
  <c r="K166" i="8"/>
  <c r="K137" i="8"/>
  <c r="K209" i="8"/>
  <c r="K160" i="8"/>
  <c r="K213" i="8"/>
  <c r="K27" i="8"/>
  <c r="K68" i="8"/>
  <c r="K41" i="8"/>
  <c r="L353" i="8"/>
  <c r="U35" i="7"/>
  <c r="U58" i="7"/>
  <c r="L239" i="8"/>
  <c r="K142" i="8"/>
  <c r="K53" i="8"/>
  <c r="K113" i="8"/>
  <c r="K190" i="8"/>
  <c r="K216" i="8"/>
  <c r="K103" i="8"/>
  <c r="K80" i="8"/>
  <c r="K144" i="8"/>
  <c r="K205" i="8"/>
  <c r="K414" i="8"/>
  <c r="K60" i="8"/>
  <c r="K26" i="8"/>
  <c r="K7" i="8"/>
  <c r="K215" i="8"/>
  <c r="K45" i="8"/>
  <c r="K337" i="8"/>
  <c r="K127" i="8"/>
  <c r="K50" i="8"/>
  <c r="K161" i="8"/>
  <c r="K99" i="8"/>
  <c r="K122" i="8"/>
  <c r="K23" i="8"/>
  <c r="K118" i="8"/>
  <c r="K22" i="8"/>
  <c r="K110" i="8"/>
  <c r="K171" i="8"/>
  <c r="K193" i="8"/>
  <c r="K192" i="8"/>
  <c r="K76" i="8"/>
  <c r="K413" i="8"/>
  <c r="K355" i="8"/>
  <c r="U20" i="7"/>
  <c r="U12" i="7"/>
  <c r="L114" i="8"/>
  <c r="K458" i="8"/>
  <c r="K456" i="8"/>
  <c r="K450" i="8"/>
  <c r="K430" i="8"/>
  <c r="U60" i="7"/>
  <c r="L233" i="8"/>
  <c r="K415" i="8"/>
  <c r="K383" i="8"/>
  <c r="K446" i="8"/>
  <c r="K438" i="8"/>
  <c r="K385" i="8"/>
  <c r="K384" i="8"/>
  <c r="K357" i="8"/>
  <c r="K457" i="8"/>
  <c r="K402" i="8"/>
  <c r="L197" i="8"/>
  <c r="U24" i="7"/>
  <c r="K447" i="8"/>
  <c r="K426" i="8"/>
  <c r="K425" i="8"/>
  <c r="K424" i="8"/>
  <c r="K418" i="8"/>
  <c r="K376" i="8"/>
  <c r="K359" i="8"/>
  <c r="K353" i="8"/>
  <c r="K351" i="8"/>
  <c r="K346" i="8"/>
  <c r="K342" i="8"/>
  <c r="K268" i="8"/>
  <c r="K454" i="8"/>
  <c r="K431" i="8"/>
  <c r="K421" i="8"/>
  <c r="K412" i="8"/>
  <c r="K410" i="8"/>
  <c r="K406" i="8"/>
  <c r="K398" i="8"/>
  <c r="K394" i="8"/>
  <c r="K387" i="8"/>
  <c r="K442" i="8"/>
  <c r="K441" i="8"/>
  <c r="K440" i="8"/>
  <c r="K434" i="8"/>
  <c r="K422" i="8"/>
  <c r="K403" i="8"/>
  <c r="K396" i="8"/>
  <c r="K390" i="8"/>
  <c r="K381" i="8"/>
  <c r="K356" i="8"/>
  <c r="K344" i="8"/>
  <c r="K266" i="8"/>
  <c r="K459" i="8"/>
  <c r="K453" i="8"/>
  <c r="K452" i="8"/>
  <c r="K443" i="8"/>
  <c r="K437" i="8"/>
  <c r="K436" i="8"/>
  <c r="K427" i="8"/>
  <c r="K420" i="8"/>
  <c r="K411" i="8"/>
  <c r="K409" i="8"/>
  <c r="K404" i="8"/>
  <c r="K395" i="8"/>
  <c r="K393" i="8"/>
  <c r="K388" i="8"/>
  <c r="K380" i="8"/>
  <c r="K378" i="8"/>
  <c r="K455" i="8"/>
  <c r="K449" i="8"/>
  <c r="K448" i="8"/>
  <c r="K439" i="8"/>
  <c r="K433" i="8"/>
  <c r="K432" i="8"/>
  <c r="K423" i="8"/>
  <c r="K416" i="8"/>
  <c r="K407" i="8"/>
  <c r="K405" i="8"/>
  <c r="K401" i="8"/>
  <c r="K400" i="8"/>
  <c r="K391" i="8"/>
  <c r="K389" i="8"/>
  <c r="K382" i="8"/>
  <c r="K451" i="8"/>
  <c r="K445" i="8"/>
  <c r="K444" i="8"/>
  <c r="K435" i="8"/>
  <c r="K429" i="8"/>
  <c r="K428" i="8"/>
  <c r="K419" i="8"/>
  <c r="K417" i="8"/>
  <c r="K408" i="8"/>
  <c r="K399" i="8"/>
  <c r="K397" i="8"/>
  <c r="K392" i="8"/>
  <c r="K386" i="8"/>
  <c r="K375" i="8"/>
  <c r="K372" i="8"/>
  <c r="K371" i="8"/>
  <c r="K368" i="8"/>
  <c r="K367" i="8"/>
  <c r="K364" i="8"/>
  <c r="K363" i="8"/>
  <c r="K360" i="8"/>
  <c r="K358" i="8"/>
  <c r="K350" i="8"/>
  <c r="K347" i="8"/>
  <c r="K379" i="8"/>
  <c r="K377" i="8"/>
  <c r="K352" i="8"/>
  <c r="K348" i="8"/>
  <c r="K343" i="8"/>
  <c r="K374" i="8"/>
  <c r="K373" i="8"/>
  <c r="K370" i="8"/>
  <c r="K369" i="8"/>
  <c r="K366" i="8"/>
  <c r="K365" i="8"/>
  <c r="K362" i="8"/>
  <c r="K361" i="8"/>
  <c r="K354" i="8"/>
  <c r="K349" i="8"/>
  <c r="K345" i="8"/>
</calcChain>
</file>

<file path=xl/sharedStrings.xml><?xml version="1.0" encoding="utf-8"?>
<sst xmlns="http://schemas.openxmlformats.org/spreadsheetml/2006/main" count="7788" uniqueCount="2239">
  <si>
    <t>NUMERO</t>
  </si>
  <si>
    <t>NOMBRES</t>
  </si>
  <si>
    <t>APELLIDOS</t>
  </si>
  <si>
    <t>T. DOC.</t>
  </si>
  <si>
    <t>NU. DOC.</t>
  </si>
  <si>
    <t>TELEFONO</t>
  </si>
  <si>
    <t>AÑO DE NACIMIENTO</t>
  </si>
  <si>
    <t>EDAD</t>
  </si>
  <si>
    <t>NIVEL DE HABILIDAD</t>
  </si>
  <si>
    <t>SNH</t>
  </si>
  <si>
    <t>SCAT</t>
  </si>
  <si>
    <t>CATEGORIA</t>
  </si>
  <si>
    <t>CLUB</t>
  </si>
  <si>
    <t>COMENTARIOS</t>
  </si>
  <si>
    <t>CONCAT</t>
  </si>
  <si>
    <t>RANGO DE EDAD</t>
  </si>
  <si>
    <t>AÑO NACIMIENTO</t>
  </si>
  <si>
    <t>NIVEL</t>
  </si>
  <si>
    <t>MINI RIDERS SIN PEDALES 2 Y 3 AÑOS</t>
  </si>
  <si>
    <t>2 - 3 AÑOS</t>
  </si>
  <si>
    <t>Z</t>
  </si>
  <si>
    <t>4 - 5 AÑOS</t>
  </si>
  <si>
    <t>MINI RIDERS SIN PEDALES 4 Y 5 AÑOS</t>
  </si>
  <si>
    <t>MINI RIDERS CON PEDALES 4 Y 5 AÑOS</t>
  </si>
  <si>
    <t>X</t>
  </si>
  <si>
    <t>SEMILLEROS 6 AÑOS Y MENOS</t>
  </si>
  <si>
    <t>4-6 AÑOS</t>
  </si>
  <si>
    <t>S</t>
  </si>
  <si>
    <t xml:space="preserve">SEMILLEROS 7 Y 8 AÑOS </t>
  </si>
  <si>
    <t>7 - 8 AÑOS</t>
  </si>
  <si>
    <t xml:space="preserve">SEMILLEROS 9 Y 10 AÑOS </t>
  </si>
  <si>
    <t>9 - 10 AÑOS</t>
  </si>
  <si>
    <t>SEMILLEROS 11 Y 12 AÑOS</t>
  </si>
  <si>
    <t>11 - 12 AÑOS</t>
  </si>
  <si>
    <t xml:space="preserve">SEMILLEROS 13 Y 14 AÑOS </t>
  </si>
  <si>
    <t>13 - 14 AÑOS</t>
  </si>
  <si>
    <t xml:space="preserve">SEMILLEROS 15 Y 16 AÑOS </t>
  </si>
  <si>
    <t>15 - 16 AÑOS</t>
  </si>
  <si>
    <t>DAMAS 6 AÑOS Y MENOS</t>
  </si>
  <si>
    <t>D</t>
  </si>
  <si>
    <t>DAMAS 7 Y 8 AÑOS</t>
  </si>
  <si>
    <t xml:space="preserve">DAMAS 9 Y 10 AÑOS </t>
  </si>
  <si>
    <t>DAMAS 11 Y 12 AÑOS</t>
  </si>
  <si>
    <t xml:space="preserve">DAMAS 13 Y 14 AÑOS </t>
  </si>
  <si>
    <t>DAMAS 15 AÑOS Y MAS</t>
  </si>
  <si>
    <t>PRINCIPIANTES 6 AÑOS Y MENOS</t>
  </si>
  <si>
    <t>4 - 6 AÑOS</t>
  </si>
  <si>
    <t>P</t>
  </si>
  <si>
    <t xml:space="preserve">PRINCIPIANTES 7 Y 8 AÑOS </t>
  </si>
  <si>
    <t xml:space="preserve">PRINCIPIANTES 9 Y 10 AÑOS </t>
  </si>
  <si>
    <t>PRINCIPIANTES 11 Y 12 AÑOS</t>
  </si>
  <si>
    <t xml:space="preserve">PRINCIPIANTES 13 Y 14 AÑOS </t>
  </si>
  <si>
    <t xml:space="preserve">NOVATOS 7 Y 8 AÑOS </t>
  </si>
  <si>
    <t>N</t>
  </si>
  <si>
    <t xml:space="preserve">NOVATOS 9 Y 10 AÑOS </t>
  </si>
  <si>
    <t>NOVATOS 11 Y 12 AÑOS</t>
  </si>
  <si>
    <t xml:space="preserve">NOVATOS 13 Y 14 AÑOS </t>
  </si>
  <si>
    <t xml:space="preserve">NOVATOS 15 Y 16 AÑOS </t>
  </si>
  <si>
    <t>NOVATOS 17 AÑOS Y MAS</t>
  </si>
  <si>
    <t>17 - 30 AÑOS</t>
  </si>
  <si>
    <t>EXPERTOS 8 AÑOS Y MENOS</t>
  </si>
  <si>
    <t>8 AÑOS Y MENOS</t>
  </si>
  <si>
    <t>E</t>
  </si>
  <si>
    <t>EXPERTOS 9 AÑOS</t>
  </si>
  <si>
    <t>9 AÑOS</t>
  </si>
  <si>
    <t xml:space="preserve">EXPERTOS 10 AÑOS </t>
  </si>
  <si>
    <t>10 AÑOS</t>
  </si>
  <si>
    <t>EXPERTOS 11 AÑOS</t>
  </si>
  <si>
    <t>11 AÑOS</t>
  </si>
  <si>
    <t>EXPERTOS 12 AÑOS</t>
  </si>
  <si>
    <t>12 AÑOS</t>
  </si>
  <si>
    <t>EXPERTOS 13 AÑOS</t>
  </si>
  <si>
    <t>13 AÑOS</t>
  </si>
  <si>
    <t>EXPERTOS 14 AÑOS</t>
  </si>
  <si>
    <t>14 AÑOS</t>
  </si>
  <si>
    <t>EXPERTOS 15 AÑOS</t>
  </si>
  <si>
    <t>15 AÑOS</t>
  </si>
  <si>
    <t>EXPERTOS 16 AÑOS</t>
  </si>
  <si>
    <t>16 AÑOS</t>
  </si>
  <si>
    <t>EXPERTOS 17 AÑOS Y MAS</t>
  </si>
  <si>
    <t>17 AÑOS Y MAS</t>
  </si>
  <si>
    <t>MASTER</t>
  </si>
  <si>
    <t>30 - 40 AÑOS</t>
  </si>
  <si>
    <t>M</t>
  </si>
  <si>
    <t>SENIOR MASTER</t>
  </si>
  <si>
    <t>SM</t>
  </si>
  <si>
    <t>MAMICROSS</t>
  </si>
  <si>
    <t>30 - 39 AÑOS</t>
  </si>
  <si>
    <t>WW</t>
  </si>
  <si>
    <t>PAPICROSS</t>
  </si>
  <si>
    <t>V</t>
  </si>
  <si>
    <t>FOUR CROSS</t>
  </si>
  <si>
    <t>16 - 30 AÑOS</t>
  </si>
  <si>
    <t>F</t>
  </si>
  <si>
    <t>OPEN ELITE DAMAS</t>
  </si>
  <si>
    <t>15 - 30 AÑOS</t>
  </si>
  <si>
    <t>Y</t>
  </si>
  <si>
    <t>OPEN ELITE VARONES</t>
  </si>
  <si>
    <t>15 - 29 AÑOS</t>
  </si>
  <si>
    <t>T</t>
  </si>
  <si>
    <t>DAMAS</t>
  </si>
  <si>
    <t>EXPERTOS</t>
  </si>
  <si>
    <t>MINI RIDERS CON PEDALES</t>
  </si>
  <si>
    <t>MINI RIDERS SIN PEDALES</t>
  </si>
  <si>
    <t>NOVATOS</t>
  </si>
  <si>
    <t>PRINCIPIANTES</t>
  </si>
  <si>
    <t>SEMILLEROS</t>
  </si>
  <si>
    <t>INSCRIPCION NUEVOS PILOTOS</t>
  </si>
  <si>
    <t>LETRA</t>
  </si>
  <si>
    <t>41 Y MAS</t>
  </si>
  <si>
    <t>SANTIAGO</t>
  </si>
  <si>
    <t>QUINTERO SEPULVEDA</t>
  </si>
  <si>
    <t>T.I</t>
  </si>
  <si>
    <t>LA DORADA BIKES</t>
  </si>
  <si>
    <t>MIGUEL ANGEL</t>
  </si>
  <si>
    <t>SALAZAR CARDONA</t>
  </si>
  <si>
    <t>RC</t>
  </si>
  <si>
    <t>INDEPENDIENTES</t>
  </si>
  <si>
    <t>JACOBO</t>
  </si>
  <si>
    <t>MOLINA GARCIA</t>
  </si>
  <si>
    <t>JEAN PAUL</t>
  </si>
  <si>
    <t>QUINTERO VELASQUEZ</t>
  </si>
  <si>
    <t>MARTIN</t>
  </si>
  <si>
    <t>RUEDA PATIÑO</t>
  </si>
  <si>
    <t>LAURA</t>
  </si>
  <si>
    <t>MONTOYA CANTOR</t>
  </si>
  <si>
    <t>MATIAS</t>
  </si>
  <si>
    <t>RIOS LOPEZ</t>
  </si>
  <si>
    <t xml:space="preserve">ALEJANDRO </t>
  </si>
  <si>
    <t>CASTAÑO CASTAÑO</t>
  </si>
  <si>
    <t>MIRANDA</t>
  </si>
  <si>
    <t>VALENTIN</t>
  </si>
  <si>
    <t>HERNANDEZ CADAVID</t>
  </si>
  <si>
    <t>JERONIMO</t>
  </si>
  <si>
    <t>BERMUDEZ SALDARRIAGA</t>
  </si>
  <si>
    <t>AARÓN</t>
  </si>
  <si>
    <t>ALVAREZ DAVID</t>
  </si>
  <si>
    <t>ESTRELLAS BMX</t>
  </si>
  <si>
    <t>SALVADOR</t>
  </si>
  <si>
    <t>YEPES ARISTIZABAL</t>
  </si>
  <si>
    <t>MAXIMILIANO</t>
  </si>
  <si>
    <t>MARÍN QUIROS</t>
  </si>
  <si>
    <t>TI</t>
  </si>
  <si>
    <t>THOMAS</t>
  </si>
  <si>
    <t>DUQUE ROSERO</t>
  </si>
  <si>
    <t>YEPES TEAM</t>
  </si>
  <si>
    <t xml:space="preserve">MIKE </t>
  </si>
  <si>
    <t>ALZATE AGUDELO</t>
  </si>
  <si>
    <t>MANCILLA LOPEZ</t>
  </si>
  <si>
    <t>KAROL DAHIANA</t>
  </si>
  <si>
    <t>SEPULVEDA LONDOÑO</t>
  </si>
  <si>
    <t>ROCKETS BMX RIONEGRO</t>
  </si>
  <si>
    <t>Isaac</t>
  </si>
  <si>
    <t>SUEÑOS DEPORTIVOS</t>
  </si>
  <si>
    <t>JOSE MANUEL</t>
  </si>
  <si>
    <t>ESCUDERO URIBE</t>
  </si>
  <si>
    <t xml:space="preserve">JUAN MANUEL </t>
  </si>
  <si>
    <t xml:space="preserve">RODRIGUEZ CASTAÑO </t>
  </si>
  <si>
    <t xml:space="preserve">IOSEF MIGUEL </t>
  </si>
  <si>
    <t xml:space="preserve">LOPEZ LOPEZ </t>
  </si>
  <si>
    <t xml:space="preserve">T.I </t>
  </si>
  <si>
    <t xml:space="preserve">MATHIAS </t>
  </si>
  <si>
    <t xml:space="preserve">OROZCO TORRES </t>
  </si>
  <si>
    <t xml:space="preserve">JERONIMO </t>
  </si>
  <si>
    <t xml:space="preserve">CARDONA LUNA </t>
  </si>
  <si>
    <t xml:space="preserve">JACOBO </t>
  </si>
  <si>
    <t xml:space="preserve">NICK </t>
  </si>
  <si>
    <t xml:space="preserve">DAZA MURIEL </t>
  </si>
  <si>
    <t xml:space="preserve">MATIAS </t>
  </si>
  <si>
    <t xml:space="preserve">GOMEZ RENDON </t>
  </si>
  <si>
    <t xml:space="preserve">FTL RUNNERS </t>
  </si>
  <si>
    <t xml:space="preserve">Martina </t>
  </si>
  <si>
    <t>Osorno Cadavid</t>
  </si>
  <si>
    <t xml:space="preserve">Nicolás </t>
  </si>
  <si>
    <t xml:space="preserve">Gómez monsalve </t>
  </si>
  <si>
    <t xml:space="preserve">Jerónimo </t>
  </si>
  <si>
    <t xml:space="preserve">Echeverri Vasquez </t>
  </si>
  <si>
    <t xml:space="preserve">Abel </t>
  </si>
  <si>
    <t>Rivero Herrera</t>
  </si>
  <si>
    <t xml:space="preserve">Simón </t>
  </si>
  <si>
    <t xml:space="preserve">Visbal Pérez </t>
  </si>
  <si>
    <t xml:space="preserve">Benjamin </t>
  </si>
  <si>
    <t>Sepulveda Vasco</t>
  </si>
  <si>
    <t>Juan Andrés</t>
  </si>
  <si>
    <t xml:space="preserve"> Henao Jaramillo</t>
  </si>
  <si>
    <t xml:space="preserve">Maria Angel </t>
  </si>
  <si>
    <t xml:space="preserve">Juan Martín </t>
  </si>
  <si>
    <t>Montoya Botero</t>
  </si>
  <si>
    <t xml:space="preserve">Federico </t>
  </si>
  <si>
    <t xml:space="preserve">sanchez Ospina </t>
  </si>
  <si>
    <t xml:space="preserve">Sebastian </t>
  </si>
  <si>
    <t>Tobón Bedoya</t>
  </si>
  <si>
    <t xml:space="preserve">Emilio </t>
  </si>
  <si>
    <t>Agudelo Vargas</t>
  </si>
  <si>
    <t xml:space="preserve">Salomé </t>
  </si>
  <si>
    <t>Arango Lodoño</t>
  </si>
  <si>
    <t xml:space="preserve">Emanuel </t>
  </si>
  <si>
    <t>Herrera Gallego</t>
  </si>
  <si>
    <t xml:space="preserve">Johan Sebastian </t>
  </si>
  <si>
    <t>Morales Patiño</t>
  </si>
  <si>
    <t xml:space="preserve">Mateo </t>
  </si>
  <si>
    <t xml:space="preserve">Matias </t>
  </si>
  <si>
    <t xml:space="preserve">David Zuleta </t>
  </si>
  <si>
    <t>TRIPULACIÓN BMX</t>
  </si>
  <si>
    <t>DEIVY ALEXANDER</t>
  </si>
  <si>
    <t>JARAMILLO ZAPATA</t>
  </si>
  <si>
    <t xml:space="preserve">MADELEIN </t>
  </si>
  <si>
    <t>CORREA MUÑOZ</t>
  </si>
  <si>
    <t xml:space="preserve">EMMANUEL </t>
  </si>
  <si>
    <t>GOMEZ MONSALVE</t>
  </si>
  <si>
    <t xml:space="preserve">JHON EIDER </t>
  </si>
  <si>
    <t>HINOJOZA GOMEZ</t>
  </si>
  <si>
    <t>CC</t>
  </si>
  <si>
    <t>SAMUEL</t>
  </si>
  <si>
    <t>LOPERA AMAYA</t>
  </si>
  <si>
    <t>LONDOÑO GONZALEZ</t>
  </si>
  <si>
    <t xml:space="preserve">SANTIAGO </t>
  </si>
  <si>
    <t>ALVAREZ VILORIA</t>
  </si>
  <si>
    <t>JHON ALEX</t>
  </si>
  <si>
    <t>MUNERA MONSALVE</t>
  </si>
  <si>
    <t>JOHAN</t>
  </si>
  <si>
    <t>SANMARTIN HERRERA</t>
  </si>
  <si>
    <t>KAREN</t>
  </si>
  <si>
    <t>HENAO PEREZ</t>
  </si>
  <si>
    <t xml:space="preserve">JUAN ESTEBAN </t>
  </si>
  <si>
    <t>LOPERA PALACIO</t>
  </si>
  <si>
    <t>CRISTOFER</t>
  </si>
  <si>
    <t xml:space="preserve">GALLEGO TABARES </t>
  </si>
  <si>
    <t>JEHICOL ALEJANDRO</t>
  </si>
  <si>
    <t>VALERO GODOY</t>
  </si>
  <si>
    <t>PPT</t>
  </si>
  <si>
    <t>JOSÉ ÁNGEL</t>
  </si>
  <si>
    <t>PALENCIA GODOY</t>
  </si>
  <si>
    <t xml:space="preserve">ANDRES FELIPE </t>
  </si>
  <si>
    <t>LOPEZ RAMIREZ</t>
  </si>
  <si>
    <t xml:space="preserve">JEFERSON </t>
  </si>
  <si>
    <t>AMAYA RUIZ</t>
  </si>
  <si>
    <t>EYKER MIGUEL</t>
  </si>
  <si>
    <t>ANDRADE DORIA</t>
  </si>
  <si>
    <t xml:space="preserve">ANA SOFIA </t>
  </si>
  <si>
    <t>MEJIA MAZO</t>
  </si>
  <si>
    <t>CICLISMO DONMATÍAS</t>
  </si>
  <si>
    <t>JUAN MARTIN</t>
  </si>
  <si>
    <t>VALDERRAMA MONTENEGRO</t>
  </si>
  <si>
    <t>daniel alexis</t>
  </si>
  <si>
    <t>panesso</t>
  </si>
  <si>
    <t>nicolas</t>
  </si>
  <si>
    <t>carvajal</t>
  </si>
  <si>
    <t>teambmxsantafedeantioquia</t>
  </si>
  <si>
    <t>ALEJANDRO ,</t>
  </si>
  <si>
    <t xml:space="preserve">GALVIS RIOS </t>
  </si>
  <si>
    <t>cc</t>
  </si>
  <si>
    <t xml:space="preserve">JESUS DAVID </t>
  </si>
  <si>
    <t xml:space="preserve">SALAZAR FRANCO </t>
  </si>
  <si>
    <t>ALVAREZ VARGAS</t>
  </si>
  <si>
    <t>ALVAREZ RAMIREZ</t>
  </si>
  <si>
    <t>SEPULVEDA MONROY</t>
  </si>
  <si>
    <t>JUAN JOSE</t>
  </si>
  <si>
    <t>BARRIENTOS OVIEDO</t>
  </si>
  <si>
    <t>YAINER</t>
  </si>
  <si>
    <t>HERRERA RUIZ</t>
  </si>
  <si>
    <t>OSPINA GAVIRIA</t>
  </si>
  <si>
    <t>TAFUR GIRALDO</t>
  </si>
  <si>
    <t>JACOB</t>
  </si>
  <si>
    <t>ZAPATA VARGAS</t>
  </si>
  <si>
    <t>R.C.</t>
  </si>
  <si>
    <t>DYLAN ARLEY</t>
  </si>
  <si>
    <t>RESTREPO ATEHORTUA</t>
  </si>
  <si>
    <t>PIÑARTE GALLEGO</t>
  </si>
  <si>
    <t>SALTAMONTES</t>
  </si>
  <si>
    <t>EMANUEL</t>
  </si>
  <si>
    <t>MARIN ZAPATA</t>
  </si>
  <si>
    <t>VALENCIA HERRERA</t>
  </si>
  <si>
    <t>TNT</t>
  </si>
  <si>
    <t>JULIETA</t>
  </si>
  <si>
    <t>MEJIA MONTES</t>
  </si>
  <si>
    <t>GUADALUPE</t>
  </si>
  <si>
    <t>GALVIS ESPINOSA</t>
  </si>
  <si>
    <t>ANTONELLA</t>
  </si>
  <si>
    <t>HERRERA ECHAVARRIA</t>
  </si>
  <si>
    <t xml:space="preserve">EMANUEL </t>
  </si>
  <si>
    <t>GONZALEZ ALVAREZ</t>
  </si>
  <si>
    <t>CARO HIGUITA</t>
  </si>
  <si>
    <t xml:space="preserve">SEBASTIAN </t>
  </si>
  <si>
    <t>SERNA CARMONA</t>
  </si>
  <si>
    <t>MATTIAS</t>
  </si>
  <si>
    <t>VELEZ TAMAYO</t>
  </si>
  <si>
    <t>ELITE BMX</t>
  </si>
  <si>
    <t>BARROS CARVAJAL</t>
  </si>
  <si>
    <t>AGUSTIN</t>
  </si>
  <si>
    <t>TEJADA BUILES</t>
  </si>
  <si>
    <t>ISAAC</t>
  </si>
  <si>
    <t>SAAEZ JARAMILLO</t>
  </si>
  <si>
    <t>CASTAÑO</t>
  </si>
  <si>
    <t>PHANTHERS BIKES</t>
  </si>
  <si>
    <t>ANTONY ALEJANDRO</t>
  </si>
  <si>
    <t>RAMIREZ TORRES</t>
  </si>
  <si>
    <t>JUAN MARTÍN</t>
  </si>
  <si>
    <t>GONZÁLEZ GARCÍA</t>
  </si>
  <si>
    <t>LOPERA GRAJALES</t>
  </si>
  <si>
    <t>YOSELIN</t>
  </si>
  <si>
    <t xml:space="preserve">MONTES RODRÍGUEZ </t>
  </si>
  <si>
    <t>LUIS RODOLFO</t>
  </si>
  <si>
    <t xml:space="preserve">TOVAR HERNÁNDEZ </t>
  </si>
  <si>
    <t xml:space="preserve">ERNESTO </t>
  </si>
  <si>
    <t>PEDRO</t>
  </si>
  <si>
    <t xml:space="preserve">ALVIAR JIMÉNEZ </t>
  </si>
  <si>
    <t>JULIANA</t>
  </si>
  <si>
    <t xml:space="preserve">RESTREPO RODRÍGUEZ </t>
  </si>
  <si>
    <t>HANNA SOFÍA</t>
  </si>
  <si>
    <t>MUÑOZ JARAMILLO</t>
  </si>
  <si>
    <t>MAGIC BMX</t>
  </si>
  <si>
    <t>MAICOL STIVEN</t>
  </si>
  <si>
    <t>HENAO OSORIO</t>
  </si>
  <si>
    <t>ANDERSON JULIÁN</t>
  </si>
  <si>
    <t>LÓPEZ ARCILA</t>
  </si>
  <si>
    <t>ESTEBAN</t>
  </si>
  <si>
    <t>GIRALDO GONZALEZ</t>
  </si>
  <si>
    <t>TORRES HENAO</t>
  </si>
  <si>
    <t>JOSE DAVID</t>
  </si>
  <si>
    <t>ALZATE ARROYAVE</t>
  </si>
  <si>
    <t>EMILIANO</t>
  </si>
  <si>
    <t>OROZCO VALENCIA</t>
  </si>
  <si>
    <t>BMX SONSÓN</t>
  </si>
  <si>
    <t>ANDERSON</t>
  </si>
  <si>
    <t>CARDONA GIRALDO</t>
  </si>
  <si>
    <t>PEGASSO</t>
  </si>
  <si>
    <t xml:space="preserve">Violetta </t>
  </si>
  <si>
    <t xml:space="preserve">López Olaya </t>
  </si>
  <si>
    <t>AGUSTIN MAURICIO</t>
  </si>
  <si>
    <t>RODRIGUEZ ANZALONI</t>
  </si>
  <si>
    <t xml:space="preserve">FELIPE </t>
  </si>
  <si>
    <t>ECHAVARRIA HENAO</t>
  </si>
  <si>
    <t xml:space="preserve">EMILIO </t>
  </si>
  <si>
    <t>CIFUENTES VALENCIA</t>
  </si>
  <si>
    <t>R.C</t>
  </si>
  <si>
    <t xml:space="preserve">MIGUEL ANGEL </t>
  </si>
  <si>
    <t>VANEGAS JIMENES</t>
  </si>
  <si>
    <t xml:space="preserve">MAXIMILIANO </t>
  </si>
  <si>
    <t>CASTAÑO URREA</t>
  </si>
  <si>
    <t>TANGARIFE CARO</t>
  </si>
  <si>
    <t xml:space="preserve">PEDRO </t>
  </si>
  <si>
    <t>CORREA MUNERA</t>
  </si>
  <si>
    <t xml:space="preserve">BENJAMIN </t>
  </si>
  <si>
    <t>CARDENAS PALACIO</t>
  </si>
  <si>
    <t>ORTIZ ZAPATA</t>
  </si>
  <si>
    <t>MARIANGEL</t>
  </si>
  <si>
    <t>ALARCON PEREZ</t>
  </si>
  <si>
    <t xml:space="preserve">TOMAS </t>
  </si>
  <si>
    <t>CASTRO VILLEGAS</t>
  </si>
  <si>
    <t xml:space="preserve">MARTIN </t>
  </si>
  <si>
    <t>GUARIN ACEVEDO</t>
  </si>
  <si>
    <t>JUAN PABLO</t>
  </si>
  <si>
    <t>CORTES TAMALLO</t>
  </si>
  <si>
    <t>CAÑAVERAL ARENAS</t>
  </si>
  <si>
    <t xml:space="preserve">JOSUE </t>
  </si>
  <si>
    <t>DIAZ SANCHEZ</t>
  </si>
  <si>
    <t>MARIA FERNANDA</t>
  </si>
  <si>
    <t>GARCIA TRUJILLO</t>
  </si>
  <si>
    <t xml:space="preserve">CRISTOBAL </t>
  </si>
  <si>
    <t>GALLEGO OROZCO</t>
  </si>
  <si>
    <t>BAENA CASTRO</t>
  </si>
  <si>
    <t xml:space="preserve">THIAGO </t>
  </si>
  <si>
    <t>ROJAS RAMIREZ</t>
  </si>
  <si>
    <t>GOMEZ RIOS</t>
  </si>
  <si>
    <t>CORRECAMINOS</t>
  </si>
  <si>
    <t xml:space="preserve">matias </t>
  </si>
  <si>
    <t>munera</t>
  </si>
  <si>
    <t xml:space="preserve">juan martin </t>
  </si>
  <si>
    <t>estrada tavera</t>
  </si>
  <si>
    <t>miguel</t>
  </si>
  <si>
    <t xml:space="preserve">velez isaza </t>
  </si>
  <si>
    <t>sebastian</t>
  </si>
  <si>
    <t>londoiño henao</t>
  </si>
  <si>
    <t>pino colorado</t>
  </si>
  <si>
    <t xml:space="preserve">martin </t>
  </si>
  <si>
    <t>SIMON</t>
  </si>
  <si>
    <t>MASSEY</t>
  </si>
  <si>
    <t xml:space="preserve">luciana </t>
  </si>
  <si>
    <t>suarez velez</t>
  </si>
  <si>
    <t>tomas jose</t>
  </si>
  <si>
    <t>avella peña</t>
  </si>
  <si>
    <t>lorenzo</t>
  </si>
  <si>
    <t>toro velez</t>
  </si>
  <si>
    <t xml:space="preserve">jeronimo </t>
  </si>
  <si>
    <t>montoya velez</t>
  </si>
  <si>
    <t>samuel</t>
  </si>
  <si>
    <t>agudelo echavarria</t>
  </si>
  <si>
    <t xml:space="preserve">valery </t>
  </si>
  <si>
    <t>gaona ardila</t>
  </si>
  <si>
    <t>juan manuel</t>
  </si>
  <si>
    <t>otalvaro peña</t>
  </si>
  <si>
    <t>simon</t>
  </si>
  <si>
    <t>salgarriaga nuttin</t>
  </si>
  <si>
    <t>antonia</t>
  </si>
  <si>
    <t>arango sanabria</t>
  </si>
  <si>
    <t>JUAN DAVID</t>
  </si>
  <si>
    <t>LOZADA GRACIA</t>
  </si>
  <si>
    <t>andres felipe</t>
  </si>
  <si>
    <t>xiques</t>
  </si>
  <si>
    <t>moreno garcia</t>
  </si>
  <si>
    <t xml:space="preserve">daniel </t>
  </si>
  <si>
    <t xml:space="preserve">garcia dominguez </t>
  </si>
  <si>
    <t>matthew</t>
  </si>
  <si>
    <t>morales giraldo</t>
  </si>
  <si>
    <t>cristobal</t>
  </si>
  <si>
    <t>benjumea zapata</t>
  </si>
  <si>
    <t>CARDENAS CASTAÑO</t>
  </si>
  <si>
    <t>MARIO ANDRES</t>
  </si>
  <si>
    <t xml:space="preserve">JIMENEZ CARDENAS </t>
  </si>
  <si>
    <t>trujillo garcia</t>
  </si>
  <si>
    <t>JUAN SEBASTIAN</t>
  </si>
  <si>
    <t>MURILLO ZULUAGA</t>
  </si>
  <si>
    <t>AMALIA</t>
  </si>
  <si>
    <t>MARIN GONZALEZ</t>
  </si>
  <si>
    <t>RIOS ALZATE</t>
  </si>
  <si>
    <t xml:space="preserve">ISAAC </t>
  </si>
  <si>
    <t>GRANDA MONTOYA</t>
  </si>
  <si>
    <t>VALENTINA</t>
  </si>
  <si>
    <t>VALENCIA MUNERA</t>
  </si>
  <si>
    <t>BERRIO GIRALDO</t>
  </si>
  <si>
    <t>SOFIA</t>
  </si>
  <si>
    <t>ARBOLEDA OCHOA</t>
  </si>
  <si>
    <t>novatos</t>
  </si>
  <si>
    <t>expertos</t>
  </si>
  <si>
    <t>BMX ENVIGADO</t>
  </si>
  <si>
    <t xml:space="preserve">VALLEJO JURADO </t>
  </si>
  <si>
    <t>C.C</t>
  </si>
  <si>
    <t xml:space="preserve">JULIAN DAVID </t>
  </si>
  <si>
    <t xml:space="preserve">JORGE ANDRES </t>
  </si>
  <si>
    <t xml:space="preserve">TOBON JURADO </t>
  </si>
  <si>
    <t xml:space="preserve">JOSEPH </t>
  </si>
  <si>
    <t xml:space="preserve">VALLEJO ROJAS </t>
  </si>
  <si>
    <t xml:space="preserve">ANDRES </t>
  </si>
  <si>
    <t>ACEVEDO CORREA</t>
  </si>
  <si>
    <t>ISSAC</t>
  </si>
  <si>
    <t>ANDRADE CORTES</t>
  </si>
  <si>
    <t>R.G</t>
  </si>
  <si>
    <t>EMMANUEL</t>
  </si>
  <si>
    <t>LADINO PEREZ</t>
  </si>
  <si>
    <t>WBIKE</t>
  </si>
  <si>
    <t xml:space="preserve">JUAN JOSE </t>
  </si>
  <si>
    <t xml:space="preserve">GOMEZ BOLIVAR </t>
  </si>
  <si>
    <t xml:space="preserve">EVANS DAVID </t>
  </si>
  <si>
    <t xml:space="preserve">FUNDADORA </t>
  </si>
  <si>
    <t>Tomás</t>
  </si>
  <si>
    <t>Londoño Ríos</t>
  </si>
  <si>
    <t>JUAN EDUARDO</t>
  </si>
  <si>
    <t>VILLEGAS RESTREPO</t>
  </si>
  <si>
    <t>Samuel</t>
  </si>
  <si>
    <t>Hurtado Flury</t>
  </si>
  <si>
    <t>LOS PAISITAS</t>
  </si>
  <si>
    <t>GONZALEZ ORTIZ</t>
  </si>
  <si>
    <t>GALLÓN PELAEZ</t>
  </si>
  <si>
    <t xml:space="preserve">SAMUEL </t>
  </si>
  <si>
    <t>CUARTAS ARBELÁEZ</t>
  </si>
  <si>
    <t>DANTE</t>
  </si>
  <si>
    <t>ÁLVAREZ CADAVID</t>
  </si>
  <si>
    <t>MARIA CELESTE</t>
  </si>
  <si>
    <t>HENAO SERNA</t>
  </si>
  <si>
    <t>JUAN JOSÉ</t>
  </si>
  <si>
    <t>OSORIO LÓPEZ</t>
  </si>
  <si>
    <t>GARCÍA GIRALDO</t>
  </si>
  <si>
    <t xml:space="preserve">MATÍAS </t>
  </si>
  <si>
    <t>PEÑUELA VARGAS</t>
  </si>
  <si>
    <t>HURTADO CASTAÑEDA</t>
  </si>
  <si>
    <t>THIAGO</t>
  </si>
  <si>
    <t>MORENO MARTÍNEZ</t>
  </si>
  <si>
    <t>EMILIO</t>
  </si>
  <si>
    <t>LÓPEZ LONDOÑO</t>
  </si>
  <si>
    <t>GONZÁLEZ RÚA</t>
  </si>
  <si>
    <t>RENATO ADRIAN</t>
  </si>
  <si>
    <t>CHUNG MIRANDA</t>
  </si>
  <si>
    <t>DNI</t>
  </si>
  <si>
    <t>79396579-1</t>
  </si>
  <si>
    <t xml:space="preserve">CAMILO </t>
  </si>
  <si>
    <t>TORRES STAND</t>
  </si>
  <si>
    <t>LÓPEZ ROSAS</t>
  </si>
  <si>
    <t xml:space="preserve">MATEO </t>
  </si>
  <si>
    <t xml:space="preserve">ARROYAVE RAMIREZ </t>
  </si>
  <si>
    <t>MATHIAS</t>
  </si>
  <si>
    <t>RAMÍREZ ARRAUTT</t>
  </si>
  <si>
    <t>MARIA ISABELA</t>
  </si>
  <si>
    <t xml:space="preserve">GARCÍA ORDOÑEZ </t>
  </si>
  <si>
    <t>SANCHEZ RESTREPO</t>
  </si>
  <si>
    <t xml:space="preserve">ANDREY </t>
  </si>
  <si>
    <t>ZULUAGA CANO</t>
  </si>
  <si>
    <t>NEILER DAVID</t>
  </si>
  <si>
    <t>PEREZ UBARNE</t>
  </si>
  <si>
    <t xml:space="preserve">edisson benjamin </t>
  </si>
  <si>
    <t xml:space="preserve">cifuentes hernandez </t>
  </si>
  <si>
    <t>c.c</t>
  </si>
  <si>
    <t xml:space="preserve">jhojan esneider </t>
  </si>
  <si>
    <t xml:space="preserve">henao jimenez </t>
  </si>
  <si>
    <t xml:space="preserve">emiliano </t>
  </si>
  <si>
    <t>gonzalez manco</t>
  </si>
  <si>
    <t xml:space="preserve">jacobo </t>
  </si>
  <si>
    <t xml:space="preserve">alzate villa </t>
  </si>
  <si>
    <t>t.i</t>
  </si>
  <si>
    <t>daniel alejandro</t>
  </si>
  <si>
    <t>quintero santa</t>
  </si>
  <si>
    <t>quintero brand</t>
  </si>
  <si>
    <t xml:space="preserve">juan camilo </t>
  </si>
  <si>
    <t xml:space="preserve">castaño rivera </t>
  </si>
  <si>
    <t xml:space="preserve">mateo </t>
  </si>
  <si>
    <t xml:space="preserve">castaño molina </t>
  </si>
  <si>
    <t xml:space="preserve">samuel david </t>
  </si>
  <si>
    <t>roa patarroyo</t>
  </si>
  <si>
    <t>alejandro</t>
  </si>
  <si>
    <t>velasquez londoño</t>
  </si>
  <si>
    <t xml:space="preserve">maria jose </t>
  </si>
  <si>
    <t>bustamante uran</t>
  </si>
  <si>
    <t xml:space="preserve">nicolas </t>
  </si>
  <si>
    <t xml:space="preserve">ortiz rua </t>
  </si>
  <si>
    <t>jimenez tapasco</t>
  </si>
  <si>
    <t xml:space="preserve">nodier </t>
  </si>
  <si>
    <t xml:space="preserve">bustamante idarraga </t>
  </si>
  <si>
    <t xml:space="preserve">samuel </t>
  </si>
  <si>
    <t>londoño mayorga</t>
  </si>
  <si>
    <t>r.c</t>
  </si>
  <si>
    <t>TEAM LYCANS</t>
  </si>
  <si>
    <t xml:space="preserve">AGUSTIN </t>
  </si>
  <si>
    <t>TASCON VELEZ</t>
  </si>
  <si>
    <t>BETANCUR VARGAS</t>
  </si>
  <si>
    <t>URIBE ISAZA</t>
  </si>
  <si>
    <t>317 4279722</t>
  </si>
  <si>
    <t xml:space="preserve">IGNACIO </t>
  </si>
  <si>
    <t xml:space="preserve">SANIN OCHOA </t>
  </si>
  <si>
    <t>CANO GALLEGO</t>
  </si>
  <si>
    <t xml:space="preserve">BMX LAS PALMAS </t>
  </si>
  <si>
    <t>mathias</t>
  </si>
  <si>
    <t>giraldo martinez</t>
  </si>
  <si>
    <t xml:space="preserve">ALVAREZ BEDOYA </t>
  </si>
  <si>
    <t>SEBASTIAN</t>
  </si>
  <si>
    <t>VILLA SUAREZ</t>
  </si>
  <si>
    <t>PUMAS BMX</t>
  </si>
  <si>
    <t xml:space="preserve">SALOME </t>
  </si>
  <si>
    <t>CARO ARIAS</t>
  </si>
  <si>
    <t>LUCIANA</t>
  </si>
  <si>
    <t>CASTAÑEDA LOPEZ</t>
  </si>
  <si>
    <t>LONDOÑO</t>
  </si>
  <si>
    <t>CARMONA MUÑOZ</t>
  </si>
  <si>
    <t>MATEO</t>
  </si>
  <si>
    <t>RIOS TAMAYO</t>
  </si>
  <si>
    <t>SANTHIAGO</t>
  </si>
  <si>
    <t>PEREZ LOBO</t>
  </si>
  <si>
    <t>RIVERA LOPEZ</t>
  </si>
  <si>
    <t xml:space="preserve">VASQUEZ  HENAO </t>
  </si>
  <si>
    <t xml:space="preserve">JUAN MIGUEL </t>
  </si>
  <si>
    <t xml:space="preserve">ESTEBAN </t>
  </si>
  <si>
    <t>TORO PATIÑO</t>
  </si>
  <si>
    <t>MATIAS PINEDA</t>
  </si>
  <si>
    <t>MORALES</t>
  </si>
  <si>
    <t>CASTAÑEDA RIOS</t>
  </si>
  <si>
    <t>CASTRO SALAS</t>
  </si>
  <si>
    <t>ALEJANDRO</t>
  </si>
  <si>
    <t>TOBON BUSTAMANTE</t>
  </si>
  <si>
    <t>LOAIZA GUTIERREZ</t>
  </si>
  <si>
    <t>BETANCUR</t>
  </si>
  <si>
    <t>DANIELA</t>
  </si>
  <si>
    <t>MORENO BOTERO</t>
  </si>
  <si>
    <t>KEVIN STIVEN</t>
  </si>
  <si>
    <t xml:space="preserve">VILLEGAS LOPEZ </t>
  </si>
  <si>
    <t>LOPEZ MARIN</t>
  </si>
  <si>
    <t>ACEVEDO ALVAREZ</t>
  </si>
  <si>
    <t xml:space="preserve">THOMAS </t>
  </si>
  <si>
    <t>MAZO OCAMPO</t>
  </si>
  <si>
    <t>STIVEN</t>
  </si>
  <si>
    <t>SALAZAR HERRERA</t>
  </si>
  <si>
    <t>JULIAN ESTEBAN</t>
  </si>
  <si>
    <t>ZAPATA BONILLA</t>
  </si>
  <si>
    <t>CARLOS ALBERTO</t>
  </si>
  <si>
    <t>MONSALVE JIMENEZ</t>
  </si>
  <si>
    <t>ISABELLA</t>
  </si>
  <si>
    <t>RESTREPO QUINTERO</t>
  </si>
  <si>
    <t>JUAN DIEGO</t>
  </si>
  <si>
    <t>EVA</t>
  </si>
  <si>
    <t>SILVA</t>
  </si>
  <si>
    <t>CASTRILLON ZAPATA</t>
  </si>
  <si>
    <t>FENIX VOLADORES</t>
  </si>
  <si>
    <t>Jeronimo</t>
  </si>
  <si>
    <t>Acevedo Cruz</t>
  </si>
  <si>
    <t>Garzon Gutierrez</t>
  </si>
  <si>
    <t xml:space="preserve">DILAN </t>
  </si>
  <si>
    <t>LOPEZ ROMAN</t>
  </si>
  <si>
    <t>ZULUAGA OCHOA</t>
  </si>
  <si>
    <t xml:space="preserve">NICOLAS </t>
  </si>
  <si>
    <t>RAMIREZ CASTAÑEDA</t>
  </si>
  <si>
    <t xml:space="preserve">PHILIP </t>
  </si>
  <si>
    <t>CASTRO RINCON</t>
  </si>
  <si>
    <t>ZAPATA PATIÑO</t>
  </si>
  <si>
    <t>BUITRAGO GIRALDO</t>
  </si>
  <si>
    <t>CASTRILLON ALVAREZ</t>
  </si>
  <si>
    <t>OSORIO BEDOYA</t>
  </si>
  <si>
    <t>NARVAEZ GOMEZ</t>
  </si>
  <si>
    <t>ONE BMX</t>
  </si>
  <si>
    <t xml:space="preserve">JUANITA </t>
  </si>
  <si>
    <t xml:space="preserve">VILLA MARIN </t>
  </si>
  <si>
    <t>AGUIRRE BERRIO</t>
  </si>
  <si>
    <t>CRISTIAN FERNANDO</t>
  </si>
  <si>
    <t>AGUIRRE VASQUEZ</t>
  </si>
  <si>
    <t xml:space="preserve">ISABELLA </t>
  </si>
  <si>
    <t xml:space="preserve">OSORIO DURAN </t>
  </si>
  <si>
    <t>321 2161937</t>
  </si>
  <si>
    <t>BMX RIDERS</t>
  </si>
  <si>
    <t>Santiago</t>
  </si>
  <si>
    <t>Angel Marín</t>
  </si>
  <si>
    <t>315 5183149</t>
  </si>
  <si>
    <t>RUA HERRERA</t>
  </si>
  <si>
    <t>Matias</t>
  </si>
  <si>
    <t>Torres Toro</t>
  </si>
  <si>
    <t>Emiliano</t>
  </si>
  <si>
    <t>Yanez Ruiz</t>
  </si>
  <si>
    <t>Castaño Velasquez</t>
  </si>
  <si>
    <t>Alejandro</t>
  </si>
  <si>
    <t>Restrepo Agudelo</t>
  </si>
  <si>
    <t>Juan Jose</t>
  </si>
  <si>
    <t>Morales Valderrama</t>
  </si>
  <si>
    <t>Morales Franco</t>
  </si>
  <si>
    <t>Restrepo Restrepo</t>
  </si>
  <si>
    <t xml:space="preserve">Mauricio </t>
  </si>
  <si>
    <t>Salazar Saldarriaga</t>
  </si>
  <si>
    <t>TIGERS BMX GIRARDOTA</t>
  </si>
  <si>
    <t>RODRIGUEZ RUEDA</t>
  </si>
  <si>
    <t>RAMIREZ GONZALEZ</t>
  </si>
  <si>
    <t>BACALAOS</t>
  </si>
  <si>
    <t>VARGAS RAMIREZ</t>
  </si>
  <si>
    <t>No</t>
  </si>
  <si>
    <t>PLATE</t>
  </si>
  <si>
    <t xml:space="preserve">NOMBRE </t>
  </si>
  <si>
    <t>EQUIPOS VALIDA II</t>
  </si>
  <si>
    <t>PUESTO</t>
  </si>
  <si>
    <t xml:space="preserve">I </t>
  </si>
  <si>
    <t xml:space="preserve">II </t>
  </si>
  <si>
    <t>III</t>
  </si>
  <si>
    <t>IV</t>
  </si>
  <si>
    <t>VI</t>
  </si>
  <si>
    <t>VII</t>
  </si>
  <si>
    <t>VIII</t>
  </si>
  <si>
    <t>IX</t>
  </si>
  <si>
    <t>XI</t>
  </si>
  <si>
    <t>XII</t>
  </si>
  <si>
    <t xml:space="preserve">TOTAL </t>
  </si>
  <si>
    <t>ACUMULADO EQUIPOS 2025</t>
  </si>
  <si>
    <t>NOMBRE CLUB</t>
  </si>
  <si>
    <t>PUNTOS</t>
  </si>
  <si>
    <t>RESULTADOS EQUIPOS 2025</t>
  </si>
  <si>
    <t>NNUEVO</t>
  </si>
  <si>
    <t>PERMISO ESPECIAL</t>
  </si>
  <si>
    <t>PASAPORTE</t>
  </si>
  <si>
    <t>AGUILAS BMX</t>
  </si>
  <si>
    <t>FTL RUNNERS</t>
  </si>
  <si>
    <t xml:space="preserve">AÑO </t>
  </si>
  <si>
    <t>INSCRIPCION ANTIGUOS</t>
  </si>
  <si>
    <t>ESCRIBE TU NUMERO DE COMPETENCIA</t>
  </si>
  <si>
    <r>
      <rPr>
        <b/>
        <sz val="12"/>
        <color rgb="FFFF0000"/>
        <rFont val="Arial"/>
        <family val="2"/>
      </rPr>
      <t>DIA</t>
    </r>
    <r>
      <rPr>
        <b/>
        <sz val="12"/>
        <rFont val="Arial"/>
        <family val="2"/>
      </rPr>
      <t xml:space="preserve"> DE NACIMIENTO</t>
    </r>
  </si>
  <si>
    <r>
      <rPr>
        <b/>
        <sz val="12"/>
        <color rgb="FFFF0000"/>
        <rFont val="Arial"/>
        <family val="2"/>
      </rPr>
      <t>MES</t>
    </r>
    <r>
      <rPr>
        <b/>
        <sz val="12"/>
        <rFont val="Arial"/>
        <family val="2"/>
      </rPr>
      <t xml:space="preserve"> DE NACIMIENTO</t>
    </r>
  </si>
  <si>
    <r>
      <rPr>
        <b/>
        <sz val="12"/>
        <color rgb="FFFF0000"/>
        <rFont val="Arial"/>
        <family val="2"/>
      </rPr>
      <t>AÑO</t>
    </r>
    <r>
      <rPr>
        <b/>
        <sz val="12"/>
        <rFont val="Arial"/>
        <family val="2"/>
      </rPr>
      <t xml:space="preserve"> DE NACIMIENTO</t>
    </r>
  </si>
  <si>
    <t xml:space="preserve">Mariangel </t>
  </si>
  <si>
    <t xml:space="preserve">Suaza pino </t>
  </si>
  <si>
    <t xml:space="preserve">TOMAS DAVID </t>
  </si>
  <si>
    <t>VASQUEZ</t>
  </si>
  <si>
    <t>ALVAREZ LOPEZ</t>
  </si>
  <si>
    <t>Jacobo</t>
  </si>
  <si>
    <t>González Escobar</t>
  </si>
  <si>
    <t>CLUBES</t>
  </si>
  <si>
    <t>CATEGORIAS</t>
  </si>
  <si>
    <t>SOLIS MENDOZA</t>
  </si>
  <si>
    <t>MARIANA</t>
  </si>
  <si>
    <t>ZULUAGA MARTINEZ</t>
  </si>
  <si>
    <t>BRITANY</t>
  </si>
  <si>
    <t>ECHEVERRY CASSTRILLON</t>
  </si>
  <si>
    <t>ROLDAN PARDO</t>
  </si>
  <si>
    <t>NARANJO JIMENEZ</t>
  </si>
  <si>
    <t>DYLAN ANDRES</t>
  </si>
  <si>
    <t>RESTREPO POLO</t>
  </si>
  <si>
    <t xml:space="preserve">OLIVER </t>
  </si>
  <si>
    <t>ALZATE PEMBERTHY</t>
  </si>
  <si>
    <t>ARAMGO ORTEGA</t>
  </si>
  <si>
    <t>TOMAS</t>
  </si>
  <si>
    <t>TIRADO CANO</t>
  </si>
  <si>
    <t>VASQUEZ IBARRA</t>
  </si>
  <si>
    <t xml:space="preserve">OSCAR JAIR </t>
  </si>
  <si>
    <t>OLIVEROS RODRIGUEZ</t>
  </si>
  <si>
    <t xml:space="preserve">JUAN DAVID </t>
  </si>
  <si>
    <t>SANCHEZ ORREGO</t>
  </si>
  <si>
    <t>GOMEZ AVENDENDAÑO</t>
  </si>
  <si>
    <t>TABORDA MEJÍA</t>
  </si>
  <si>
    <t>VELEZ GIL</t>
  </si>
  <si>
    <t xml:space="preserve">ISMAEL </t>
  </si>
  <si>
    <t>CARDENAS DIAZ</t>
  </si>
  <si>
    <t>02</t>
  </si>
  <si>
    <t>AMAURY</t>
  </si>
  <si>
    <t>MARTINEZ CORREA</t>
  </si>
  <si>
    <t xml:space="preserve">JOHAN </t>
  </si>
  <si>
    <t>ZAPATA GONZALEZ</t>
  </si>
  <si>
    <t>09</t>
  </si>
  <si>
    <t>VALENTINO</t>
  </si>
  <si>
    <t>ZAPATA ZAPATA</t>
  </si>
  <si>
    <t>CARDONA ORDOÑEZ</t>
  </si>
  <si>
    <t>05</t>
  </si>
  <si>
    <t>OSORIO ZUAREZ</t>
  </si>
  <si>
    <t>08</t>
  </si>
  <si>
    <t>MARTINEZ QUINTERO</t>
  </si>
  <si>
    <t>RESTREPO BUSTAMANTE</t>
  </si>
  <si>
    <t>PUERTA GAVIRIA</t>
  </si>
  <si>
    <t>VERA FRANCO</t>
  </si>
  <si>
    <t>EDGAR</t>
  </si>
  <si>
    <t>BOTERO GUZMAN</t>
  </si>
  <si>
    <t>EDWIN</t>
  </si>
  <si>
    <t xml:space="preserve">BETANCUR LOPEZ </t>
  </si>
  <si>
    <t>MARKUS</t>
  </si>
  <si>
    <t>BEDOYA MONTOYA</t>
  </si>
  <si>
    <t>GALLEGO TORO</t>
  </si>
  <si>
    <t>ARENAS MEJIA</t>
  </si>
  <si>
    <t>CASTRO CEBALLOS</t>
  </si>
  <si>
    <t>FABIAN ANDRES</t>
  </si>
  <si>
    <t>RODRIGUEZ MORA</t>
  </si>
  <si>
    <t xml:space="preserve">MARIN CHAVARIA </t>
  </si>
  <si>
    <t>PRADA CASTAÑEDA</t>
  </si>
  <si>
    <t>GRANADA VALENCIA</t>
  </si>
  <si>
    <t>HENAO CORTES</t>
  </si>
  <si>
    <t>ALEXANDER</t>
  </si>
  <si>
    <t>MARIN CASTAÑEDA</t>
  </si>
  <si>
    <t>GRISALES RAMIREZ</t>
  </si>
  <si>
    <t>LUIS EMMANUEL</t>
  </si>
  <si>
    <t>CASTAÑO CARDONA</t>
  </si>
  <si>
    <t>SANCHEZ CASTAÑO</t>
  </si>
  <si>
    <t>LOPEZ LOPEZ</t>
  </si>
  <si>
    <t>CARLOS SAMUEL</t>
  </si>
  <si>
    <t>SANCHEZ DUEÑAS</t>
  </si>
  <si>
    <t>JOAQUIN</t>
  </si>
  <si>
    <t>SUAZA MARTINEZ</t>
  </si>
  <si>
    <t>KEVIN</t>
  </si>
  <si>
    <t>CANO HINCAPIE</t>
  </si>
  <si>
    <t>JUAN FELIPE</t>
  </si>
  <si>
    <t>CARDONA CORTES</t>
  </si>
  <si>
    <t>MIGUEL</t>
  </si>
  <si>
    <t>PANESSO JARAMILLO</t>
  </si>
  <si>
    <t>EDUARDO</t>
  </si>
  <si>
    <t>NARANJO MANRIQUE</t>
  </si>
  <si>
    <t>JUAN ESTEBAN</t>
  </si>
  <si>
    <t>QUINTERO MONTES</t>
  </si>
  <si>
    <t>LOPEZ VILLA</t>
  </si>
  <si>
    <t>OCAMPO SUAREZ</t>
  </si>
  <si>
    <t>BRIAN ESTEBAN</t>
  </si>
  <si>
    <t>ROJAS GOMEZ</t>
  </si>
  <si>
    <t>KEVIN ANDRÉS</t>
  </si>
  <si>
    <t>RESTREPO</t>
  </si>
  <si>
    <t>GIRALDO GALLEGO</t>
  </si>
  <si>
    <t>LOAIZA CARDENAS</t>
  </si>
  <si>
    <t>VARGAS ACEVEDO</t>
  </si>
  <si>
    <t xml:space="preserve">VICTORIA </t>
  </si>
  <si>
    <t>DE LA HOZ MARIN</t>
  </si>
  <si>
    <t xml:space="preserve">SALVADOR </t>
  </si>
  <si>
    <t>OCHOA VALENCIA</t>
  </si>
  <si>
    <t xml:space="preserve">JERÓNIMO </t>
  </si>
  <si>
    <t>GONZALEZ ZAPATA</t>
  </si>
  <si>
    <t>VELASQUEZ LONDOÑO</t>
  </si>
  <si>
    <t>santiago</t>
  </si>
  <si>
    <t>Carranza López</t>
  </si>
  <si>
    <t>OSORIO AGUDELO</t>
  </si>
  <si>
    <t xml:space="preserve">Rico Restrepo </t>
  </si>
  <si>
    <t xml:space="preserve">JACOB </t>
  </si>
  <si>
    <t>CHIQUILLO ALZATE</t>
  </si>
  <si>
    <t>NITRO BMX</t>
  </si>
  <si>
    <t>JHOSEF SAMUEL</t>
  </si>
  <si>
    <t xml:space="preserve">FUENTES LÓPEZ </t>
  </si>
  <si>
    <t xml:space="preserve">IGLESIAS </t>
  </si>
  <si>
    <t>HERRERA VIANA</t>
  </si>
  <si>
    <t>FRANCO LOPEZ</t>
  </si>
  <si>
    <t>ANTHONY</t>
  </si>
  <si>
    <t>RESTREPO URIBE</t>
  </si>
  <si>
    <t xml:space="preserve">DANIEL </t>
  </si>
  <si>
    <t>HOYOS OQUENDO</t>
  </si>
  <si>
    <t>ZAPATA TAMAYO</t>
  </si>
  <si>
    <t>LOPEZ MADRID</t>
  </si>
  <si>
    <t>LOPEZ ZAPATA</t>
  </si>
  <si>
    <t>SALOME</t>
  </si>
  <si>
    <t>HINESTROZA ARIAS</t>
  </si>
  <si>
    <t>OCAMPO JIMENEZ</t>
  </si>
  <si>
    <t>maria del mar</t>
  </si>
  <si>
    <t>restrepo roman</t>
  </si>
  <si>
    <t>isaza rios</t>
  </si>
  <si>
    <t>estrada ramirez</t>
  </si>
  <si>
    <t>julio cesar</t>
  </si>
  <si>
    <t>isaza lopez</t>
  </si>
  <si>
    <t>kadir</t>
  </si>
  <si>
    <t>pico diaz</t>
  </si>
  <si>
    <t>emiliano</t>
  </si>
  <si>
    <t>mendoza sarrazola</t>
  </si>
  <si>
    <t>juan cristobal</t>
  </si>
  <si>
    <t>serna gallo</t>
  </si>
  <si>
    <t>jeronimo</t>
  </si>
  <si>
    <t>vallejo zapata</t>
  </si>
  <si>
    <t>alan</t>
  </si>
  <si>
    <t>uribe posada</t>
  </si>
  <si>
    <t>ismael</t>
  </si>
  <si>
    <t>guisao benitez</t>
  </si>
  <si>
    <t>LUIS GRABRIEL</t>
  </si>
  <si>
    <t>TORREZ HENAO</t>
  </si>
  <si>
    <t xml:space="preserve">LUIS JOAQUIN </t>
  </si>
  <si>
    <t>PEDRAZA BAYER</t>
  </si>
  <si>
    <t>CORTES GALLEGO</t>
  </si>
  <si>
    <t>MONTOYA ARISMENDI</t>
  </si>
  <si>
    <t>MONTOYA VALENCIA</t>
  </si>
  <si>
    <t>06</t>
  </si>
  <si>
    <t>JARAMILLO ALZATE</t>
  </si>
  <si>
    <t>R.C 1040888191</t>
  </si>
  <si>
    <t>04</t>
  </si>
  <si>
    <t>TORRES HURTADO</t>
  </si>
  <si>
    <t>01</t>
  </si>
  <si>
    <t>GUARIN HENAO</t>
  </si>
  <si>
    <t>LUIS FERNANDO</t>
  </si>
  <si>
    <t>CORTES VALENCIA</t>
  </si>
  <si>
    <t xml:space="preserve">OSORIO CASTILLO </t>
  </si>
  <si>
    <t>PEÑA RESTREPO</t>
  </si>
  <si>
    <t>CALLEJAS UPEGUI</t>
  </si>
  <si>
    <t>LOAIZA CAÑAVERAL</t>
  </si>
  <si>
    <t>ALVAREZ SANCHEZ</t>
  </si>
  <si>
    <t>VELEZ FRANCO</t>
  </si>
  <si>
    <t xml:space="preserve">Sara </t>
  </si>
  <si>
    <t>López Valencia</t>
  </si>
  <si>
    <t>MES</t>
  </si>
  <si>
    <t>DIA</t>
  </si>
  <si>
    <t>FEC</t>
  </si>
  <si>
    <t>BENJAMIN</t>
  </si>
  <si>
    <t>PELAEZ ARANGO</t>
  </si>
  <si>
    <t>OTTO</t>
  </si>
  <si>
    <t xml:space="preserve">BAQUERO GALLO </t>
  </si>
  <si>
    <t>ARANGO MENDEZ</t>
  </si>
  <si>
    <t xml:space="preserve">BRENDA </t>
  </si>
  <si>
    <t>SEPULVEDA YEPES</t>
  </si>
  <si>
    <t>TAMAYO PIEDRAHITA</t>
  </si>
  <si>
    <t xml:space="preserve">EMILIA </t>
  </si>
  <si>
    <t>SAMARA</t>
  </si>
  <si>
    <t>CELADA CANO</t>
  </si>
  <si>
    <t>MARIA PAZ</t>
  </si>
  <si>
    <t>JARAMILLO ACOSTA</t>
  </si>
  <si>
    <t>JHONATAN</t>
  </si>
  <si>
    <t>JARAMILLO VALENCIA</t>
  </si>
  <si>
    <t>JACOF</t>
  </si>
  <si>
    <t>GUZMAN ECHEVERRY</t>
  </si>
  <si>
    <t>REGISTRO CIVIL</t>
  </si>
  <si>
    <t>naranjo</t>
  </si>
  <si>
    <t>tangarife martinez</t>
  </si>
  <si>
    <t>villada</t>
  </si>
  <si>
    <t xml:space="preserve">miguel </t>
  </si>
  <si>
    <t>espinoza</t>
  </si>
  <si>
    <t>22D</t>
  </si>
  <si>
    <t>SUAREZ ACEVEDO</t>
  </si>
  <si>
    <t>VASQUEZ ALVAREZ</t>
  </si>
  <si>
    <t>286E</t>
  </si>
  <si>
    <t>EDWIN ANDRES</t>
  </si>
  <si>
    <t xml:space="preserve">JORGE </t>
  </si>
  <si>
    <t>ISAZA POSADA</t>
  </si>
  <si>
    <t>RESTREPO ZULUAGA</t>
  </si>
  <si>
    <t>PIERDE PUNTOS.</t>
  </si>
  <si>
    <t>PEDRO JUAN</t>
  </si>
  <si>
    <t>ZULUAGA MONTOYA</t>
  </si>
  <si>
    <t>CASTRO</t>
  </si>
  <si>
    <t>JAVIER</t>
  </si>
  <si>
    <t>OSORIO</t>
  </si>
  <si>
    <t>BADBOYS</t>
  </si>
  <si>
    <t xml:space="preserve">PAUL ALEJANDRO </t>
  </si>
  <si>
    <t xml:space="preserve">Hernández BETANCURT </t>
  </si>
  <si>
    <t>VALERY</t>
  </si>
  <si>
    <t>ZAPATA DAVILA</t>
  </si>
  <si>
    <t>JULIAN</t>
  </si>
  <si>
    <t>TRUJILLO CHARRY</t>
  </si>
  <si>
    <t>MARZO</t>
  </si>
  <si>
    <t>VASQUEZ GRAJALES</t>
  </si>
  <si>
    <t>OSCAR ALEJANDRO</t>
  </si>
  <si>
    <t>BARCO SANCHEZ</t>
  </si>
  <si>
    <t>ENERO</t>
  </si>
  <si>
    <t>VELASQUEZ RAMIREZ</t>
  </si>
  <si>
    <t>JUNIO</t>
  </si>
  <si>
    <t>Agustín</t>
  </si>
  <si>
    <t>Quintero Herrera</t>
  </si>
  <si>
    <t>F.MARIANA P</t>
  </si>
  <si>
    <t>Jeremias</t>
  </si>
  <si>
    <t>Lopez</t>
  </si>
  <si>
    <t>Diciembre</t>
  </si>
  <si>
    <t>Juan Martin</t>
  </si>
  <si>
    <t>Guerrero Zuleta</t>
  </si>
  <si>
    <t>Febrero</t>
  </si>
  <si>
    <t>Sierra Garcia</t>
  </si>
  <si>
    <t>Agosto</t>
  </si>
  <si>
    <t>TEAM HERNAN</t>
  </si>
  <si>
    <t>HILDER LISANDRO</t>
  </si>
  <si>
    <t xml:space="preserve">ESCOBAR CARMONA </t>
  </si>
  <si>
    <t>319 6622676</t>
  </si>
  <si>
    <t>Martín Tobias</t>
  </si>
  <si>
    <t>Gutierrez Florez</t>
  </si>
  <si>
    <t xml:space="preserve">SUSANA </t>
  </si>
  <si>
    <t>TAMAYO CARDONA</t>
  </si>
  <si>
    <t>CRISTOBAL</t>
  </si>
  <si>
    <t xml:space="preserve">OCHOA ÁLVAREZ </t>
  </si>
  <si>
    <t xml:space="preserve">AVENDAÑO MUNERA </t>
  </si>
  <si>
    <t xml:space="preserve">ISACC </t>
  </si>
  <si>
    <t xml:space="preserve">MUNERA LUJAN </t>
  </si>
  <si>
    <t xml:space="preserve">EMILIANO </t>
  </si>
  <si>
    <t xml:space="preserve">OTALVARO HOYOS </t>
  </si>
  <si>
    <t xml:space="preserve">OSORIO RODRÍGUEZ </t>
  </si>
  <si>
    <t>RAMOS VILLALBA</t>
  </si>
  <si>
    <t xml:space="preserve">MARIN GARCIA </t>
  </si>
  <si>
    <t xml:space="preserve">SIMON </t>
  </si>
  <si>
    <t xml:space="preserve">ARBOLEDA LONDOÑO </t>
  </si>
  <si>
    <t xml:space="preserve">GALLEGO MUNERA </t>
  </si>
  <si>
    <t xml:space="preserve">TITANES </t>
  </si>
  <si>
    <t>SÁNCHEZ GIRALDO</t>
  </si>
  <si>
    <t>MARTÍNEZ ARIAS</t>
  </si>
  <si>
    <t>LORENZO</t>
  </si>
  <si>
    <t>CASTILLO GÓMEZ</t>
  </si>
  <si>
    <t>RESTREPO VELASQUEZ</t>
  </si>
  <si>
    <t>MAZO DURANGO</t>
  </si>
  <si>
    <t>CASTRILLO PINEDA</t>
  </si>
  <si>
    <t>CORDOBA GOMEZ</t>
  </si>
  <si>
    <t>SERNA MONSALVE</t>
  </si>
  <si>
    <t>VILLA PINEDA</t>
  </si>
  <si>
    <t>MAXIMO</t>
  </si>
  <si>
    <t>VANEGAS BUSTAMANTE</t>
  </si>
  <si>
    <t xml:space="preserve">HELENA </t>
  </si>
  <si>
    <t>AGUIRRE HINCAPIE</t>
  </si>
  <si>
    <t>LOPEZ GONZALEZ</t>
  </si>
  <si>
    <t>OSSA ROLDAN</t>
  </si>
  <si>
    <t>MAICK ANDRES</t>
  </si>
  <si>
    <t>LONDOÑO PALACIO</t>
  </si>
  <si>
    <t xml:space="preserve">JOAQUÍN </t>
  </si>
  <si>
    <t>ARANZAZU PALACIO</t>
  </si>
  <si>
    <t>MAIKEL</t>
  </si>
  <si>
    <t xml:space="preserve">DUCUARA RAMÍREZ </t>
  </si>
  <si>
    <t>GARCÍA CASTILLO</t>
  </si>
  <si>
    <t xml:space="preserve">TOMÁS </t>
  </si>
  <si>
    <t>ESTRADA HENAO</t>
  </si>
  <si>
    <t>INDER MEDELLIN</t>
  </si>
  <si>
    <t xml:space="preserve">Abraham </t>
  </si>
  <si>
    <t>Mangones López</t>
  </si>
  <si>
    <t xml:space="preserve">David </t>
  </si>
  <si>
    <t>Jácome Acuña</t>
  </si>
  <si>
    <t xml:space="preserve">Derek Andrés </t>
  </si>
  <si>
    <t>Acosta Urriaga</t>
  </si>
  <si>
    <t xml:space="preserve">Hernán Raúl </t>
  </si>
  <si>
    <t>Velasquez Pérez</t>
  </si>
  <si>
    <t xml:space="preserve">Ian Javid </t>
  </si>
  <si>
    <t>Humánez Meza</t>
  </si>
  <si>
    <t xml:space="preserve">Jaime Ignacio </t>
  </si>
  <si>
    <t>Mendoza Palacio</t>
  </si>
  <si>
    <t xml:space="preserve">Jean Pierre </t>
  </si>
  <si>
    <t>Martínez Peña</t>
  </si>
  <si>
    <t xml:space="preserve">Liam David </t>
  </si>
  <si>
    <t>Estrada Martinez</t>
  </si>
  <si>
    <t xml:space="preserve">Maximiliano </t>
  </si>
  <si>
    <t xml:space="preserve">Rodríguez Suárez </t>
  </si>
  <si>
    <t>Miguel Ángel</t>
  </si>
  <si>
    <t>Mendoza Lobelo</t>
  </si>
  <si>
    <t xml:space="preserve">Salomón </t>
  </si>
  <si>
    <t>Cantero García</t>
  </si>
  <si>
    <t>MONTERIA BMX</t>
  </si>
  <si>
    <t>EZEQUIEL</t>
  </si>
  <si>
    <t xml:space="preserve">ZAPATA HERRERA </t>
  </si>
  <si>
    <t>TSW</t>
  </si>
  <si>
    <t>david stiven</t>
  </si>
  <si>
    <t>quintero araque</t>
  </si>
  <si>
    <t>martin</t>
  </si>
  <si>
    <t>vergara ruiz</t>
  </si>
  <si>
    <t>daniel david</t>
  </si>
  <si>
    <t>acevedo hincapie</t>
  </si>
  <si>
    <t>yoselyn alejandra</t>
  </si>
  <si>
    <t>quintero zapata</t>
  </si>
  <si>
    <t>dylan stiven</t>
  </si>
  <si>
    <t>arango gonzales</t>
  </si>
  <si>
    <t>juan david</t>
  </si>
  <si>
    <t>diaz zapata</t>
  </si>
  <si>
    <t>zayn javier</t>
  </si>
  <si>
    <t>quiroga londoño</t>
  </si>
  <si>
    <t>miguel angel</t>
  </si>
  <si>
    <t>duarte arenas</t>
  </si>
  <si>
    <t>DAVID</t>
  </si>
  <si>
    <t>ARBOLEDA MARÍN</t>
  </si>
  <si>
    <t xml:space="preserve">ANTONELLA </t>
  </si>
  <si>
    <t>LEMOINE GOMEZ</t>
  </si>
  <si>
    <t>BARRIENTOS CARMONA</t>
  </si>
  <si>
    <t>LEONARDO ANDRES</t>
  </si>
  <si>
    <t xml:space="preserve">LEMOINE </t>
  </si>
  <si>
    <t>MORENO RICARDO</t>
  </si>
  <si>
    <t>DILAN ALEXIS</t>
  </si>
  <si>
    <t>MOSQUERA GALVIS</t>
  </si>
  <si>
    <t>ANTHONY ALEXANDER</t>
  </si>
  <si>
    <t xml:space="preserve">ANDY </t>
  </si>
  <si>
    <t>LAYOS QUINTERO</t>
  </si>
  <si>
    <t xml:space="preserve">JOSUÉ </t>
  </si>
  <si>
    <t xml:space="preserve">VELASQUEZ CASTELLANOS </t>
  </si>
  <si>
    <t>312 7905619</t>
  </si>
  <si>
    <t xml:space="preserve">SIMÓN </t>
  </si>
  <si>
    <t xml:space="preserve">CALLEJAS PALACIO </t>
  </si>
  <si>
    <t>313 8730654</t>
  </si>
  <si>
    <t>TAMAYO MEDINA</t>
  </si>
  <si>
    <t>310 5118264</t>
  </si>
  <si>
    <t>RIVERA SOTO</t>
  </si>
  <si>
    <t>301 7480920</t>
  </si>
  <si>
    <t xml:space="preserve">RIVERA SOTO </t>
  </si>
  <si>
    <t>SAMANTA</t>
  </si>
  <si>
    <t xml:space="preserve">MURILLO OSPINA </t>
  </si>
  <si>
    <t>301 1979425</t>
  </si>
  <si>
    <t xml:space="preserve">ALZATE MESA </t>
  </si>
  <si>
    <t>313 6610359</t>
  </si>
  <si>
    <t>BOTERO GALEANO</t>
  </si>
  <si>
    <t>301 4951130</t>
  </si>
  <si>
    <t xml:space="preserve">OWEEN </t>
  </si>
  <si>
    <t xml:space="preserve">CASTRILLON CORREA </t>
  </si>
  <si>
    <t>314 8742164</t>
  </si>
  <si>
    <t>PRIMOX BIKE</t>
  </si>
  <si>
    <t>AARON</t>
  </si>
  <si>
    <t>RAMÍREZ RINCON</t>
  </si>
  <si>
    <t>GIRALDO</t>
  </si>
  <si>
    <t>ABRIL</t>
  </si>
  <si>
    <t>START RIDERS</t>
  </si>
  <si>
    <t>R.C 1035018636</t>
  </si>
  <si>
    <t>DELGADO GAVIRIA</t>
  </si>
  <si>
    <t>R.C 1046541627</t>
  </si>
  <si>
    <t>ECHEVERRY ARISTIZABAL</t>
  </si>
  <si>
    <t xml:space="preserve">TOBIAS </t>
  </si>
  <si>
    <t>RESTREPO ORTEGA</t>
  </si>
  <si>
    <t>LOPEZ GIRALDO</t>
  </si>
  <si>
    <t>ZAPATA TORO</t>
  </si>
  <si>
    <t>LUAN JACOB</t>
  </si>
  <si>
    <t>OSORIO RAMÍREZ</t>
  </si>
  <si>
    <t xml:space="preserve">ANTONY </t>
  </si>
  <si>
    <t>BEDOYA GARCIA</t>
  </si>
  <si>
    <t>HINCAPIE BETANCUR</t>
  </si>
  <si>
    <t>GUSTAVO ADOLFO</t>
  </si>
  <si>
    <t xml:space="preserve">GARCIA GOMEZ </t>
  </si>
  <si>
    <t>GARCIA OSPINA</t>
  </si>
  <si>
    <t>MATTHIAS</t>
  </si>
  <si>
    <t>ARROYO VIECCO</t>
  </si>
  <si>
    <t>BARON MANCO</t>
  </si>
  <si>
    <t>JESUS GREGORIO</t>
  </si>
  <si>
    <t>JARAMILLO BAÑOL</t>
  </si>
  <si>
    <t xml:space="preserve">EMILY </t>
  </si>
  <si>
    <t>GARZON GONZALEZ</t>
  </si>
  <si>
    <t xml:space="preserve">AARON DAHIAR </t>
  </si>
  <si>
    <t>SAAVEDRA ESTRADA</t>
  </si>
  <si>
    <t>ABDIEL EMILIO</t>
  </si>
  <si>
    <t>DIAZ GONZALEZ</t>
  </si>
  <si>
    <t xml:space="preserve">MARTIN ADRIAN </t>
  </si>
  <si>
    <t>HINESTROZA VIDALES</t>
  </si>
  <si>
    <t xml:space="preserve">JUAN SEBASTIAN </t>
  </si>
  <si>
    <t xml:space="preserve">PATIÑO ROMERO </t>
  </si>
  <si>
    <t xml:space="preserve">DYLAN </t>
  </si>
  <si>
    <t>SANCHEZ ROLDAN</t>
  </si>
  <si>
    <t>MONSALVE VALLEJO</t>
  </si>
  <si>
    <t>URIBE ECHEVERRI</t>
  </si>
  <si>
    <t xml:space="preserve"> LOZANO VILLAREAL</t>
  </si>
  <si>
    <t>BMX SABANETA</t>
  </si>
  <si>
    <t xml:space="preserve">JULIAN </t>
  </si>
  <si>
    <t xml:space="preserve">LOPEZ SERNA </t>
  </si>
  <si>
    <t xml:space="preserve">Lauren Salomé </t>
  </si>
  <si>
    <t xml:space="preserve">Agudelo Gutiérrez </t>
  </si>
  <si>
    <t xml:space="preserve">Emiliano </t>
  </si>
  <si>
    <t xml:space="preserve">Echeverri Miranda </t>
  </si>
  <si>
    <t>MARIN PIÑEROS</t>
  </si>
  <si>
    <t>FEBRERO</t>
  </si>
  <si>
    <t>LUZ SHAIRYS</t>
  </si>
  <si>
    <t>MOSQUERA LOPEZ</t>
  </si>
  <si>
    <t xml:space="preserve">MIA </t>
  </si>
  <si>
    <t xml:space="preserve">DUQUE BOUCKENOGHE </t>
  </si>
  <si>
    <t>LARA GOMEZ</t>
  </si>
  <si>
    <t>ESCOBAR LOPEZ</t>
  </si>
  <si>
    <t xml:space="preserve">JESUS RAFAEL </t>
  </si>
  <si>
    <t>RODRIGUEZ GARCIA</t>
  </si>
  <si>
    <t xml:space="preserve">DANNY DAVID JUNIOR </t>
  </si>
  <si>
    <t>MATA RAMOS</t>
  </si>
  <si>
    <t xml:space="preserve">DANNY ANTONIO </t>
  </si>
  <si>
    <t>ARBOLEDA CONGOTE</t>
  </si>
  <si>
    <t>BOTERO HOYOS</t>
  </si>
  <si>
    <t>FABRITZIO DALEU</t>
  </si>
  <si>
    <t>NOLI OSORES</t>
  </si>
  <si>
    <t>ESPEJO CASTILLO</t>
  </si>
  <si>
    <t xml:space="preserve">ANTONIA </t>
  </si>
  <si>
    <t>RAMÍREZ VALLE</t>
  </si>
  <si>
    <t>ZULETA GÓMEZ</t>
  </si>
  <si>
    <t xml:space="preserve">SARA </t>
  </si>
  <si>
    <t xml:space="preserve">MATíAS </t>
  </si>
  <si>
    <t>HINCAPIE HINCAPIE</t>
  </si>
  <si>
    <t>ELIZABETH</t>
  </si>
  <si>
    <t>DIAZ GIRALDO</t>
  </si>
  <si>
    <t>VASQUEZ BETANCUR</t>
  </si>
  <si>
    <t xml:space="preserve">JAIRO ESTEBAN </t>
  </si>
  <si>
    <t>CALDON PALACIO</t>
  </si>
  <si>
    <t xml:space="preserve">SUAREZ RÚA </t>
  </si>
  <si>
    <t>304 3825981</t>
  </si>
  <si>
    <t xml:space="preserve">Diciembre </t>
  </si>
  <si>
    <t>JUAN CAMILO</t>
  </si>
  <si>
    <t>SANCHEZ SILVA</t>
  </si>
  <si>
    <t>312 2124267</t>
  </si>
  <si>
    <t>Enero</t>
  </si>
  <si>
    <t xml:space="preserve">JOSE EMILIANO </t>
  </si>
  <si>
    <t xml:space="preserve">BARRIENTOS ARBOLEDA </t>
  </si>
  <si>
    <t>313 7818111</t>
  </si>
  <si>
    <t>RODRIGO DAVID</t>
  </si>
  <si>
    <t>ABREW GOUVEIA</t>
  </si>
  <si>
    <t xml:space="preserve">ANTHONY ANDRES </t>
  </si>
  <si>
    <t>RACINES VELEZ</t>
  </si>
  <si>
    <t xml:space="preserve">AGUSTIN TOBON </t>
  </si>
  <si>
    <t>HERNANDEZ</t>
  </si>
  <si>
    <t>VASQUEZ HOYOS</t>
  </si>
  <si>
    <t xml:space="preserve">RENDON GARCIA </t>
  </si>
  <si>
    <t>RAMIREZ VARGAS</t>
  </si>
  <si>
    <t>CIFUENTES ROMERO</t>
  </si>
  <si>
    <t>JARAMILLO VASQUEZ</t>
  </si>
  <si>
    <t>Victoria</t>
  </si>
  <si>
    <t>Gutiérrez Florez</t>
  </si>
  <si>
    <t>AR616210</t>
  </si>
  <si>
    <t>ISMAEL</t>
  </si>
  <si>
    <t>GÓMEZ CORREA</t>
  </si>
  <si>
    <t>JORGE MARIO</t>
  </si>
  <si>
    <t>OCAMPO MEJÍA</t>
  </si>
  <si>
    <t>PELÁEZ CRUZ</t>
  </si>
  <si>
    <t>JARAMILLO BUITRAGO</t>
  </si>
  <si>
    <t>TRIGOS CABRALES</t>
  </si>
  <si>
    <t>GAVIRIA ATEHORTUA</t>
  </si>
  <si>
    <t>CORTES OLMOS</t>
  </si>
  <si>
    <t>CORDOBA MONTOYA</t>
  </si>
  <si>
    <t>JOAQUIN ALEJANDRO</t>
  </si>
  <si>
    <t>VERDEZOTO VITERI</t>
  </si>
  <si>
    <t>PABLO ANDRES</t>
  </si>
  <si>
    <t>VELASQUEZ MONTES</t>
  </si>
  <si>
    <t>NICOLAS</t>
  </si>
  <si>
    <t>ACOSTA VALDES</t>
  </si>
  <si>
    <t>JORGE ANDRES</t>
  </si>
  <si>
    <t>VELASQUEZ BETANCOURT</t>
  </si>
  <si>
    <t>CUBILLOS PULGARIN</t>
  </si>
  <si>
    <t>MOLINA SANOJA</t>
  </si>
  <si>
    <t>SANTAMARIA QUINTERO</t>
  </si>
  <si>
    <t xml:space="preserve">JOAQUIN  </t>
  </si>
  <si>
    <t>ARIAS ARANGO</t>
  </si>
  <si>
    <t>AGUDELO BEDOYA</t>
  </si>
  <si>
    <t>PALACIO RESTREPO</t>
  </si>
  <si>
    <t>GALLEGO SALDARRIAGA</t>
  </si>
  <si>
    <t>LOPEZ PULGARIN</t>
  </si>
  <si>
    <t>TORO MARIN</t>
  </si>
  <si>
    <t>MADRID MONCADA</t>
  </si>
  <si>
    <t>PEREZ GALLEGO</t>
  </si>
  <si>
    <t>URIBE PALACIO</t>
  </si>
  <si>
    <t>ANA MARIA</t>
  </si>
  <si>
    <t>GORDILLO BETANCOUR</t>
  </si>
  <si>
    <t>ANDREAS</t>
  </si>
  <si>
    <t>BERNASCONI NARANJO</t>
  </si>
  <si>
    <t>CASTAÑO HOME</t>
  </si>
  <si>
    <t>IKER ISAAC</t>
  </si>
  <si>
    <t>MEDINA ESTUPIÑAN</t>
  </si>
  <si>
    <t xml:space="preserve">MARIANA </t>
  </si>
  <si>
    <t>LONDOÑO GRACIANO</t>
  </si>
  <si>
    <t xml:space="preserve">ZULUAGA VALENCIA </t>
  </si>
  <si>
    <t>BEDOYA SERNA</t>
  </si>
  <si>
    <t>GARCIA GONZALEZ</t>
  </si>
  <si>
    <t>SALAZAR VASQUEZ</t>
  </si>
  <si>
    <t>CARLOS MARIO</t>
  </si>
  <si>
    <t>RESTREPO TORO</t>
  </si>
  <si>
    <t>MARIN HERRERA</t>
  </si>
  <si>
    <t>MONTOYA PALACIO</t>
  </si>
  <si>
    <t>VIDAL MARIN</t>
  </si>
  <si>
    <t>300 6982861</t>
  </si>
  <si>
    <t>JUJAN MARTIN</t>
  </si>
  <si>
    <t>ARANGO ARIAS</t>
  </si>
  <si>
    <t>317 3648796</t>
  </si>
  <si>
    <t xml:space="preserve">LUCAS </t>
  </si>
  <si>
    <t>EMILY</t>
  </si>
  <si>
    <t>CASTAÑO MOLINA</t>
  </si>
  <si>
    <t>OSORIO CASTAÑO</t>
  </si>
  <si>
    <t>GALLO CANO</t>
  </si>
  <si>
    <t>PALACIO BERRIO</t>
  </si>
  <si>
    <t>ANTONIO</t>
  </si>
  <si>
    <t>BERRIO GALLO</t>
  </si>
  <si>
    <t>LONDOÑO URIBE</t>
  </si>
  <si>
    <t>ERICK</t>
  </si>
  <si>
    <t>MONTOYA DUQUE</t>
  </si>
  <si>
    <t>ALBERTO</t>
  </si>
  <si>
    <t>BOLIVAR URIBE</t>
  </si>
  <si>
    <t>SALAZAR MARTINEZ</t>
  </si>
  <si>
    <t>EMILIO SALOMON</t>
  </si>
  <si>
    <t>INIMA PARRA</t>
  </si>
  <si>
    <t>GRANADOS LONDOÑO</t>
  </si>
  <si>
    <t>MUÑOS HURTADO</t>
  </si>
  <si>
    <t>AGUDELO ESCOBAR</t>
  </si>
  <si>
    <t>PABLO</t>
  </si>
  <si>
    <t>ZAPATA MORALES</t>
  </si>
  <si>
    <t>ALVAREZ RIVERA</t>
  </si>
  <si>
    <t>SANCHEZ GALVIS</t>
  </si>
  <si>
    <t xml:space="preserve">JUAN ANGEL </t>
  </si>
  <si>
    <t>VIDALES ROJAS</t>
  </si>
  <si>
    <t>BRAHIAN STIVEN</t>
  </si>
  <si>
    <t>IRAL SERNA</t>
  </si>
  <si>
    <t>TORO CASTAÑO</t>
  </si>
  <si>
    <t>MUNERA REZZA</t>
  </si>
  <si>
    <t>PABLO ALEJANDRO</t>
  </si>
  <si>
    <t>TORRES VEGA</t>
  </si>
  <si>
    <t>MARTINEZ SUAREZ</t>
  </si>
  <si>
    <t>SALOMON</t>
  </si>
  <si>
    <t>MONTOYA SALAZAR</t>
  </si>
  <si>
    <t>SANTIAGO ALEJANDRO</t>
  </si>
  <si>
    <t>PRECIADO BETANCUR</t>
  </si>
  <si>
    <t>319 5407262</t>
  </si>
  <si>
    <t>TERAN CAÑAVERAL</t>
  </si>
  <si>
    <t>LOPEZ CAÑAVERAL</t>
  </si>
  <si>
    <t xml:space="preserve">MATA MEJÍA </t>
  </si>
  <si>
    <t>LUCAS ALEXANDER</t>
  </si>
  <si>
    <t>POSADA PEDRAZA</t>
  </si>
  <si>
    <t>SAAVEDRA CARDONA</t>
  </si>
  <si>
    <t>PUYO OLMEDO</t>
  </si>
  <si>
    <t>PINILLA VASQUEZ</t>
  </si>
  <si>
    <t xml:space="preserve">JEFFERSON </t>
  </si>
  <si>
    <t>MADRID ALMANZA</t>
  </si>
  <si>
    <t>GUERRERO ROBLEDO</t>
  </si>
  <si>
    <t>CRISTOPHER</t>
  </si>
  <si>
    <t>RUIZ DELGADO</t>
  </si>
  <si>
    <t>CATAÑO VALENCIA</t>
  </si>
  <si>
    <t>413E</t>
  </si>
  <si>
    <t>MINI RIDERS CON PEDALES 2 Y 3 AÑOS</t>
  </si>
  <si>
    <t>SEMILLEROS 15 Y MAS</t>
  </si>
  <si>
    <t xml:space="preserve">PRINCIPIANTES 15 Y MAS AÑOS </t>
  </si>
  <si>
    <t>NOVATOS 6 AÑOS Y MENOS</t>
  </si>
  <si>
    <t xml:space="preserve">NOVATOS 15 Y MAS AÑOS </t>
  </si>
  <si>
    <t>EXPERTOS 6 AÑOS Y MENOS</t>
  </si>
  <si>
    <t>EXPERTOS 7-8 AÑOS</t>
  </si>
  <si>
    <t xml:space="preserve">EXPERTOS 9-10 AÑOS </t>
  </si>
  <si>
    <t>EXPERTOS 11-12 AÑOS</t>
  </si>
  <si>
    <t>EXPERTOS 13-14 AÑOS</t>
  </si>
  <si>
    <t>EXPERTOS 15 Y MASS</t>
  </si>
  <si>
    <t>OPEN DAMAS 15 Y MAS</t>
  </si>
  <si>
    <t>OPEN VARONES 15 Y MAS</t>
  </si>
  <si>
    <t>JARAMILLO CASAS</t>
  </si>
  <si>
    <t>JHOJAN</t>
  </si>
  <si>
    <t>PEREZ ARBOLEDA</t>
  </si>
  <si>
    <t>KEINER ANDRES</t>
  </si>
  <si>
    <t>FRANCO ESQUIVEL</t>
  </si>
  <si>
    <t>ISAI</t>
  </si>
  <si>
    <t>BARREÑO ZAPATA</t>
  </si>
  <si>
    <t>ALZATE ZAPATA</t>
  </si>
  <si>
    <t>ARANGO ACEVEDO</t>
  </si>
  <si>
    <t>PIEDRAHITA GUERRA</t>
  </si>
  <si>
    <t>JUAN MANUEL</t>
  </si>
  <si>
    <t>MORENO MONTAÑEZ</t>
  </si>
  <si>
    <t>BRANDON</t>
  </si>
  <si>
    <t>RESTREPO OSORIO</t>
  </si>
  <si>
    <t>VIOLETTA</t>
  </si>
  <si>
    <t>RUA CEBALLOS</t>
  </si>
  <si>
    <t>mariana sofia</t>
  </si>
  <si>
    <t>mestre ochoa</t>
  </si>
  <si>
    <t>juan jose</t>
  </si>
  <si>
    <t>rodriguez caro</t>
  </si>
  <si>
    <t xml:space="preserve">marcelo </t>
  </si>
  <si>
    <t>jaramillo carvajal</t>
  </si>
  <si>
    <t xml:space="preserve">romario </t>
  </si>
  <si>
    <t>pulgarin david</t>
  </si>
  <si>
    <t xml:space="preserve">emanuel </t>
  </si>
  <si>
    <t>montoya lastra</t>
  </si>
  <si>
    <t>Correa Garcés</t>
  </si>
  <si>
    <t>JOEL ALEXANDER</t>
  </si>
  <si>
    <t>RAMIREZ MINA</t>
  </si>
  <si>
    <t>POSADA GIRALDO</t>
  </si>
  <si>
    <t>GOMEZ POSADA</t>
  </si>
  <si>
    <t>DANIEL FELIPE</t>
  </si>
  <si>
    <t>VALENCIA ALZATE</t>
  </si>
  <si>
    <t>RAMON FELIPE</t>
  </si>
  <si>
    <t>TOVAR OCHOA</t>
  </si>
  <si>
    <t>TOBON PINEDA</t>
  </si>
  <si>
    <t xml:space="preserve">VALENTINO </t>
  </si>
  <si>
    <t>VILLA VELEZ</t>
  </si>
  <si>
    <t>RIVERA GONZALEZ</t>
  </si>
  <si>
    <t>MARTINA</t>
  </si>
  <si>
    <t>ZAPATA GOMEZ</t>
  </si>
  <si>
    <t>ZULUAGA MONTES</t>
  </si>
  <si>
    <t>ANGELO</t>
  </si>
  <si>
    <t>GIRALDO CATAÑO</t>
  </si>
  <si>
    <t>FRANCO MORALES</t>
  </si>
  <si>
    <t>ZOE</t>
  </si>
  <si>
    <t>FRANCO MOLANO</t>
  </si>
  <si>
    <t>A38254165</t>
  </si>
  <si>
    <t>MONTES GOMEZ</t>
  </si>
  <si>
    <t>RAIGOSA FRANCO</t>
  </si>
  <si>
    <t>ZAPATA MESA</t>
  </si>
  <si>
    <t>QUIROZ</t>
  </si>
  <si>
    <t>ORREGO OCES</t>
  </si>
  <si>
    <t>SOLARTE SANTILLANA</t>
  </si>
  <si>
    <t>ALZATE QUINTERO</t>
  </si>
  <si>
    <t>CORREA CASTRO</t>
  </si>
  <si>
    <t xml:space="preserve">JUAN JOSÉ </t>
  </si>
  <si>
    <t>CORREA VELEZ</t>
  </si>
  <si>
    <t xml:space="preserve">MARIANO </t>
  </si>
  <si>
    <t>DÍAZ BENITEZ</t>
  </si>
  <si>
    <t xml:space="preserve">JUAN ANDRES </t>
  </si>
  <si>
    <t>PALACIO PATIÑO</t>
  </si>
  <si>
    <t>314 8402400</t>
  </si>
  <si>
    <t>GUZMAN RAMIREZ</t>
  </si>
  <si>
    <t>318 7530061</t>
  </si>
  <si>
    <t>JERÓNIMO</t>
  </si>
  <si>
    <t>PEÑA YEPES</t>
  </si>
  <si>
    <t>321 8001842</t>
  </si>
  <si>
    <t>MONSALVE</t>
  </si>
  <si>
    <t>318 8630812</t>
  </si>
  <si>
    <t xml:space="preserve">YEPES RAMIREZ </t>
  </si>
  <si>
    <t>301 6376058</t>
  </si>
  <si>
    <t xml:space="preserve">MARTINEZ ALVARES </t>
  </si>
  <si>
    <t>310 6617661</t>
  </si>
  <si>
    <t>MONSALVE RAMIREZ</t>
  </si>
  <si>
    <t xml:space="preserve"> 317 3663925</t>
  </si>
  <si>
    <t>MIRA MUNERA</t>
  </si>
  <si>
    <t>ARISMENDI YARCE</t>
  </si>
  <si>
    <t>313 6905835</t>
  </si>
  <si>
    <t>MARIN ARBOLEDA</t>
  </si>
  <si>
    <t>1044 509 541</t>
  </si>
  <si>
    <t>321 6684535</t>
  </si>
  <si>
    <t xml:space="preserve">ARROYAVE </t>
  </si>
  <si>
    <t>301 1827367</t>
  </si>
  <si>
    <t xml:space="preserve">PARRA MEDINA </t>
  </si>
  <si>
    <t>310 6142077</t>
  </si>
  <si>
    <t xml:space="preserve">JOSE DAVID </t>
  </si>
  <si>
    <t xml:space="preserve">CARRILLO VERGARA </t>
  </si>
  <si>
    <t>314 8239001</t>
  </si>
  <si>
    <t xml:space="preserve">QUINTERO GARCÍA </t>
  </si>
  <si>
    <t>311 7877781</t>
  </si>
  <si>
    <t>AGUDELO OSPINA</t>
  </si>
  <si>
    <t>320 7334309</t>
  </si>
  <si>
    <t>CHAVARRIA PATIÑO</t>
  </si>
  <si>
    <t>312 2525641</t>
  </si>
  <si>
    <t xml:space="preserve">MIRA ARISTIZABAL </t>
  </si>
  <si>
    <t>312 2897711</t>
  </si>
  <si>
    <t xml:space="preserve">AXEL GAEL </t>
  </si>
  <si>
    <t>OSPINA ESCOBAR</t>
  </si>
  <si>
    <t>GALLEGO MORALES</t>
  </si>
  <si>
    <t>VARGAS TRUJILLO</t>
  </si>
  <si>
    <t>MONTAÑO ALVAREZ</t>
  </si>
  <si>
    <t>LOPEZ DOMINGUEZ</t>
  </si>
  <si>
    <t>GOEZ MARTINEZ</t>
  </si>
  <si>
    <t>MONTES HENAO</t>
  </si>
  <si>
    <t>JULIO</t>
  </si>
  <si>
    <t>CARMONA</t>
  </si>
  <si>
    <t>MAYO</t>
  </si>
  <si>
    <t>BABATIVA OSPINA</t>
  </si>
  <si>
    <t>OCAMPO MARTINEZ</t>
  </si>
  <si>
    <t>ERICK HERNAN</t>
  </si>
  <si>
    <t>ZAPATA LOPEZ</t>
  </si>
  <si>
    <t>ANGEL MATHIAS</t>
  </si>
  <si>
    <t>VALENCIA OCAMPO</t>
  </si>
  <si>
    <t>HAROLD SMITH</t>
  </si>
  <si>
    <t>ARANGO MONTAÑA</t>
  </si>
  <si>
    <t>OCHOA RODAS</t>
  </si>
  <si>
    <t>NOAH</t>
  </si>
  <si>
    <t xml:space="preserve">CASTRILLON RESTREPO </t>
  </si>
  <si>
    <t>JOSUE</t>
  </si>
  <si>
    <t>RUIZ DAVID</t>
  </si>
  <si>
    <t>DILAN</t>
  </si>
  <si>
    <t>MANCO ARIAS</t>
  </si>
  <si>
    <t>GUTIÉRREZ HERRERA</t>
  </si>
  <si>
    <t>RUEDA SALINAS</t>
  </si>
  <si>
    <t xml:space="preserve">lindsay carolina </t>
  </si>
  <si>
    <t>llano agudelo</t>
  </si>
  <si>
    <t>chica orozco</t>
  </si>
  <si>
    <t>KEVIN DAVID</t>
  </si>
  <si>
    <t>BELTRAN HERNANDEZ</t>
  </si>
  <si>
    <t>ARBOLEDA GUTIERREZ</t>
  </si>
  <si>
    <t>AGAMEZ SALGADO</t>
  </si>
  <si>
    <t>MOLINA ALVAREZ</t>
  </si>
  <si>
    <t>GARCIA ARIAS</t>
  </si>
  <si>
    <t xml:space="preserve">KATHERINE </t>
  </si>
  <si>
    <t>LOPEZ ARANGO</t>
  </si>
  <si>
    <t>PEREZ ZAPATA</t>
  </si>
  <si>
    <t xml:space="preserve">CRISTIAN CAMILO </t>
  </si>
  <si>
    <t>CARDONA MUÑOZ</t>
  </si>
  <si>
    <t xml:space="preserve">YEREMY </t>
  </si>
  <si>
    <t>URIBE GUERRA</t>
  </si>
  <si>
    <t xml:space="preserve">YEISSON STIVEN </t>
  </si>
  <si>
    <t>DUQUE URIBE</t>
  </si>
  <si>
    <t xml:space="preserve">JUAN FERNANDO </t>
  </si>
  <si>
    <t>CARVAJA BERRIO</t>
  </si>
  <si>
    <t>OCHOA BOTERO</t>
  </si>
  <si>
    <t>BUSTAMAMTE MACIAS</t>
  </si>
  <si>
    <t>ECHEVERRY TAMAYO</t>
  </si>
  <si>
    <t>SIERRA LOPERA</t>
  </si>
  <si>
    <t>MEJIA RODRIGUEZ</t>
  </si>
  <si>
    <t>RODRIGEZ DAVID</t>
  </si>
  <si>
    <t>CERVERA MONSALVE</t>
  </si>
  <si>
    <t>ARBOLEDA ACEVEDO</t>
  </si>
  <si>
    <t>CARVAJAL RESTREPO</t>
  </si>
  <si>
    <t>VELASQUEZ SIERRA</t>
  </si>
  <si>
    <t xml:space="preserve">ILIAN ANDRES </t>
  </si>
  <si>
    <t>RAMIREZ ARTEAGA</t>
  </si>
  <si>
    <t xml:space="preserve">SHENAYA </t>
  </si>
  <si>
    <t xml:space="preserve">FATIMA </t>
  </si>
  <si>
    <t>RESTREPO TABORDA</t>
  </si>
  <si>
    <t>VELASQUEZ BERRIO</t>
  </si>
  <si>
    <t xml:space="preserve">SERGIO </t>
  </si>
  <si>
    <t>ESPARRAGOZA ACEVEDO</t>
  </si>
  <si>
    <t xml:space="preserve">ALEXANDER </t>
  </si>
  <si>
    <t>PATIÑO BETANCUR</t>
  </si>
  <si>
    <t>ARTURO</t>
  </si>
  <si>
    <t>GUERRERO SUAN</t>
  </si>
  <si>
    <t>ZAPATA GARCIA</t>
  </si>
  <si>
    <t>ANDY MATHIAS</t>
  </si>
  <si>
    <t>RESTREPO ZAPATA</t>
  </si>
  <si>
    <t>CASTAÑEDA OCAMPO</t>
  </si>
  <si>
    <t>CASTRO HINCAPIE</t>
  </si>
  <si>
    <t>OLIVIA</t>
  </si>
  <si>
    <t>VASQUEZ GARCES</t>
  </si>
  <si>
    <t>ALVAREZ JARAMILLO</t>
  </si>
  <si>
    <t xml:space="preserve">noviembre </t>
  </si>
  <si>
    <t xml:space="preserve">julio </t>
  </si>
  <si>
    <t xml:space="preserve">ELIAN ZAID </t>
  </si>
  <si>
    <t>URUEÑA GOMEZ</t>
  </si>
  <si>
    <t>enero</t>
  </si>
  <si>
    <t xml:space="preserve">SIERRA ECHEVERRY </t>
  </si>
  <si>
    <t xml:space="preserve">abril </t>
  </si>
  <si>
    <t>CORTES GARCIA</t>
  </si>
  <si>
    <t>Thiago Alexander</t>
  </si>
  <si>
    <t>Salguero Castrillón</t>
  </si>
  <si>
    <t>salvador jose</t>
  </si>
  <si>
    <t>parra sanchez</t>
  </si>
  <si>
    <t>Samuel Aaron</t>
  </si>
  <si>
    <t>Muñeton Bedoya</t>
  </si>
  <si>
    <t>Jafet Amaury</t>
  </si>
  <si>
    <t>Eric Samuel</t>
  </si>
  <si>
    <t>Várgas Díaz</t>
  </si>
  <si>
    <t>Aricapa Moreno</t>
  </si>
  <si>
    <t>Jeison Steven</t>
  </si>
  <si>
    <t>Samudio León</t>
  </si>
  <si>
    <t>maydi sofia</t>
  </si>
  <si>
    <t>torres marin</t>
  </si>
  <si>
    <t>franco rincon</t>
  </si>
  <si>
    <t>mendez leon</t>
  </si>
  <si>
    <t xml:space="preserve">leonel </t>
  </si>
  <si>
    <t>calderon arias</t>
  </si>
  <si>
    <t>mejia</t>
  </si>
  <si>
    <t>juan esteban</t>
  </si>
  <si>
    <t>fonseca</t>
  </si>
  <si>
    <t>PUERTO BOYACA</t>
  </si>
  <si>
    <t>CELESTE</t>
  </si>
  <si>
    <t>MORENO SEPULVEDA</t>
  </si>
  <si>
    <t>OSORIO GUTIERRES</t>
  </si>
  <si>
    <t>GONZALEZ RIOS</t>
  </si>
  <si>
    <t>JOHAN ALEXIS</t>
  </si>
  <si>
    <t>MEJIA OSORIO</t>
  </si>
  <si>
    <t>GALLEGO GARCIA</t>
  </si>
  <si>
    <t>RONDON GONZALEZ</t>
  </si>
  <si>
    <t>ANDRES MATHIAS</t>
  </si>
  <si>
    <t>FLOREZ MUÑETON</t>
  </si>
  <si>
    <t xml:space="preserve">José Miguel </t>
  </si>
  <si>
    <t>Zapata Rodríguez</t>
  </si>
  <si>
    <t>304 2905282</t>
  </si>
  <si>
    <t xml:space="preserve">Cristopher </t>
  </si>
  <si>
    <t xml:space="preserve">Medina Jiménez </t>
  </si>
  <si>
    <t>313 5465251</t>
  </si>
  <si>
    <t xml:space="preserve">Atehortua Medina </t>
  </si>
  <si>
    <t>314 5465251</t>
  </si>
  <si>
    <t xml:space="preserve">Miguel Ángel </t>
  </si>
  <si>
    <t>Soto Carmona</t>
  </si>
  <si>
    <t>311 3301491</t>
  </si>
  <si>
    <t xml:space="preserve">Edier </t>
  </si>
  <si>
    <t>Ochoa Henao</t>
  </si>
  <si>
    <t>312 2152996</t>
  </si>
  <si>
    <t xml:space="preserve">Lopez David </t>
  </si>
  <si>
    <t>300 1466307</t>
  </si>
  <si>
    <t xml:space="preserve">TRIPULACIÓN BMX </t>
  </si>
  <si>
    <t>MARIA ANTONIA</t>
  </si>
  <si>
    <t>RAMIREZ</t>
  </si>
  <si>
    <t>TITANES SAN PEDRO</t>
  </si>
  <si>
    <t>DYLAN</t>
  </si>
  <si>
    <t>MARTINEZ</t>
  </si>
  <si>
    <t>BMX ANTIOQUIA</t>
  </si>
  <si>
    <t>MEDINA MAYA</t>
  </si>
  <si>
    <t>VELASQUEZ ECHEVERRY</t>
  </si>
  <si>
    <t>SEPTIEMBRE</t>
  </si>
  <si>
    <t>ALAN FILIPH</t>
  </si>
  <si>
    <t>CASTRO GONZALEZ</t>
  </si>
  <si>
    <t xml:space="preserve">Gómez Mercado </t>
  </si>
  <si>
    <t>DELGADO PEREZ</t>
  </si>
  <si>
    <t>BMX GIRARDOTA</t>
  </si>
  <si>
    <t>RESTREPO CARDONA</t>
  </si>
  <si>
    <t xml:space="preserve">BENJAMÍN </t>
  </si>
  <si>
    <t>RAMIREZ DUQUE</t>
  </si>
  <si>
    <t>GUTIERREZ RIVERA</t>
  </si>
  <si>
    <t>JHOAN</t>
  </si>
  <si>
    <t>PEREAÑEZ OVALLE</t>
  </si>
  <si>
    <t>GARCIA CANO</t>
  </si>
  <si>
    <t>HENAO PEREA</t>
  </si>
  <si>
    <t>ELIAS</t>
  </si>
  <si>
    <t>RAMIREZ LONDOÑO</t>
  </si>
  <si>
    <t xml:space="preserve">SAMUEL JERONIMO </t>
  </si>
  <si>
    <t>RODRIGUEZ TORREZ</t>
  </si>
  <si>
    <t xml:space="preserve">MAYO </t>
  </si>
  <si>
    <t>PEÑA PEREZ</t>
  </si>
  <si>
    <t xml:space="preserve">OCTUBRE </t>
  </si>
  <si>
    <t xml:space="preserve">JUAN MARTIN </t>
  </si>
  <si>
    <t>URIBE</t>
  </si>
  <si>
    <t>SIERRA ECHEVERRY</t>
  </si>
  <si>
    <t>AGUDELO SOTO</t>
  </si>
  <si>
    <t>Miguel Angel</t>
  </si>
  <si>
    <t>Guzman Gutierrez</t>
  </si>
  <si>
    <t>GUZMÁN MONSALVE</t>
  </si>
  <si>
    <t>Jerónimo</t>
  </si>
  <si>
    <t xml:space="preserve">Arismendy Piedrahita </t>
  </si>
  <si>
    <t xml:space="preserve">Antwan </t>
  </si>
  <si>
    <t xml:space="preserve">Álvarez Betancur </t>
  </si>
  <si>
    <t xml:space="preserve">Betancur Monsalve </t>
  </si>
  <si>
    <t xml:space="preserve">Dominguez </t>
  </si>
  <si>
    <t xml:space="preserve">Manuela </t>
  </si>
  <si>
    <t>Montoya Martínez</t>
  </si>
  <si>
    <t xml:space="preserve">Ramirez Rodas </t>
  </si>
  <si>
    <t xml:space="preserve">Emmanuel </t>
  </si>
  <si>
    <t>Restrepo Mora</t>
  </si>
  <si>
    <t xml:space="preserve">Lucia </t>
  </si>
  <si>
    <t xml:space="preserve">Gutiérrez Rivera </t>
  </si>
  <si>
    <t xml:space="preserve">Botero de los Rios </t>
  </si>
  <si>
    <t xml:space="preserve">Cardona Alvarez </t>
  </si>
  <si>
    <t>León Emiliano</t>
  </si>
  <si>
    <t>Rojas Chaverra</t>
  </si>
  <si>
    <t xml:space="preserve">Ismael </t>
  </si>
  <si>
    <t xml:space="preserve">Gamboa </t>
  </si>
  <si>
    <t xml:space="preserve">Giraldo </t>
  </si>
  <si>
    <t xml:space="preserve">Garcia Puerta </t>
  </si>
  <si>
    <t xml:space="preserve">López Quintero </t>
  </si>
  <si>
    <t xml:space="preserve">Martin </t>
  </si>
  <si>
    <t>Zapata Espinosa</t>
  </si>
  <si>
    <t xml:space="preserve">Alvarez Arias </t>
  </si>
  <si>
    <t xml:space="preserve">Agustin </t>
  </si>
  <si>
    <t xml:space="preserve">Gutierrez Hernandez </t>
  </si>
  <si>
    <t xml:space="preserve">Juan Jose </t>
  </si>
  <si>
    <t xml:space="preserve">Barrera García </t>
  </si>
  <si>
    <t xml:space="preserve">Florez Arredondo </t>
  </si>
  <si>
    <t>VARGAS FLOREZ</t>
  </si>
  <si>
    <t>SAMANTHA</t>
  </si>
  <si>
    <t>DIAZ JARAMILLO</t>
  </si>
  <si>
    <t>VELASQUEZ GONZALEZ</t>
  </si>
  <si>
    <t>BOLIVAR ZAPATA</t>
  </si>
  <si>
    <t>LOPEZ CIFUENTES</t>
  </si>
  <si>
    <t>HERNANDEZ PRADO</t>
  </si>
  <si>
    <t>BMX SANTA ROSA</t>
  </si>
  <si>
    <t>WILLIAM JOSE</t>
  </si>
  <si>
    <t xml:space="preserve">ABREU ZALAZAR </t>
  </si>
  <si>
    <t>MATA GARCIA</t>
  </si>
  <si>
    <t xml:space="preserve">VALERY DANIELA </t>
  </si>
  <si>
    <t xml:space="preserve">YEPES BEDOYA </t>
  </si>
  <si>
    <t xml:space="preserve">ALVAREZ </t>
  </si>
  <si>
    <t>JUAN ANDRES</t>
  </si>
  <si>
    <t xml:space="preserve">CORREA TORRES </t>
  </si>
  <si>
    <t>Cardenas Agamez</t>
  </si>
  <si>
    <t xml:space="preserve"> 301 7113776</t>
  </si>
  <si>
    <t>Sebastian</t>
  </si>
  <si>
    <t>Delgado</t>
  </si>
  <si>
    <t xml:space="preserve"> 300 2295161</t>
  </si>
  <si>
    <t>MARTÍN</t>
  </si>
  <si>
    <t>PINEDA RÍOS</t>
  </si>
  <si>
    <t>NOVIEMBRE</t>
  </si>
  <si>
    <t>Nicolás</t>
  </si>
  <si>
    <t>Ríos Higuita</t>
  </si>
  <si>
    <t>323 3700823</t>
  </si>
  <si>
    <t xml:space="preserve">Samuel </t>
  </si>
  <si>
    <t>Isaza Ramírez</t>
  </si>
  <si>
    <t>314 3033799</t>
  </si>
  <si>
    <t xml:space="preserve">Matías </t>
  </si>
  <si>
    <t>Chaverra Amariles</t>
  </si>
  <si>
    <t>304 2415355</t>
  </si>
  <si>
    <t>Violetta</t>
  </si>
  <si>
    <t>Jojoa Ponce</t>
  </si>
  <si>
    <t>316 3366610</t>
  </si>
  <si>
    <t>Ríos Roldán</t>
  </si>
  <si>
    <t>304 2368902</t>
  </si>
  <si>
    <t>IKER ENDRIK</t>
  </si>
  <si>
    <t>JIMENEZ MUNETON</t>
  </si>
  <si>
    <t>JAVIER ALONZO</t>
  </si>
  <si>
    <t>CARVAJAL VELEZ</t>
  </si>
  <si>
    <t xml:space="preserve">Clara Princess </t>
  </si>
  <si>
    <t xml:space="preserve">Arango García </t>
  </si>
  <si>
    <t>IRAL VALENCIA</t>
  </si>
  <si>
    <t>07</t>
  </si>
  <si>
    <t>SANTIAGO ALONSO</t>
  </si>
  <si>
    <t>MONTOYA DIAZ</t>
  </si>
  <si>
    <t>ALZATE RAMIREZ</t>
  </si>
  <si>
    <t>PALMA ANGULO</t>
  </si>
  <si>
    <t>STEFAN</t>
  </si>
  <si>
    <t>MONSALVE MONTOYA</t>
  </si>
  <si>
    <t>03</t>
  </si>
  <si>
    <t>NOAH EMILIANO</t>
  </si>
  <si>
    <t>CARDENAS RODRIGUEZ</t>
  </si>
  <si>
    <t>JARAMILLO GIRALDO</t>
  </si>
  <si>
    <t>OLIVEIRA BARBOSA</t>
  </si>
  <si>
    <t>RIVERA OSPINA</t>
  </si>
  <si>
    <t>NIÑO LOPEZ</t>
  </si>
  <si>
    <t>ECHEVERRY  AVEDAÑO</t>
  </si>
  <si>
    <t xml:space="preserve">JEREMI </t>
  </si>
  <si>
    <t xml:space="preserve">ROJAS TABORDA </t>
  </si>
  <si>
    <t xml:space="preserve">CASTAÑEDA CORRALES </t>
  </si>
  <si>
    <t>VELAZQUES GARCES</t>
  </si>
  <si>
    <t xml:space="preserve">RAMOS QUICENO </t>
  </si>
  <si>
    <t xml:space="preserve">POSSO DAVID </t>
  </si>
  <si>
    <t xml:space="preserve">GAMBOA GUTIERREZ </t>
  </si>
  <si>
    <t xml:space="preserve">ALISON </t>
  </si>
  <si>
    <t>ZAÉ</t>
  </si>
  <si>
    <t>ESCOBAR MENDOZA</t>
  </si>
  <si>
    <t>GUTIERREZ GUAPACHA</t>
  </si>
  <si>
    <t xml:space="preserve">DEINER LEANDRO </t>
  </si>
  <si>
    <t>GARCIA ORTIZ</t>
  </si>
  <si>
    <t>PRISCO QUIROS</t>
  </si>
  <si>
    <t>CRISTIAN DAVID</t>
  </si>
  <si>
    <t>SANMARTIN ORTIZ</t>
  </si>
  <si>
    <t>ISAIAS</t>
  </si>
  <si>
    <t>BEDOYA GUTIERREZ</t>
  </si>
  <si>
    <t>OSORIO ZAPATA</t>
  </si>
  <si>
    <t>MUÑOZ VARGAS</t>
  </si>
  <si>
    <t>VIOLETA</t>
  </si>
  <si>
    <t>BECERRA GARCIA</t>
  </si>
  <si>
    <t>ANTONY</t>
  </si>
  <si>
    <t>MONTOYA CORREA</t>
  </si>
  <si>
    <t>GREYMAN</t>
  </si>
  <si>
    <t xml:space="preserve"> CAMPOS TRUJILLO</t>
  </si>
  <si>
    <t xml:space="preserve"> VALENTINA</t>
  </si>
  <si>
    <t>JIMENEZ RAMIREZ</t>
  </si>
  <si>
    <t>GOMEZ GALLEGO</t>
  </si>
  <si>
    <t xml:space="preserve">JOHAN SEBASTIAN </t>
  </si>
  <si>
    <t>MONTOYA PEREZ</t>
  </si>
  <si>
    <t xml:space="preserve">ANDRES MAURICIO </t>
  </si>
  <si>
    <t xml:space="preserve">ORTIZ ACEVEDO </t>
  </si>
  <si>
    <t>HENAO BUITRAGO</t>
  </si>
  <si>
    <t>VALENCIA LOAIZA</t>
  </si>
  <si>
    <t>TORRES TORO</t>
  </si>
  <si>
    <t>CHIQUILLO</t>
  </si>
  <si>
    <t>RAMIREZ RAMIREZ</t>
  </si>
  <si>
    <t>CAÑAS BETANCUR</t>
  </si>
  <si>
    <t>DICIEMBRE</t>
  </si>
  <si>
    <t>OSORIO PATIÑO</t>
  </si>
  <si>
    <t>OSORIO ALZATE</t>
  </si>
  <si>
    <t xml:space="preserve">OSORIO ALZATE </t>
  </si>
  <si>
    <t>TABARES QUINTERO</t>
  </si>
  <si>
    <t>ECHAVARRÍA GOMEZ</t>
  </si>
  <si>
    <t>CATRILLON MARTINEZ</t>
  </si>
  <si>
    <t xml:space="preserve">MARIA CLARA </t>
  </si>
  <si>
    <t>OSORIO RAMIREZ</t>
  </si>
  <si>
    <t xml:space="preserve">SAMAEL </t>
  </si>
  <si>
    <t>PATIÑO QUINTERO</t>
  </si>
  <si>
    <t>GALLEGO SALAZAR</t>
  </si>
  <si>
    <t>CUARTAS MESA</t>
  </si>
  <si>
    <t xml:space="preserve">JUNIO </t>
  </si>
  <si>
    <t>GARCÍA YEPES</t>
  </si>
  <si>
    <t xml:space="preserve">Jair </t>
  </si>
  <si>
    <t xml:space="preserve">Ardila Diaz </t>
  </si>
  <si>
    <t xml:space="preserve">Millan Montoya </t>
  </si>
  <si>
    <t xml:space="preserve">Muriel Pastor </t>
  </si>
  <si>
    <t>papicross</t>
  </si>
  <si>
    <t>GARCIA OSORIO</t>
  </si>
  <si>
    <t>RADA MENDEZ</t>
  </si>
  <si>
    <t>ZAPATA CARDONA</t>
  </si>
  <si>
    <t>CAMILO ANDRES</t>
  </si>
  <si>
    <t>MARIN GONZALES</t>
  </si>
  <si>
    <t>CAMARGO VELASQUEZ</t>
  </si>
  <si>
    <t>+57 313 6842951</t>
  </si>
  <si>
    <t xml:space="preserve">Restrepo Uribe </t>
  </si>
  <si>
    <t xml:space="preserve">Samuel Matías </t>
  </si>
  <si>
    <t xml:space="preserve">Villero Gonzales </t>
  </si>
  <si>
    <t xml:space="preserve">Cadavid Giraldo </t>
  </si>
  <si>
    <t xml:space="preserve">Cristóbal </t>
  </si>
  <si>
    <t xml:space="preserve">Eusse Aristizabal </t>
  </si>
  <si>
    <t xml:space="preserve">Días Bernal </t>
  </si>
  <si>
    <t xml:space="preserve">ARROYAVE AGUDELO </t>
  </si>
  <si>
    <t>310 4632643</t>
  </si>
  <si>
    <t>8.</t>
  </si>
  <si>
    <t xml:space="preserve">AVENDAÑO LOPERA </t>
  </si>
  <si>
    <t>311 3590816</t>
  </si>
  <si>
    <t xml:space="preserve">MATIAS  </t>
  </si>
  <si>
    <t>TABORDA LONDOÑO</t>
  </si>
  <si>
    <t>312 2400970</t>
  </si>
  <si>
    <t>ZAYN</t>
  </si>
  <si>
    <t>OCEAN CHESSA</t>
  </si>
  <si>
    <t>LEAL MARIN</t>
  </si>
  <si>
    <t>MARIA ALEJANDRA</t>
  </si>
  <si>
    <t>GARCIA PUERTA</t>
  </si>
  <si>
    <t xml:space="preserve">Emilia </t>
  </si>
  <si>
    <t xml:space="preserve">Montaña Prieto </t>
  </si>
  <si>
    <t xml:space="preserve">Sierra Franco </t>
  </si>
  <si>
    <t xml:space="preserve">Gerónimo </t>
  </si>
  <si>
    <t>Gonzales Restrepo</t>
  </si>
  <si>
    <t>Jose Manuel</t>
  </si>
  <si>
    <t xml:space="preserve">Usma Higuita </t>
  </si>
  <si>
    <t>GALLEGO VASQUEZ</t>
  </si>
  <si>
    <t>OCTUBRE</t>
  </si>
  <si>
    <t>RUEDA QUINTERO</t>
  </si>
  <si>
    <t xml:space="preserve">NARVÁEZ SÁNCHEZ </t>
  </si>
  <si>
    <t>CEBALLOS GALLEGO</t>
  </si>
  <si>
    <t>POWERCROSS</t>
  </si>
  <si>
    <t>MEJIA HERRERA</t>
  </si>
  <si>
    <t>DEIBI</t>
  </si>
  <si>
    <t>OSPINA ORTEGA</t>
  </si>
  <si>
    <t>SIERRA NOREÑA</t>
  </si>
  <si>
    <t>GOMEZ  ROJAS</t>
  </si>
  <si>
    <t>AGELLO MATIAS</t>
  </si>
  <si>
    <t>VANEGAS MORALES</t>
  </si>
  <si>
    <t>RINCON CASAS</t>
  </si>
  <si>
    <t>BENAVIDES</t>
  </si>
  <si>
    <t>HERRERA GRAJALES</t>
  </si>
  <si>
    <t>SIMÓN</t>
  </si>
  <si>
    <t>GOMEZ LONDOÑO</t>
  </si>
  <si>
    <t>QUINTERO QUINTERO</t>
  </si>
  <si>
    <t>SALAZAR VALLEJO</t>
  </si>
  <si>
    <t>+57 312 7917542</t>
  </si>
  <si>
    <t xml:space="preserve">RAFAEL </t>
  </si>
  <si>
    <t>ARANGO GAVIRIA</t>
  </si>
  <si>
    <t>AGOSTO</t>
  </si>
  <si>
    <t>ROCA VIASUS</t>
  </si>
  <si>
    <t>OSTYN DAVID</t>
  </si>
  <si>
    <t>CASTAÑEDA FAJARDO</t>
  </si>
  <si>
    <t xml:space="preserve">MARIA JOSÉ </t>
  </si>
  <si>
    <t>VERANO VELEZ</t>
  </si>
  <si>
    <t>ATEHORTUA ALVAREZ</t>
  </si>
  <si>
    <t xml:space="preserve">VERONICA </t>
  </si>
  <si>
    <t>GUZMAN URREA</t>
  </si>
  <si>
    <t>ARBELAEZ ALVAREZ</t>
  </si>
  <si>
    <t>JURADO BOTERO</t>
  </si>
  <si>
    <t>D536</t>
  </si>
  <si>
    <t>VARGAS QUIROZ</t>
  </si>
  <si>
    <t>CHICA GARCÍA</t>
  </si>
  <si>
    <t xml:space="preserve">EDWIN </t>
  </si>
  <si>
    <t>TAMAYO AVENDAÑO</t>
  </si>
  <si>
    <t>JORDAN DAVID</t>
  </si>
  <si>
    <t>MUNERA RAMOS</t>
  </si>
  <si>
    <t>OSORIO RESTREPO</t>
  </si>
  <si>
    <t>DUQUE GRAJALES</t>
  </si>
  <si>
    <t>SANCHEZ BEDOYA</t>
  </si>
  <si>
    <t>JARAMILLO RESTREPO</t>
  </si>
  <si>
    <t xml:space="preserve">ROMERO SALDARRIAGA </t>
  </si>
  <si>
    <t>MANUEL</t>
  </si>
  <si>
    <t xml:space="preserve">MONTOYA MONTOYA </t>
  </si>
  <si>
    <t xml:space="preserve">VELASQUEZ URIBE </t>
  </si>
  <si>
    <t xml:space="preserve">PABLO </t>
  </si>
  <si>
    <t xml:space="preserve">VALENCIA MURIEL </t>
  </si>
  <si>
    <t>SAMUEL DAVID</t>
  </si>
  <si>
    <t>ESCORCIA PEREIRA</t>
  </si>
  <si>
    <t xml:space="preserve">septiembre </t>
  </si>
  <si>
    <t xml:space="preserve">ZABALA </t>
  </si>
  <si>
    <t>316 3004321</t>
  </si>
  <si>
    <t>ALVAREZ MUÑETON</t>
  </si>
  <si>
    <t>319 3714128</t>
  </si>
  <si>
    <t xml:space="preserve">octubre </t>
  </si>
  <si>
    <t>NUEVO MILENIO</t>
  </si>
  <si>
    <t>ARCILA MURILLO</t>
  </si>
  <si>
    <t>SUESCUN MONTOYA</t>
  </si>
  <si>
    <t>DWAN FERNEY</t>
  </si>
  <si>
    <t>ROA MONTES</t>
  </si>
  <si>
    <t>CORTES PEREZ</t>
  </si>
  <si>
    <t>GUARNE</t>
  </si>
  <si>
    <t>SCORPIONS BIKE</t>
  </si>
  <si>
    <t>OMAR</t>
  </si>
  <si>
    <t>FRANCO</t>
  </si>
  <si>
    <t>PEÑA SALAZAR</t>
  </si>
  <si>
    <t>URIBE ARIAS</t>
  </si>
  <si>
    <t>DANIEL</t>
  </si>
  <si>
    <t>CADAVID VALENCIA</t>
  </si>
  <si>
    <t xml:space="preserve">CARLOS EDUARDO </t>
  </si>
  <si>
    <t xml:space="preserve">GUTIERREZ NAVARRO </t>
  </si>
  <si>
    <t xml:space="preserve">diciembre </t>
  </si>
  <si>
    <t xml:space="preserve">ORTIZ RESTREPO </t>
  </si>
  <si>
    <t>301 2024077</t>
  </si>
  <si>
    <t xml:space="preserve">Noviembre </t>
  </si>
  <si>
    <t xml:space="preserve">JOAQUIN </t>
  </si>
  <si>
    <t>SUAREZ PATIÑO</t>
  </si>
  <si>
    <t>301 3377308</t>
  </si>
  <si>
    <t>abril</t>
  </si>
  <si>
    <t xml:space="preserve">LOPEZ GRAJALES </t>
  </si>
  <si>
    <t>316 7162175</t>
  </si>
  <si>
    <t>320 6667812</t>
  </si>
  <si>
    <t xml:space="preserve">CARDENAS CARMONA </t>
  </si>
  <si>
    <t>311 3755943</t>
  </si>
  <si>
    <t>agosto</t>
  </si>
  <si>
    <t xml:space="preserve">PEREZ AGUIRRE </t>
  </si>
  <si>
    <t>305 3614979</t>
  </si>
  <si>
    <t xml:space="preserve">BERNAL ARRIETA </t>
  </si>
  <si>
    <t>318 7366630</t>
  </si>
  <si>
    <t>marzo</t>
  </si>
  <si>
    <t xml:space="preserve">SUAREZ ECHAVARRIA </t>
  </si>
  <si>
    <t>321 6129128</t>
  </si>
  <si>
    <t xml:space="preserve">agosto </t>
  </si>
  <si>
    <t xml:space="preserve">MARIA ANTONIA </t>
  </si>
  <si>
    <t>VALLE TORRES</t>
  </si>
  <si>
    <t>Daniel Mauricio</t>
  </si>
  <si>
    <t>Tamayo</t>
  </si>
  <si>
    <t>iker yesid</t>
  </si>
  <si>
    <t>martinez</t>
  </si>
  <si>
    <t>HORMIGUEROS</t>
  </si>
  <si>
    <t>MUÑOZ SALINAS</t>
  </si>
  <si>
    <t>ALAN GAEL</t>
  </si>
  <si>
    <t>CASTRILLON</t>
  </si>
  <si>
    <t>IAN ALEJANDRO</t>
  </si>
  <si>
    <t>CARTAGENA</t>
  </si>
  <si>
    <t>JORGE DANIEL</t>
  </si>
  <si>
    <t>MOLINA</t>
  </si>
  <si>
    <t>CHRISTOPHER</t>
  </si>
  <si>
    <t>CASTAÑO ARDILA</t>
  </si>
  <si>
    <t>MANRIQUE</t>
  </si>
  <si>
    <t>ANTHONY SAMUEL</t>
  </si>
  <si>
    <t>PISCIOTTI</t>
  </si>
  <si>
    <t>CRISTIAN SAMUEL</t>
  </si>
  <si>
    <t xml:space="preserve">JULIETA </t>
  </si>
  <si>
    <t>GONZALEZ NIEVES</t>
  </si>
  <si>
    <t>CASTAÑEDA</t>
  </si>
  <si>
    <t>MURILLO</t>
  </si>
  <si>
    <t>GOMEZ ROMERO</t>
  </si>
  <si>
    <t>CASTRO HENAO</t>
  </si>
  <si>
    <t xml:space="preserve">SEPTIEMBRE </t>
  </si>
  <si>
    <t>BMX LAS PALMAS</t>
  </si>
  <si>
    <t>nn48</t>
  </si>
  <si>
    <t>nn444</t>
  </si>
  <si>
    <t>nn450</t>
  </si>
  <si>
    <t xml:space="preserve">VARGAS VAHOS </t>
  </si>
  <si>
    <t xml:space="preserve">PARRA RODRÍGUEZ </t>
  </si>
  <si>
    <t xml:space="preserve">JUAN SEBASTIÁN </t>
  </si>
  <si>
    <t xml:space="preserve">ARANGO  MENESES </t>
  </si>
  <si>
    <t>JIMÉNEZ GOES</t>
  </si>
  <si>
    <t xml:space="preserve">SIERRA TORRES </t>
  </si>
  <si>
    <t>SARAH ELENA</t>
  </si>
  <si>
    <t>MAESTRE SOSSA</t>
  </si>
  <si>
    <t>301 3347989</t>
  </si>
  <si>
    <t>ZERARI BMX</t>
  </si>
  <si>
    <t xml:space="preserve">VALENCIA AGUDELO </t>
  </si>
  <si>
    <t xml:space="preserve">DARWIN </t>
  </si>
  <si>
    <t xml:space="preserve">RODRIGUEZ HENAO </t>
  </si>
  <si>
    <t>320 7703273</t>
  </si>
  <si>
    <t>VALENCIA PATIÑO</t>
  </si>
  <si>
    <t>314 7301158</t>
  </si>
  <si>
    <t xml:space="preserve">SERNA MUNERA </t>
  </si>
  <si>
    <t>318 8829081</t>
  </si>
  <si>
    <t xml:space="preserve">PRIMOX BIKE </t>
  </si>
  <si>
    <t>William Andres</t>
  </si>
  <si>
    <t>Giraldo</t>
  </si>
  <si>
    <t>Monsalve Ardila</t>
  </si>
  <si>
    <t>Daniel Esteban</t>
  </si>
  <si>
    <t>Giraldo Restrepo</t>
  </si>
  <si>
    <t>Ramon David</t>
  </si>
  <si>
    <t>Zapata Londoño</t>
  </si>
  <si>
    <t>Erick</t>
  </si>
  <si>
    <t>Sanchez Herrera</t>
  </si>
  <si>
    <t>Alam Andreyck</t>
  </si>
  <si>
    <t xml:space="preserve">Ramón Triana </t>
  </si>
  <si>
    <t>QHAWANA</t>
  </si>
  <si>
    <t>REYES RAMIREZ</t>
  </si>
  <si>
    <t>1006P</t>
  </si>
  <si>
    <t>CAIMANES</t>
  </si>
  <si>
    <t>valentina</t>
  </si>
  <si>
    <t>palacio cossio</t>
  </si>
  <si>
    <t xml:space="preserve">maicon aron </t>
  </si>
  <si>
    <t>silva gallo</t>
  </si>
  <si>
    <t>jahir adrian</t>
  </si>
  <si>
    <t>rojas salas</t>
  </si>
  <si>
    <t>matias</t>
  </si>
  <si>
    <t>urrego restrepo</t>
  </si>
  <si>
    <t>higuita cano</t>
  </si>
  <si>
    <t>gomez herrera</t>
  </si>
  <si>
    <t>graciano lopez</t>
  </si>
  <si>
    <t>pablo</t>
  </si>
  <si>
    <t>jaramillo gaviria</t>
  </si>
  <si>
    <t>maximiliano</t>
  </si>
  <si>
    <t>torres ramirez</t>
  </si>
  <si>
    <t>erik alejandro</t>
  </si>
  <si>
    <t>piedrahita quintero</t>
  </si>
  <si>
    <t>Rivero Puche</t>
  </si>
  <si>
    <t xml:space="preserve">Carlos Andrés </t>
  </si>
  <si>
    <t>Patiño Lenes</t>
  </si>
  <si>
    <t>Mejía Olarte</t>
  </si>
  <si>
    <t xml:space="preserve">Mercado Ensuncho </t>
  </si>
  <si>
    <t>3216996688 3233941995</t>
  </si>
  <si>
    <t xml:space="preserve">Miguel </t>
  </si>
  <si>
    <t>Hernández León</t>
  </si>
  <si>
    <t xml:space="preserve">Samuel Elías </t>
  </si>
  <si>
    <t>Sibaja Vasconez</t>
  </si>
  <si>
    <t xml:space="preserve">Thomás </t>
  </si>
  <si>
    <t>Pereira Ortiz</t>
  </si>
  <si>
    <t>Vanegas Padrón</t>
  </si>
  <si>
    <t xml:space="preserve">Valentín Andrés </t>
  </si>
  <si>
    <t xml:space="preserve">Martínez Díaz </t>
  </si>
  <si>
    <t xml:space="preserve">ANA MARIA </t>
  </si>
  <si>
    <t xml:space="preserve">DE LA CRUZ GARCES </t>
  </si>
  <si>
    <t>311 345 0841</t>
  </si>
  <si>
    <t xml:space="preserve">VIOLETTA </t>
  </si>
  <si>
    <t xml:space="preserve">CANTERO URIBE </t>
  </si>
  <si>
    <t>312 607 2935</t>
  </si>
  <si>
    <t xml:space="preserve">RESTREPO AGUDELO </t>
  </si>
  <si>
    <t xml:space="preserve"> 314 889 6925</t>
  </si>
  <si>
    <t>JUAN</t>
  </si>
  <si>
    <t xml:space="preserve">SEBASTIAN PEREZ ROLDAN </t>
  </si>
  <si>
    <t>313 749 3038</t>
  </si>
  <si>
    <t xml:space="preserve">100%RUEDAS </t>
  </si>
  <si>
    <t>RAMOS ECHEVRRI</t>
  </si>
  <si>
    <t>DE VIVERO MORENO</t>
  </si>
  <si>
    <t>TITANIUM BIKES</t>
  </si>
  <si>
    <t xml:space="preserve">VALERIA </t>
  </si>
  <si>
    <t>FURIAS BMX</t>
  </si>
  <si>
    <t xml:space="preserve">JOSE ALEJANDRO </t>
  </si>
  <si>
    <t xml:space="preserve">TRONCOSO CASTILLO </t>
  </si>
  <si>
    <t>SERNA BEDOYA</t>
  </si>
  <si>
    <t>Luis Martin</t>
  </si>
  <si>
    <t>Roa Saenz</t>
  </si>
  <si>
    <t>317 3670597</t>
  </si>
  <si>
    <t>julio</t>
  </si>
  <si>
    <t>Elián</t>
  </si>
  <si>
    <t>Montoya Monsalve</t>
  </si>
  <si>
    <t>BMX CAREPA</t>
  </si>
  <si>
    <t>HERRERA JARAMILLO</t>
  </si>
  <si>
    <t>BENAVIDES TUTACHA</t>
  </si>
  <si>
    <t>LEYDER JOEL</t>
  </si>
  <si>
    <t xml:space="preserve">Martín </t>
  </si>
  <si>
    <t>González Caffroni</t>
  </si>
  <si>
    <t xml:space="preserve">ZULUAGA ARROVAYE </t>
  </si>
  <si>
    <t>ALVAREZ GIRALDO</t>
  </si>
  <si>
    <t>GIRALDO ALVAREZ</t>
  </si>
  <si>
    <t>ZAPATA MEJIA</t>
  </si>
  <si>
    <t>MARIO</t>
  </si>
  <si>
    <t>MARQUEZ MARTINEZ</t>
  </si>
  <si>
    <t>PAREJA CHAVARRIAGA</t>
  </si>
  <si>
    <t>ZAPATA JARAMILLO</t>
  </si>
  <si>
    <t xml:space="preserve">federico </t>
  </si>
  <si>
    <t>osorio ramirez</t>
  </si>
  <si>
    <t>NOMBRE</t>
  </si>
  <si>
    <t>MURILLO TORRES</t>
  </si>
  <si>
    <t>PEREZ GARCIA</t>
  </si>
  <si>
    <t>SIERRA VASQUEZ</t>
  </si>
  <si>
    <t>LEONARDO</t>
  </si>
  <si>
    <t>RIVERA GALLEGO</t>
  </si>
  <si>
    <t>IVAN DARIO</t>
  </si>
  <si>
    <t>RAMIREZ BOLIVAR</t>
  </si>
  <si>
    <t>CALDERON CORREA</t>
  </si>
  <si>
    <t>ROJAS VARGAS</t>
  </si>
  <si>
    <t>MESA CABALLERO</t>
  </si>
  <si>
    <t>MORA PEREZ</t>
  </si>
  <si>
    <t>MARIA JOSE</t>
  </si>
  <si>
    <t xml:space="preserve">DAVISON </t>
  </si>
  <si>
    <t>MEDINA LOPERA</t>
  </si>
  <si>
    <t xml:space="preserve">Juan José </t>
  </si>
  <si>
    <t xml:space="preserve">Ruiz Gómez </t>
  </si>
  <si>
    <t>321 9704862</t>
  </si>
  <si>
    <t xml:space="preserve">LONDOÑO REYES </t>
  </si>
  <si>
    <t>Enciso Rojas</t>
  </si>
  <si>
    <t>3127796994/3104634268</t>
  </si>
  <si>
    <t>PAUL ALEJANDRO</t>
  </si>
  <si>
    <t>HERNANDEZ BETANCURT</t>
  </si>
  <si>
    <t>RIDERS SCHOOL</t>
  </si>
  <si>
    <t>ARANGO ALARCON</t>
  </si>
  <si>
    <t>Lucia Margarita</t>
  </si>
  <si>
    <t>López Tafur</t>
  </si>
  <si>
    <t>Valery</t>
  </si>
  <si>
    <t xml:space="preserve">Sepúlveda Chavarria </t>
  </si>
  <si>
    <t xml:space="preserve">ANTHONY </t>
  </si>
  <si>
    <t xml:space="preserve">GUZMÁN CÁRDENAS </t>
  </si>
  <si>
    <t xml:space="preserve">LUKAS </t>
  </si>
  <si>
    <t>VILLALBA ALVARINO</t>
  </si>
  <si>
    <t xml:space="preserve">ACEVEDO </t>
  </si>
  <si>
    <t xml:space="preserve">PATIÑO BEDOYA </t>
  </si>
  <si>
    <t>LEZCANO MORENO</t>
  </si>
  <si>
    <t>ANTONIA</t>
  </si>
  <si>
    <t>CARDENAS GIRALDO</t>
  </si>
  <si>
    <t>ISABEL</t>
  </si>
  <si>
    <t>CARDENAS MEJIA</t>
  </si>
  <si>
    <t>ISABELA</t>
  </si>
  <si>
    <t>AGUIRRE</t>
  </si>
  <si>
    <t>ZAPATA ALZATE</t>
  </si>
  <si>
    <t xml:space="preserve">LARRY </t>
  </si>
  <si>
    <t xml:space="preserve">LIBRARO DUQUE </t>
  </si>
  <si>
    <t>YC1354314</t>
  </si>
  <si>
    <t xml:space="preserve">DOMINIC </t>
  </si>
  <si>
    <t xml:space="preserve">HERNANDEZ RAYO </t>
  </si>
  <si>
    <t xml:space="preserve">MUÑOZ GOMEZ </t>
  </si>
  <si>
    <t xml:space="preserve">RAMIREZ HERRERA </t>
  </si>
  <si>
    <t>DAZA PULGARIN</t>
  </si>
  <si>
    <t>MIHAEL</t>
  </si>
  <si>
    <t>FRANCO PINEDA</t>
  </si>
  <si>
    <t>ARBOLEDA CIFUENTES</t>
  </si>
  <si>
    <t>MORENO LOAIZA</t>
  </si>
  <si>
    <t xml:space="preserve">IAN </t>
  </si>
  <si>
    <t xml:space="preserve">PINO COLORADO </t>
  </si>
  <si>
    <t>JASSER DAVID</t>
  </si>
  <si>
    <t>MESA QUIROZ</t>
  </si>
  <si>
    <t>SAID ALEJANDRO</t>
  </si>
  <si>
    <t>SIERRA SANCHEZ</t>
  </si>
  <si>
    <t>FELIPE PABLO</t>
  </si>
  <si>
    <t xml:space="preserve">GIRALDO VANEGAS </t>
  </si>
  <si>
    <t>VILLOTA MADRID</t>
  </si>
  <si>
    <t>AREVALO BUSAID</t>
  </si>
  <si>
    <t>HELEN</t>
  </si>
  <si>
    <t>Lujan chaverra</t>
  </si>
  <si>
    <t>ALICIA ISABELA</t>
  </si>
  <si>
    <t>MENDEZ VILLAMIL</t>
  </si>
  <si>
    <t>RAMIREZ MONCADA</t>
  </si>
  <si>
    <t>SIERRA ZULETA</t>
  </si>
  <si>
    <t>DAHARA salome</t>
  </si>
  <si>
    <t xml:space="preserve">NOVOA MARTINEZ </t>
  </si>
  <si>
    <t>emanuel</t>
  </si>
  <si>
    <t>VANEGAS JIMENEZ</t>
  </si>
  <si>
    <t>Rc</t>
  </si>
  <si>
    <t>JAMPIER</t>
  </si>
  <si>
    <t>ESTRADA</t>
  </si>
  <si>
    <t>RESULTADOS EQUIPOS VALIDA VII</t>
  </si>
  <si>
    <t>maicol</t>
  </si>
  <si>
    <t>uribe</t>
  </si>
  <si>
    <t>VILLAMIZAR MATEUS</t>
  </si>
  <si>
    <t>VELEZ CALLE</t>
  </si>
  <si>
    <t>IAM ANDRES</t>
  </si>
  <si>
    <t>GONZALEZ JARAMILLO</t>
  </si>
  <si>
    <t>NICOLA ALFREDO</t>
  </si>
  <si>
    <t>URRUTIA CABEZAS</t>
  </si>
  <si>
    <t>IAN MAXIMILIANO</t>
  </si>
  <si>
    <t>OSPINA LAVERDE</t>
  </si>
  <si>
    <t xml:space="preserve">SOPHIA </t>
  </si>
  <si>
    <t>RENGIFO LOZANO</t>
  </si>
  <si>
    <t>Ramirez Montoya</t>
  </si>
  <si>
    <t>312 8353343</t>
  </si>
  <si>
    <t>VALENCIA ARENAS</t>
  </si>
  <si>
    <t>IAN</t>
  </si>
  <si>
    <t>SARMIENTO ESPAÑA</t>
  </si>
  <si>
    <t>+57 301 4834578</t>
  </si>
  <si>
    <t>GABRIEL</t>
  </si>
  <si>
    <t>MARTINEZ MAESTRE</t>
  </si>
  <si>
    <t>‪+57 320 6450421‬</t>
  </si>
  <si>
    <t>POLO ARRIETA</t>
  </si>
  <si>
    <t>+57 301 5376616</t>
  </si>
  <si>
    <t>ACUÑA SANJUANERO</t>
  </si>
  <si>
    <t>+57 316 1611832</t>
  </si>
  <si>
    <t>VEGA RAMOS</t>
  </si>
  <si>
    <t>+57 324 3272026</t>
  </si>
  <si>
    <t>LUIS FELIPE</t>
  </si>
  <si>
    <t>PASTRANA RIVERO</t>
  </si>
  <si>
    <t>+57 311 8449760</t>
  </si>
  <si>
    <t>CUBILLOS BELEÑO</t>
  </si>
  <si>
    <t>+57 317 7946402</t>
  </si>
  <si>
    <t>MARTINEZ DE ANGEL</t>
  </si>
  <si>
    <t>+57 320 8729794</t>
  </si>
  <si>
    <t>LEONARDO FABIO</t>
  </si>
  <si>
    <t>ZABALETA DE LA HOZ</t>
  </si>
  <si>
    <t>+57 324 4374488</t>
  </si>
  <si>
    <t>MARIHANA</t>
  </si>
  <si>
    <t>DURAN VEGA</t>
  </si>
  <si>
    <t>+57 315 3235531</t>
  </si>
  <si>
    <t>BRIANNA</t>
  </si>
  <si>
    <t>DIAZ SANTANA</t>
  </si>
  <si>
    <t>+57 304 3607271</t>
  </si>
  <si>
    <t>ZABDIEL</t>
  </si>
  <si>
    <t>MACHADO BELEÑO</t>
  </si>
  <si>
    <t>PEREZ OROZCO</t>
  </si>
  <si>
    <t>+57 321 5143952</t>
  </si>
  <si>
    <t>VARELA BELEÑO</t>
  </si>
  <si>
    <t>+57 300 7723700</t>
  </si>
  <si>
    <t>londoño zapata</t>
  </si>
  <si>
    <t xml:space="preserve">GREGORIO </t>
  </si>
  <si>
    <t>Eileen</t>
  </si>
  <si>
    <t>Castañeda</t>
  </si>
  <si>
    <t>+58 426-2528227</t>
  </si>
  <si>
    <t xml:space="preserve">TORRES ECHEVERRÍA </t>
  </si>
  <si>
    <t xml:space="preserve">TAMAYO OSPINA </t>
  </si>
  <si>
    <t>312 7149980</t>
  </si>
  <si>
    <t xml:space="preserve">JARAMILLO GOMEZ </t>
  </si>
  <si>
    <t>314 6440236</t>
  </si>
  <si>
    <t xml:space="preserve">SOFÍA </t>
  </si>
  <si>
    <t xml:space="preserve">LONDOÑO ROLDÁN </t>
  </si>
  <si>
    <t xml:space="preserve">Cordoba Galvis </t>
  </si>
  <si>
    <t>Ismael</t>
  </si>
  <si>
    <t xml:space="preserve">Rodriguez Sanchez </t>
  </si>
  <si>
    <t>Ian Alejandro</t>
  </si>
  <si>
    <t>Gonzales Cañaveral</t>
  </si>
  <si>
    <t xml:space="preserve">Liam </t>
  </si>
  <si>
    <t xml:space="preserve">Cano Loaiza </t>
  </si>
  <si>
    <t>Morales</t>
  </si>
  <si>
    <t xml:space="preserve">Daniel </t>
  </si>
  <si>
    <t>Salazar Monsalve</t>
  </si>
  <si>
    <t xml:space="preserve">Jhon Alexander </t>
  </si>
  <si>
    <t>Cortez Moreno</t>
  </si>
  <si>
    <t xml:space="preserve">Isaias </t>
  </si>
  <si>
    <t>Restrepo Velasquez</t>
  </si>
  <si>
    <t>Federico</t>
  </si>
  <si>
    <t xml:space="preserve">Uribe Molina </t>
  </si>
  <si>
    <t>Mira Correa</t>
  </si>
  <si>
    <t>GARCIA GARCIA</t>
  </si>
  <si>
    <t xml:space="preserve">JAIRO ANDRES </t>
  </si>
  <si>
    <t>LOPEZ BEJARANO</t>
  </si>
  <si>
    <t>SALAZAR CARDER</t>
  </si>
  <si>
    <t xml:space="preserve">samuel  </t>
  </si>
  <si>
    <t>solano cardona</t>
  </si>
  <si>
    <t>rc</t>
  </si>
  <si>
    <t>YEPES JARAMILLO</t>
  </si>
  <si>
    <t>MALAGON ATEHORTUA</t>
  </si>
  <si>
    <t>ANGEL DAVID</t>
  </si>
  <si>
    <t>LARA CASTAÑEDA</t>
  </si>
  <si>
    <t>MUNERA MUÑOZ</t>
  </si>
  <si>
    <t>ESCOBAR GONZALEZ</t>
  </si>
  <si>
    <t>RUEDA GARCIA</t>
  </si>
  <si>
    <t>PINEDA ALVAREZ</t>
  </si>
  <si>
    <t>ANA VICTORIA</t>
  </si>
  <si>
    <t>MARTINEZ LOZANO</t>
  </si>
  <si>
    <t>ECHEVERRY CASTRILLON</t>
  </si>
  <si>
    <t>CARDONA LONDOÑO</t>
  </si>
  <si>
    <t>YEPES GALLEGO</t>
  </si>
  <si>
    <t>HENAO FRESNEDA</t>
  </si>
  <si>
    <t>MIGUEL ANDRES</t>
  </si>
  <si>
    <t>MARTINEZ VERGARA</t>
  </si>
  <si>
    <t>SERNA RESTREPO</t>
  </si>
  <si>
    <t>ROJAS ARENAS</t>
  </si>
  <si>
    <t>2015S</t>
  </si>
  <si>
    <t xml:space="preserve">MARCOS </t>
  </si>
  <si>
    <t>ECHEVERRY</t>
  </si>
  <si>
    <t xml:space="preserve">NOAH ESTIC </t>
  </si>
  <si>
    <t>PERALTA ALMENDRADES</t>
  </si>
  <si>
    <t>ALAN</t>
  </si>
  <si>
    <t>MUÑOZ GIRALDO</t>
  </si>
  <si>
    <t>RENDON PALACIO</t>
  </si>
  <si>
    <t>JOSE MIGUEL</t>
  </si>
  <si>
    <t>VILLADA ARENAS</t>
  </si>
  <si>
    <t>GALLEGO MARTINEZ</t>
  </si>
  <si>
    <t>JOSE PABLO</t>
  </si>
  <si>
    <t>MESTRA  GARCIA</t>
  </si>
  <si>
    <t xml:space="preserve">EMILIANI </t>
  </si>
  <si>
    <t>ALVARES  MONSALBE</t>
  </si>
  <si>
    <t xml:space="preserve">Jair Sebastian </t>
  </si>
  <si>
    <t>Villadiego Garcés</t>
  </si>
  <si>
    <t xml:space="preserve">Jhoan Reynaldo </t>
  </si>
  <si>
    <t>Montoya Garcés</t>
  </si>
  <si>
    <t xml:space="preserve">Robert </t>
  </si>
  <si>
    <t>Álvarez Velásquez</t>
  </si>
  <si>
    <t xml:space="preserve">julian andres </t>
  </si>
  <si>
    <t>valencia</t>
  </si>
  <si>
    <t>ESPINOSA MONSALVE</t>
  </si>
  <si>
    <t>VILLA MOLINA</t>
  </si>
  <si>
    <t>ZAPATA HERNANDEZ</t>
  </si>
  <si>
    <t>Zapata Marin</t>
  </si>
  <si>
    <t>310 7207517</t>
  </si>
  <si>
    <t xml:space="preserve">Jose Miguel </t>
  </si>
  <si>
    <t xml:space="preserve">Granada Yepes </t>
  </si>
  <si>
    <t>CRANKIDS</t>
  </si>
  <si>
    <t>LUJAN CALVO</t>
  </si>
  <si>
    <t>PEREZ BETANCUR</t>
  </si>
  <si>
    <t xml:space="preserve">ANALIA </t>
  </si>
  <si>
    <t>MEJIA TRIANA</t>
  </si>
  <si>
    <t xml:space="preserve">Carlos Alberto </t>
  </si>
  <si>
    <t>García Blandon</t>
  </si>
  <si>
    <t>Bagget Gallo</t>
  </si>
  <si>
    <t xml:space="preserve">RAMIREZ ALVAREZ </t>
  </si>
  <si>
    <t>RENDON GARCIA</t>
  </si>
  <si>
    <t xml:space="preserve">Darío </t>
  </si>
  <si>
    <t xml:space="preserve">Betancour Saldarriaga </t>
  </si>
  <si>
    <t>314 2114062</t>
  </si>
  <si>
    <t xml:space="preserve">MOISES </t>
  </si>
  <si>
    <t>RIOS SEPULVEDA</t>
  </si>
  <si>
    <t>305 2825090</t>
  </si>
  <si>
    <t>franco salazar</t>
  </si>
  <si>
    <t>HALCONES</t>
  </si>
  <si>
    <t>David</t>
  </si>
  <si>
    <t>Agudelo Romero</t>
  </si>
  <si>
    <t>Julián David</t>
  </si>
  <si>
    <t>Roa Sáenz</t>
  </si>
  <si>
    <t>Ricardo leon</t>
  </si>
  <si>
    <t>Cardona Hidalgo</t>
  </si>
  <si>
    <t>JUSTIN</t>
  </si>
  <si>
    <t xml:space="preserve">RODRÍGUEZ </t>
  </si>
  <si>
    <t xml:space="preserve">HAROLD </t>
  </si>
  <si>
    <t>GIRALDO VIVAS</t>
  </si>
  <si>
    <t xml:space="preserve">HERRERA </t>
  </si>
  <si>
    <t xml:space="preserve">GÓMEZ </t>
  </si>
  <si>
    <t>LOPERA</t>
  </si>
  <si>
    <t xml:space="preserve">IKER </t>
  </si>
  <si>
    <t>RIVEROS SANTA</t>
  </si>
  <si>
    <t>GUZMAN SANABRIA</t>
  </si>
  <si>
    <t>LIEBANO NAVAS</t>
  </si>
  <si>
    <t>ZULUAGA GONZALES</t>
  </si>
  <si>
    <t>GOMEZ RIVERA</t>
  </si>
  <si>
    <t>MORENO POSADA</t>
  </si>
  <si>
    <t>SOTO ALVAREZ</t>
  </si>
  <si>
    <t>MAYO JARAMILLO</t>
  </si>
  <si>
    <t>FELIPE</t>
  </si>
  <si>
    <t xml:space="preserve">GALVIS SEPÚLVEDA </t>
  </si>
  <si>
    <t>Cc</t>
  </si>
  <si>
    <t>NICOLÁS</t>
  </si>
  <si>
    <t xml:space="preserve">TORO RAMÍREZ </t>
  </si>
  <si>
    <t>MACARENA</t>
  </si>
  <si>
    <t>ÁLVAREZ USUGA</t>
  </si>
  <si>
    <t xml:space="preserve">MONSALVE MADRID </t>
  </si>
  <si>
    <t xml:space="preserve">JUAN PABLO </t>
  </si>
  <si>
    <t xml:space="preserve">GÓMEZ GÓMEZ </t>
  </si>
  <si>
    <t>BUSTAMANTE ARIAS</t>
  </si>
  <si>
    <t xml:space="preserve"> RUMHDEL</t>
  </si>
  <si>
    <t xml:space="preserve">ORLAS  </t>
  </si>
  <si>
    <t xml:space="preserve">MILLER  ANDRES </t>
  </si>
  <si>
    <t>SALGADO RAMOS</t>
  </si>
  <si>
    <t>FEDERICO</t>
  </si>
  <si>
    <t>AVENDAÑO MUNERA</t>
  </si>
  <si>
    <t>HIDALGO FLOREZ</t>
  </si>
  <si>
    <t xml:space="preserve">ELIAN SNADER </t>
  </si>
  <si>
    <t>SUAREZ USMA</t>
  </si>
  <si>
    <t xml:space="preserve">isaiah </t>
  </si>
  <si>
    <t>buitrago arteaga</t>
  </si>
  <si>
    <t xml:space="preserve">juan felipe </t>
  </si>
  <si>
    <t>londoño</t>
  </si>
  <si>
    <t>QUINTERO PINTO</t>
  </si>
  <si>
    <t xml:space="preserve">Juan Alejandro </t>
  </si>
  <si>
    <t xml:space="preserve">Muñoz Muñoz </t>
  </si>
  <si>
    <t xml:space="preserve">Melany </t>
  </si>
  <si>
    <t>Restrepo Jimenez</t>
  </si>
  <si>
    <t>SSSSSSSSSSSSSSSSS</t>
  </si>
  <si>
    <t>BEDOYA CARDONA</t>
  </si>
  <si>
    <t>LOAIZA CORRALES</t>
  </si>
  <si>
    <t>MATHEO</t>
  </si>
  <si>
    <t>SANCHEZ OROZCO</t>
  </si>
  <si>
    <t>MUNERA PEREZ</t>
  </si>
  <si>
    <t>ARISMENDY GOMEZ</t>
  </si>
  <si>
    <t>DULCE MARIA</t>
  </si>
  <si>
    <t>GIRALDO GOMEZ</t>
  </si>
  <si>
    <t>MONTOYA CORONADO</t>
  </si>
  <si>
    <t>JUAN FERNANDO</t>
  </si>
  <si>
    <t>SABOGAL PUELLO</t>
  </si>
  <si>
    <t>DYLAN STEVEN</t>
  </si>
  <si>
    <t>MACAREO BAYONA</t>
  </si>
  <si>
    <t>OQUENDO GARCIA</t>
  </si>
  <si>
    <t>SANTANDER</t>
  </si>
  <si>
    <t>ALEX MAURICIO</t>
  </si>
  <si>
    <t>GARCIA</t>
  </si>
  <si>
    <t>JARAMILLO CADAVID</t>
  </si>
  <si>
    <t>GARCIA TOBON</t>
  </si>
  <si>
    <t>ISAZA VINASCO</t>
  </si>
  <si>
    <t>MESA BALVIN</t>
  </si>
  <si>
    <t>CASTRILLON PARRA</t>
  </si>
  <si>
    <t>VILLA CARCAMO</t>
  </si>
  <si>
    <t>INDER GIRARDOTA</t>
  </si>
  <si>
    <t>ISETH</t>
  </si>
  <si>
    <t>CORTES CARMONA</t>
  </si>
  <si>
    <t>CARMONA JIMENEZ</t>
  </si>
  <si>
    <t>MORALES ABARES</t>
  </si>
  <si>
    <t>THIAGO EMILIANO</t>
  </si>
  <si>
    <t>RODER LLANES</t>
  </si>
  <si>
    <t>GONZALEZ USUGA</t>
  </si>
  <si>
    <t>DAVID LONDOÑO</t>
  </si>
  <si>
    <t>MOLINA BUELVAS</t>
  </si>
  <si>
    <t>MARTINEZ JARAMILLO</t>
  </si>
  <si>
    <t>RESTREPO PARRA</t>
  </si>
  <si>
    <t>VELASQUEZ CARMONA</t>
  </si>
  <si>
    <t>RESTREPO ALZATE</t>
  </si>
  <si>
    <t>X VALIDA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</si>
</sst>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_-* #,##0.00\ &quot;€&quot;_-;\-* #,##0.00\ &quot;€&quot;_-;_-* &quot;-&quot;??\ &quot;€&quot;_-;_-@_-"/>
    <numFmt numFmtId="165" formatCode="_-&quot;$&quot;* #,##0.00_-;\-&quot;$&quot;* #,##0.00_-;_-&quot;$&quot;* &quot;-&quot;??_-;_-@_-"/>
    <numFmt numFmtId="166" formatCode="_(&quot;$&quot;\ * #,##0.00_);_(&quot;$&quot;\ * \(#,##0.00\);_(&quot;$&quot;\ * &quot;-&quot;??_);_(@_)"/>
    <numFmt numFmtId="167" formatCode="&quot; $&quot;* #,##0.00\ ;&quot;-$&quot;* #,##0.00\ ;&quot; $&quot;* \-#\ ;@\ "/>
    <numFmt numFmtId="168" formatCode="_(* #,##0.00_);_(* \(#,##0.00\);_(* &quot;-&quot;??_);_(@_)"/>
    <numFmt numFmtId="169" formatCode="_-&quot;$&quot;* #,##0_-;\-&quot;$&quot;* #,##0_-;_-&quot;$&quot;* &quot;-&quot;_-;_-@_-"/>
  </numFmts>
  <fonts count="42" x14ac:knownFonts="1">
    <font>
      <sz val="11"/>
      <color theme="1"/>
      <name val="Calibri"/>
      <family val="2"/>
      <scheme val="minor"/>
    </font>
    <font>
      <sz val="11"/>
      <color theme="1"/>
      <name val="Calibri"/>
      <family val="2"/>
      <scheme val="minor"/>
    </font>
    <font>
      <sz val="11"/>
      <name val="Calibri"/>
      <family val="2"/>
    </font>
    <font>
      <sz val="11"/>
      <color rgb="FF000000"/>
      <name val="Calibri"/>
      <family val="2"/>
    </font>
    <font>
      <sz val="10"/>
      <name val="Arial"/>
      <family val="2"/>
    </font>
    <font>
      <u/>
      <sz val="10"/>
      <color theme="10"/>
      <name val="Arial"/>
      <family val="2"/>
    </font>
    <font>
      <sz val="11"/>
      <color rgb="FF000000"/>
      <name val="Calibri"/>
      <family val="2"/>
      <scheme val="minor"/>
    </font>
    <font>
      <sz val="11"/>
      <name val="Calibri"/>
      <family val="2"/>
      <scheme val="minor"/>
    </font>
    <font>
      <sz val="10"/>
      <color indexed="8"/>
      <name val="MS Sans Serif"/>
      <family val="2"/>
    </font>
    <font>
      <b/>
      <sz val="11"/>
      <name val="Arial"/>
      <family val="2"/>
    </font>
    <font>
      <b/>
      <sz val="12"/>
      <name val="Arial"/>
      <family val="2"/>
    </font>
    <font>
      <b/>
      <sz val="14"/>
      <name val="Arial"/>
      <family val="2"/>
    </font>
    <font>
      <sz val="14"/>
      <color theme="1"/>
      <name val="Calibri"/>
      <family val="2"/>
      <scheme val="minor"/>
    </font>
    <font>
      <b/>
      <sz val="48"/>
      <color theme="1"/>
      <name val="Calibri"/>
      <family val="2"/>
      <scheme val="minor"/>
    </font>
    <font>
      <sz val="11"/>
      <color rgb="FF000000"/>
      <name val="Calibri"/>
      <family val="2"/>
      <scheme val="minor"/>
    </font>
    <font>
      <b/>
      <sz val="11"/>
      <color theme="1"/>
      <name val="Calibri"/>
      <family val="2"/>
      <scheme val="minor"/>
    </font>
    <font>
      <b/>
      <sz val="24"/>
      <color theme="1"/>
      <name val="Calibri"/>
      <family val="2"/>
      <scheme val="minor"/>
    </font>
    <font>
      <b/>
      <sz val="12"/>
      <color theme="1"/>
      <name val="Calibri"/>
      <family val="2"/>
      <scheme val="minor"/>
    </font>
    <font>
      <b/>
      <sz val="16"/>
      <color theme="1"/>
      <name val="Calibri"/>
      <family val="2"/>
      <scheme val="minor"/>
    </font>
    <font>
      <b/>
      <sz val="18"/>
      <color theme="1"/>
      <name val="Calibri"/>
      <family val="2"/>
      <scheme val="minor"/>
    </font>
    <font>
      <b/>
      <sz val="26"/>
      <color theme="1"/>
      <name val="Calibri"/>
      <family val="2"/>
      <scheme val="minor"/>
    </font>
    <font>
      <b/>
      <sz val="12"/>
      <color rgb="FFFF0000"/>
      <name val="Arial"/>
      <family val="2"/>
    </font>
    <font>
      <sz val="10"/>
      <name val="Arial"/>
      <family val="2"/>
    </font>
    <font>
      <sz val="11"/>
      <color rgb="FFFF0000"/>
      <name val="Calibri"/>
      <family val="2"/>
      <scheme val="minor"/>
    </font>
    <font>
      <sz val="11"/>
      <color theme="6" tint="-0.249977111117893"/>
      <name val="Calibri"/>
      <family val="2"/>
      <scheme val="minor"/>
    </font>
    <font>
      <sz val="11"/>
      <color theme="1"/>
      <name val="Calibri"/>
      <family val="2"/>
    </font>
    <font>
      <sz val="10"/>
      <color theme="1"/>
      <name val="Arial"/>
      <family val="2"/>
    </font>
    <font>
      <b/>
      <sz val="18"/>
      <name val="Calibri"/>
      <family val="2"/>
      <scheme val="minor"/>
    </font>
    <font>
      <b/>
      <sz val="36"/>
      <color theme="1"/>
      <name val="Calibri"/>
      <family val="2"/>
      <scheme val="minor"/>
    </font>
    <font>
      <sz val="11"/>
      <name val="Calibri"/>
      <family val="2"/>
      <scheme val="minor"/>
    </font>
    <font>
      <sz val="11"/>
      <name val="Calibri"/>
      <family val="2"/>
    </font>
    <font>
      <b/>
      <sz val="12"/>
      <name val="Calibri"/>
      <family val="2"/>
      <scheme val="minor"/>
    </font>
    <font>
      <sz val="11"/>
      <name val="Calibri"/>
      <family val="2"/>
    </font>
    <font>
      <sz val="11"/>
      <color theme="1"/>
      <name val="Calibri"/>
      <family val="2"/>
    </font>
    <font>
      <b/>
      <sz val="16"/>
      <name val="Calibri"/>
      <family val="2"/>
    </font>
    <font>
      <b/>
      <sz val="16"/>
      <name val="Calibri"/>
      <family val="2"/>
      <scheme val="minor"/>
    </font>
    <font>
      <sz val="10"/>
      <color rgb="FF000000"/>
      <name val="Arial"/>
      <family val="2"/>
    </font>
    <font>
      <sz val="10"/>
      <color rgb="FF434343"/>
      <name val="Arial"/>
      <family val="2"/>
    </font>
    <font>
      <sz val="9"/>
      <color theme="1"/>
      <name val="Arial"/>
      <family val="2"/>
    </font>
    <font>
      <sz val="10"/>
      <color rgb="FF000000"/>
      <name val="Calibri"/>
      <family val="2"/>
      <scheme val="minor"/>
    </font>
    <font>
      <b/>
      <sz val="72"/>
      <color rgb="FFFFFF00"/>
      <name val="Calibri"/>
      <family val="2"/>
      <scheme val="minor"/>
    </font>
    <font>
      <b/>
      <sz val="55"/>
      <color rgb="FFFFFF00"/>
      <name val="Calibri"/>
      <family val="2"/>
      <scheme val="minor"/>
    </font>
  </fonts>
  <fills count="12">
    <fill>
      <patternFill patternType="none"/>
    </fill>
    <fill>
      <patternFill patternType="gray125"/>
    </fill>
    <fill>
      <patternFill patternType="solid">
        <fgColor rgb="FF0F81C7"/>
        <bgColor indexed="64"/>
      </patternFill>
    </fill>
    <fill>
      <patternFill patternType="solid">
        <fgColor rgb="FFFFFF00"/>
        <bgColor indexed="64"/>
      </patternFill>
    </fill>
    <fill>
      <patternFill patternType="solid">
        <fgColor theme="3" tint="0.79998168889431442"/>
        <bgColor indexed="64"/>
      </patternFill>
    </fill>
    <fill>
      <patternFill patternType="solid">
        <fgColor theme="2" tint="-0.249977111117893"/>
        <bgColor indexed="64"/>
      </patternFill>
    </fill>
    <fill>
      <patternFill patternType="solid">
        <fgColor theme="2"/>
        <bgColor indexed="64"/>
      </patternFill>
    </fill>
    <fill>
      <patternFill patternType="solid">
        <fgColor rgb="FFFFC000"/>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rgb="FF92D05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s>
  <cellStyleXfs count="58568">
    <xf numFmtId="0" fontId="0" fillId="0" borderId="0"/>
    <xf numFmtId="0" fontId="2" fillId="0" borderId="0">
      <alignment vertical="center"/>
    </xf>
    <xf numFmtId="165" fontId="3" fillId="0" borderId="0">
      <protection locked="0"/>
    </xf>
    <xf numFmtId="0" fontId="3" fillId="0" borderId="0">
      <protection locked="0"/>
    </xf>
    <xf numFmtId="166" fontId="3" fillId="0" borderId="0">
      <protection locked="0"/>
    </xf>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3" fillId="0" borderId="0">
      <protection locked="0"/>
    </xf>
    <xf numFmtId="166" fontId="3" fillId="0" borderId="0">
      <protection locked="0"/>
    </xf>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3" fillId="0" borderId="0">
      <protection locked="0"/>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7" fontId="3" fillId="0" borderId="0" applyBorder="0" applyProtection="0"/>
    <xf numFmtId="167" fontId="3" fillId="0" borderId="0" applyBorder="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3" fillId="0" borderId="0">
      <protection locked="0"/>
    </xf>
    <xf numFmtId="165" fontId="3" fillId="0" borderId="0">
      <protection locked="0"/>
    </xf>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3" fillId="0" borderId="0">
      <protection locked="0"/>
    </xf>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1" fillId="0" borderId="0"/>
    <xf numFmtId="0" fontId="1" fillId="0" borderId="0"/>
    <xf numFmtId="0" fontId="1" fillId="0" borderId="0"/>
    <xf numFmtId="0" fontId="1" fillId="0" borderId="0"/>
    <xf numFmtId="0" fontId="3"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protection locked="0"/>
    </xf>
    <xf numFmtId="0" fontId="3" fillId="0" borderId="0">
      <protection locked="0"/>
    </xf>
    <xf numFmtId="0" fontId="3"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3" fillId="0" borderId="0">
      <protection locked="0"/>
    </xf>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3" fillId="0" borderId="0">
      <protection locked="0"/>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3" fillId="0" borderId="0">
      <protection locked="0"/>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3" fillId="0" borderId="0">
      <protection locked="0"/>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3"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3" fillId="0" borderId="0"/>
    <xf numFmtId="0" fontId="3" fillId="0" borderId="0"/>
    <xf numFmtId="0" fontId="4" fillId="0" borderId="0"/>
    <xf numFmtId="0" fontId="4" fillId="0" borderId="0"/>
    <xf numFmtId="0" fontId="1" fillId="0" borderId="0"/>
    <xf numFmtId="0" fontId="5" fillId="0" borderId="0" applyNumberFormat="0" applyFill="0" applyBorder="0" applyAlignment="0" applyProtection="0">
      <alignment vertical="top"/>
      <protection locked="0"/>
    </xf>
    <xf numFmtId="168" fontId="4" fillId="0" borderId="0" applyFont="0" applyFill="0" applyBorder="0" applyAlignment="0" applyProtection="0"/>
    <xf numFmtId="43" fontId="4" fillId="0" borderId="0" applyFont="0" applyFill="0" applyBorder="0" applyAlignment="0" applyProtection="0"/>
    <xf numFmtId="166" fontId="1" fillId="0" borderId="0" applyFont="0" applyFill="0" applyBorder="0" applyAlignment="0" applyProtection="0"/>
    <xf numFmtId="169" fontId="1" fillId="0" borderId="0" applyFont="0" applyFill="0" applyBorder="0" applyAlignment="0" applyProtection="0"/>
    <xf numFmtId="0" fontId="4" fillId="0" borderId="0"/>
    <xf numFmtId="0" fontId="4" fillId="0" borderId="0"/>
    <xf numFmtId="0" fontId="4" fillId="0" borderId="0"/>
    <xf numFmtId="0" fontId="1" fillId="0" borderId="0"/>
    <xf numFmtId="0" fontId="1" fillId="0" borderId="0"/>
    <xf numFmtId="0" fontId="4" fillId="0" borderId="0"/>
    <xf numFmtId="0" fontId="6"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6" fontId="1" fillId="0" borderId="0" applyFont="0" applyFill="0" applyBorder="0" applyAlignment="0" applyProtection="0"/>
    <xf numFmtId="0" fontId="4" fillId="0" borderId="0"/>
    <xf numFmtId="0" fontId="4" fillId="0" borderId="0"/>
    <xf numFmtId="0" fontId="4" fillId="0" borderId="0"/>
    <xf numFmtId="0" fontId="1" fillId="0" borderId="0"/>
    <xf numFmtId="0" fontId="7" fillId="0" borderId="0"/>
    <xf numFmtId="0" fontId="8" fillId="0" borderId="0" applyNumberFormat="0" applyFont="0" applyFill="0" applyBorder="0" applyAlignment="0" applyProtection="0"/>
    <xf numFmtId="0" fontId="1" fillId="0" borderId="0"/>
    <xf numFmtId="0" fontId="22" fillId="0" borderId="0"/>
    <xf numFmtId="0" fontId="29" fillId="0" borderId="0"/>
  </cellStyleXfs>
  <cellXfs count="132">
    <xf numFmtId="0" fontId="0" fillId="0" borderId="0" xfId="0"/>
    <xf numFmtId="0" fontId="0" fillId="0" borderId="1" xfId="0" applyBorder="1"/>
    <xf numFmtId="0" fontId="10" fillId="2" borderId="1" xfId="1" applyFont="1" applyFill="1" applyBorder="1" applyAlignment="1" applyProtection="1">
      <alignment horizontal="center" vertical="center" wrapText="1"/>
      <protection hidden="1"/>
    </xf>
    <xf numFmtId="0" fontId="0" fillId="0" borderId="1" xfId="0" applyBorder="1" applyAlignment="1">
      <alignment horizontal="center"/>
    </xf>
    <xf numFmtId="0" fontId="0" fillId="0" borderId="0" xfId="0" applyAlignment="1">
      <alignment horizontal="center"/>
    </xf>
    <xf numFmtId="0" fontId="0" fillId="0" borderId="0" xfId="0" applyProtection="1">
      <protection locked="0"/>
    </xf>
    <xf numFmtId="0" fontId="9" fillId="2" borderId="1" xfId="1" applyFont="1" applyFill="1" applyBorder="1" applyAlignment="1" applyProtection="1">
      <alignment horizontal="center" vertical="center" wrapText="1"/>
      <protection locked="0"/>
    </xf>
    <xf numFmtId="0" fontId="10" fillId="2" borderId="1" xfId="1" applyFont="1" applyFill="1" applyBorder="1" applyAlignment="1" applyProtection="1">
      <alignment horizontal="center" vertical="center" wrapText="1"/>
      <protection locked="0"/>
    </xf>
    <xf numFmtId="0" fontId="11" fillId="2" borderId="1" xfId="1" applyFont="1" applyFill="1" applyBorder="1" applyAlignment="1" applyProtection="1">
      <alignment horizontal="center" vertical="center" wrapText="1"/>
      <protection locked="0"/>
    </xf>
    <xf numFmtId="0" fontId="0" fillId="0" borderId="1" xfId="0" applyBorder="1" applyProtection="1">
      <protection locked="0"/>
    </xf>
    <xf numFmtId="0" fontId="12" fillId="0" borderId="0" xfId="0" applyFont="1" applyAlignment="1" applyProtection="1">
      <alignment horizontal="center"/>
      <protection locked="0"/>
    </xf>
    <xf numFmtId="0" fontId="0" fillId="0" borderId="1" xfId="0" applyBorder="1" applyProtection="1">
      <protection hidden="1"/>
    </xf>
    <xf numFmtId="0" fontId="12" fillId="0" borderId="1" xfId="0" applyFont="1" applyBorder="1" applyAlignment="1" applyProtection="1">
      <alignment horizontal="center"/>
      <protection hidden="1"/>
    </xf>
    <xf numFmtId="0" fontId="0" fillId="2" borderId="1" xfId="0" applyFill="1" applyBorder="1" applyProtection="1">
      <protection hidden="1"/>
    </xf>
    <xf numFmtId="0" fontId="0" fillId="0" borderId="0" xfId="0" applyProtection="1">
      <protection hidden="1"/>
    </xf>
    <xf numFmtId="0" fontId="0" fillId="2" borderId="1" xfId="0"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3" borderId="1" xfId="0" applyFill="1" applyBorder="1" applyProtection="1">
      <protection locked="0"/>
    </xf>
    <xf numFmtId="0" fontId="16" fillId="4" borderId="1" xfId="0" applyFont="1" applyFill="1" applyBorder="1" applyProtection="1">
      <protection hidden="1"/>
    </xf>
    <xf numFmtId="0" fontId="15" fillId="0" borderId="1" xfId="0" applyFont="1" applyBorder="1" applyAlignment="1" applyProtection="1">
      <alignment horizontal="center" vertical="center"/>
      <protection hidden="1"/>
    </xf>
    <xf numFmtId="0" fontId="15" fillId="0" borderId="1" xfId="0" applyFont="1" applyBorder="1" applyAlignment="1" applyProtection="1">
      <alignment horizontal="center"/>
      <protection hidden="1"/>
    </xf>
    <xf numFmtId="0" fontId="17" fillId="0" borderId="1"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10" fillId="2" borderId="0" xfId="1" applyFont="1" applyFill="1" applyAlignment="1" applyProtection="1">
      <alignment horizontal="center" vertical="center" wrapText="1"/>
      <protection locked="0"/>
    </xf>
    <xf numFmtId="0" fontId="18" fillId="4" borderId="1" xfId="0" applyFont="1" applyFill="1" applyBorder="1" applyAlignment="1" applyProtection="1">
      <alignment horizontal="center"/>
      <protection hidden="1"/>
    </xf>
    <xf numFmtId="0" fontId="18" fillId="4" borderId="1" xfId="0" applyFont="1" applyFill="1" applyBorder="1" applyAlignment="1" applyProtection="1">
      <alignment horizontal="center" vertical="center"/>
      <protection hidden="1"/>
    </xf>
    <xf numFmtId="0" fontId="19" fillId="4" borderId="1" xfId="0" applyFont="1" applyFill="1" applyBorder="1" applyAlignment="1" applyProtection="1">
      <alignment horizontal="center"/>
      <protection hidden="1"/>
    </xf>
    <xf numFmtId="0" fontId="19" fillId="0" borderId="1" xfId="0" applyFont="1" applyBorder="1" applyProtection="1">
      <protection hidden="1"/>
    </xf>
    <xf numFmtId="0" fontId="19" fillId="0" borderId="1" xfId="0" applyFont="1" applyBorder="1" applyAlignment="1" applyProtection="1">
      <alignment horizontal="center" vertical="center"/>
      <protection hidden="1"/>
    </xf>
    <xf numFmtId="0" fontId="0" fillId="0" borderId="0" xfId="0" applyAlignment="1">
      <alignment horizontal="center" vertical="center"/>
    </xf>
    <xf numFmtId="0" fontId="0" fillId="6" borderId="1" xfId="0" applyFill="1" applyBorder="1" applyProtection="1">
      <protection hidden="1"/>
    </xf>
    <xf numFmtId="0" fontId="0" fillId="7" borderId="1" xfId="0" applyFill="1" applyBorder="1" applyProtection="1">
      <protection locked="0"/>
    </xf>
    <xf numFmtId="0" fontId="12" fillId="7" borderId="1" xfId="0" applyFont="1" applyFill="1" applyBorder="1" applyAlignment="1" applyProtection="1">
      <alignment horizontal="center"/>
      <protection hidden="1"/>
    </xf>
    <xf numFmtId="0" fontId="0" fillId="7" borderId="0" xfId="0" applyFill="1" applyProtection="1">
      <protection locked="0"/>
    </xf>
    <xf numFmtId="0" fontId="12" fillId="3" borderId="1" xfId="0" applyFont="1" applyFill="1" applyBorder="1" applyAlignment="1" applyProtection="1">
      <alignment horizontal="center"/>
      <protection hidden="1"/>
    </xf>
    <xf numFmtId="0" fontId="24" fillId="3" borderId="1" xfId="0" applyFont="1" applyFill="1" applyBorder="1" applyProtection="1">
      <protection locked="0"/>
    </xf>
    <xf numFmtId="0" fontId="25" fillId="0" borderId="12" xfId="0" applyFont="1" applyBorder="1"/>
    <xf numFmtId="0" fontId="13" fillId="2" borderId="2" xfId="0" applyFont="1" applyFill="1" applyBorder="1" applyAlignment="1">
      <alignment vertical="center"/>
    </xf>
    <xf numFmtId="0" fontId="27" fillId="0" borderId="1" xfId="0" applyFont="1" applyBorder="1" applyProtection="1">
      <protection hidden="1"/>
    </xf>
    <xf numFmtId="0" fontId="7" fillId="0" borderId="1" xfId="0" applyFont="1" applyBorder="1" applyProtection="1">
      <protection locked="0"/>
    </xf>
    <xf numFmtId="0" fontId="0" fillId="8" borderId="1" xfId="0" applyFill="1" applyBorder="1" applyProtection="1">
      <protection locked="0"/>
    </xf>
    <xf numFmtId="0" fontId="14" fillId="0" borderId="1" xfId="0" applyFont="1" applyBorder="1"/>
    <xf numFmtId="1" fontId="0" fillId="0" borderId="1" xfId="0" applyNumberFormat="1" applyBorder="1" applyProtection="1">
      <protection locked="0"/>
    </xf>
    <xf numFmtId="0" fontId="1" fillId="0" borderId="1" xfId="0" applyFont="1" applyBorder="1"/>
    <xf numFmtId="0" fontId="0" fillId="0" borderId="1" xfId="0" quotePrefix="1" applyBorder="1" applyAlignment="1">
      <alignment horizontal="right"/>
    </xf>
    <xf numFmtId="0" fontId="0" fillId="0" borderId="1" xfId="0" quotePrefix="1" applyBorder="1"/>
    <xf numFmtId="0" fontId="2" fillId="0" borderId="12" xfId="0" applyFont="1" applyBorder="1"/>
    <xf numFmtId="0" fontId="26" fillId="0" borderId="0" xfId="0" applyFont="1"/>
    <xf numFmtId="14" fontId="0" fillId="0" borderId="1" xfId="0" applyNumberFormat="1" applyBorder="1"/>
    <xf numFmtId="0" fontId="28" fillId="2" borderId="2" xfId="0" applyFont="1" applyFill="1" applyBorder="1" applyAlignment="1">
      <alignment vertical="center"/>
    </xf>
    <xf numFmtId="0" fontId="31" fillId="0" borderId="1" xfId="0" applyFont="1" applyBorder="1" applyAlignment="1" applyProtection="1">
      <alignment horizontal="center" vertical="center"/>
      <protection locked="0"/>
    </xf>
    <xf numFmtId="0" fontId="31" fillId="0" borderId="1" xfId="0" applyFont="1" applyBorder="1" applyAlignment="1">
      <alignment horizontal="center" vertical="center"/>
    </xf>
    <xf numFmtId="0" fontId="7" fillId="0" borderId="1" xfId="0" applyFont="1" applyBorder="1"/>
    <xf numFmtId="0" fontId="7" fillId="0" borderId="0" xfId="0" applyFont="1"/>
    <xf numFmtId="0" fontId="12" fillId="0" borderId="6" xfId="0" applyFont="1" applyBorder="1" applyAlignment="1" applyProtection="1">
      <alignment horizontal="center"/>
      <protection hidden="1"/>
    </xf>
    <xf numFmtId="0" fontId="0" fillId="0" borderId="7" xfId="0" applyBorder="1" applyProtection="1">
      <protection hidden="1"/>
    </xf>
    <xf numFmtId="3" fontId="0" fillId="0" borderId="1" xfId="0" applyNumberFormat="1" applyBorder="1"/>
    <xf numFmtId="0" fontId="0" fillId="0" borderId="1" xfId="0" applyBorder="1" applyAlignment="1">
      <alignment horizontal="right"/>
    </xf>
    <xf numFmtId="0" fontId="0" fillId="0" borderId="1" xfId="0" applyBorder="1" applyAlignment="1">
      <alignment horizontal="left"/>
    </xf>
    <xf numFmtId="0" fontId="34" fillId="0" borderId="1" xfId="0" applyFont="1" applyBorder="1" applyAlignment="1" applyProtection="1">
      <alignment horizontal="center" vertical="center"/>
      <protection locked="0"/>
    </xf>
    <xf numFmtId="0" fontId="18" fillId="0" borderId="1" xfId="0" applyFont="1" applyBorder="1" applyAlignment="1" applyProtection="1">
      <alignment horizontal="center"/>
      <protection locked="0"/>
    </xf>
    <xf numFmtId="0" fontId="35" fillId="0" borderId="1" xfId="0" applyFont="1" applyBorder="1" applyAlignment="1" applyProtection="1">
      <alignment horizontal="center" vertical="center"/>
      <protection locked="0"/>
    </xf>
    <xf numFmtId="0" fontId="0" fillId="5" borderId="1" xfId="0" applyFill="1" applyBorder="1" applyProtection="1">
      <protection locked="0"/>
    </xf>
    <xf numFmtId="0" fontId="0" fillId="3" borderId="0" xfId="0" applyFill="1" applyProtection="1">
      <protection locked="0"/>
    </xf>
    <xf numFmtId="0" fontId="0" fillId="3" borderId="1" xfId="0" applyFill="1" applyBorder="1"/>
    <xf numFmtId="0" fontId="0" fillId="0" borderId="5" xfId="0" applyBorder="1" applyAlignment="1" applyProtection="1">
      <alignment horizontal="center" vertical="center"/>
      <protection hidden="1"/>
    </xf>
    <xf numFmtId="0" fontId="0" fillId="0" borderId="0" xfId="0" applyAlignment="1" applyProtection="1">
      <alignment horizontal="center"/>
      <protection hidden="1"/>
    </xf>
    <xf numFmtId="0" fontId="0" fillId="0" borderId="6" xfId="0" applyBorder="1" applyAlignment="1" applyProtection="1">
      <alignment horizontal="center"/>
      <protection hidden="1"/>
    </xf>
    <xf numFmtId="0" fontId="23" fillId="3" borderId="6" xfId="0" applyFont="1" applyFill="1" applyBorder="1" applyAlignment="1" applyProtection="1">
      <alignment horizontal="center"/>
      <protection hidden="1"/>
    </xf>
    <xf numFmtId="0" fontId="25" fillId="0" borderId="1" xfId="0" applyFont="1" applyBorder="1"/>
    <xf numFmtId="0" fontId="0" fillId="0" borderId="12" xfId="0" applyBorder="1" applyProtection="1">
      <protection locked="0"/>
    </xf>
    <xf numFmtId="0" fontId="0" fillId="0" borderId="12" xfId="0" applyBorder="1"/>
    <xf numFmtId="0" fontId="30" fillId="0" borderId="1" xfId="58567" applyFont="1" applyBorder="1"/>
    <xf numFmtId="0" fontId="32" fillId="0" borderId="1" xfId="0" applyFont="1" applyBorder="1"/>
    <xf numFmtId="0" fontId="33" fillId="0" borderId="1" xfId="0" applyFont="1" applyBorder="1"/>
    <xf numFmtId="0" fontId="2" fillId="0" borderId="1" xfId="0" applyFont="1" applyBorder="1"/>
    <xf numFmtId="0" fontId="26" fillId="0" borderId="1" xfId="0" applyFont="1" applyBorder="1"/>
    <xf numFmtId="0" fontId="37" fillId="0" borderId="1" xfId="0" applyFont="1" applyBorder="1" applyAlignment="1">
      <alignment wrapText="1"/>
    </xf>
    <xf numFmtId="0" fontId="38" fillId="0" borderId="1" xfId="0" applyFont="1" applyBorder="1"/>
    <xf numFmtId="0" fontId="39" fillId="0" borderId="1" xfId="0" applyFont="1" applyBorder="1" applyAlignment="1">
      <alignment wrapText="1"/>
    </xf>
    <xf numFmtId="0" fontId="36" fillId="0" borderId="1" xfId="0" applyFont="1" applyBorder="1" applyAlignment="1">
      <alignment wrapText="1"/>
    </xf>
    <xf numFmtId="1" fontId="0" fillId="0" borderId="1" xfId="0" applyNumberFormat="1" applyBorder="1"/>
    <xf numFmtId="0" fontId="32" fillId="0" borderId="12" xfId="0" applyFont="1" applyBorder="1"/>
    <xf numFmtId="0" fontId="23" fillId="3" borderId="1" xfId="0" applyFont="1" applyFill="1" applyBorder="1" applyProtection="1">
      <protection locked="0"/>
    </xf>
    <xf numFmtId="0" fontId="3" fillId="0" borderId="1" xfId="0" applyFont="1" applyBorder="1"/>
    <xf numFmtId="0" fontId="0" fillId="0" borderId="1" xfId="0" applyNumberFormat="1" applyBorder="1" applyProtection="1">
      <protection hidden="1"/>
    </xf>
    <xf numFmtId="0" fontId="23" fillId="0" borderId="6" xfId="0" applyFont="1" applyBorder="1" applyAlignment="1" applyProtection="1">
      <alignment horizontal="center"/>
      <protection hidden="1"/>
    </xf>
    <xf numFmtId="0" fontId="0" fillId="0" borderId="1" xfId="0" applyFill="1" applyBorder="1" applyProtection="1">
      <protection locked="0"/>
    </xf>
    <xf numFmtId="0" fontId="18" fillId="0" borderId="1" xfId="0" applyFont="1" applyFill="1" applyBorder="1" applyAlignment="1" applyProtection="1">
      <alignment horizontal="center"/>
      <protection locked="0"/>
    </xf>
    <xf numFmtId="0" fontId="12" fillId="3" borderId="6" xfId="0" applyFont="1" applyFill="1" applyBorder="1" applyAlignment="1" applyProtection="1">
      <alignment horizontal="center"/>
      <protection hidden="1"/>
    </xf>
    <xf numFmtId="0" fontId="7" fillId="0" borderId="6" xfId="0" applyFont="1" applyFill="1" applyBorder="1" applyAlignment="1" applyProtection="1">
      <alignment horizontal="center"/>
      <protection hidden="1"/>
    </xf>
    <xf numFmtId="0" fontId="19" fillId="0" borderId="1" xfId="0" applyFont="1" applyFill="1" applyBorder="1" applyProtection="1">
      <protection hidden="1"/>
    </xf>
    <xf numFmtId="0" fontId="7" fillId="0" borderId="1" xfId="0" applyFont="1" applyBorder="1" applyProtection="1">
      <protection hidden="1"/>
    </xf>
    <xf numFmtId="0" fontId="7" fillId="0" borderId="6" xfId="0" applyFont="1" applyBorder="1" applyAlignment="1" applyProtection="1">
      <alignment horizontal="center"/>
      <protection hidden="1"/>
    </xf>
    <xf numFmtId="0" fontId="23" fillId="0" borderId="1" xfId="0" applyFont="1" applyBorder="1" applyProtection="1">
      <protection hidden="1"/>
    </xf>
    <xf numFmtId="0" fontId="19" fillId="3" borderId="1" xfId="0" applyFont="1" applyFill="1" applyBorder="1" applyProtection="1">
      <protection hidden="1"/>
    </xf>
    <xf numFmtId="0" fontId="19" fillId="9" borderId="1" xfId="0" applyFont="1" applyFill="1" applyBorder="1" applyProtection="1">
      <protection hidden="1"/>
    </xf>
    <xf numFmtId="0" fontId="19" fillId="10" borderId="1" xfId="0" applyFont="1" applyFill="1" applyBorder="1" applyProtection="1">
      <protection hidden="1"/>
    </xf>
    <xf numFmtId="0" fontId="0" fillId="0" borderId="1" xfId="0" applyNumberFormat="1" applyBorder="1" applyProtection="1">
      <protection locked="0"/>
    </xf>
    <xf numFmtId="0" fontId="41" fillId="2" borderId="2" xfId="0" applyFont="1" applyFill="1" applyBorder="1" applyAlignment="1">
      <alignment vertical="center"/>
    </xf>
    <xf numFmtId="0" fontId="0" fillId="0" borderId="5" xfId="0" applyBorder="1" applyAlignment="1" applyProtection="1">
      <alignment horizontal="center" vertical="center"/>
      <protection hidden="1"/>
    </xf>
    <xf numFmtId="0" fontId="15" fillId="0" borderId="1" xfId="0" applyFont="1" applyBorder="1"/>
    <xf numFmtId="0" fontId="31" fillId="0" borderId="1" xfId="0" applyFont="1" applyFill="1" applyBorder="1" applyAlignment="1">
      <alignment horizontal="center" vertical="center"/>
    </xf>
    <xf numFmtId="0" fontId="0" fillId="0" borderId="5" xfId="0" applyBorder="1"/>
    <xf numFmtId="0" fontId="0" fillId="0" borderId="1" xfId="0" applyBorder="1" applyAlignment="1"/>
    <xf numFmtId="0" fontId="0" fillId="11" borderId="1" xfId="0" applyFill="1" applyBorder="1" applyProtection="1">
      <protection locked="0"/>
    </xf>
    <xf numFmtId="0" fontId="17" fillId="0" borderId="1" xfId="0" applyFont="1" applyBorder="1"/>
    <xf numFmtId="0" fontId="20" fillId="5" borderId="8"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 xfId="0" applyFont="1" applyFill="1" applyBorder="1" applyAlignment="1">
      <alignment horizontal="left" vertical="center"/>
    </xf>
    <xf numFmtId="0" fontId="40" fillId="2" borderId="2" xfId="0" applyFont="1" applyFill="1" applyBorder="1" applyAlignment="1">
      <alignment horizontal="right"/>
    </xf>
    <xf numFmtId="0" fontId="0" fillId="0" borderId="3" xfId="0" applyBorder="1" applyAlignment="1" applyProtection="1">
      <alignment horizontal="center"/>
      <protection hidden="1"/>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3" xfId="0" applyBorder="1" applyAlignment="1" applyProtection="1">
      <alignment horizontal="center" vertical="center"/>
      <protection hidden="1"/>
    </xf>
    <xf numFmtId="0" fontId="0" fillId="0" borderId="5" xfId="0"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13" fillId="4" borderId="1" xfId="0" applyFont="1" applyFill="1" applyBorder="1" applyAlignment="1" applyProtection="1">
      <alignment horizontal="center"/>
      <protection hidden="1"/>
    </xf>
    <xf numFmtId="0" fontId="0" fillId="4" borderId="6" xfId="0" applyFill="1" applyBorder="1" applyAlignment="1" applyProtection="1">
      <alignment horizontal="center" vertical="center"/>
      <protection hidden="1"/>
    </xf>
    <xf numFmtId="0" fontId="0" fillId="4" borderId="7" xfId="0" applyFill="1" applyBorder="1" applyAlignment="1" applyProtection="1">
      <alignment horizontal="center" vertical="center"/>
      <protection hidden="1"/>
    </xf>
    <xf numFmtId="0" fontId="18" fillId="4" borderId="1" xfId="0" applyFont="1" applyFill="1" applyBorder="1" applyAlignment="1" applyProtection="1">
      <alignment horizontal="center" vertical="center"/>
      <protection hidden="1"/>
    </xf>
    <xf numFmtId="0" fontId="18" fillId="0" borderId="3" xfId="0" applyFont="1" applyBorder="1" applyAlignment="1" applyProtection="1">
      <alignment horizontal="center" vertical="center"/>
      <protection hidden="1"/>
    </xf>
    <xf numFmtId="0" fontId="18" fillId="0" borderId="5" xfId="0" applyFont="1" applyBorder="1" applyAlignment="1" applyProtection="1">
      <alignment horizontal="center" vertical="center"/>
      <protection hidden="1"/>
    </xf>
    <xf numFmtId="0" fontId="18" fillId="0" borderId="4" xfId="0" applyFont="1" applyBorder="1" applyAlignment="1" applyProtection="1">
      <alignment horizontal="center" vertical="center"/>
      <protection hidden="1"/>
    </xf>
    <xf numFmtId="0" fontId="19" fillId="4" borderId="9" xfId="0" applyFont="1" applyFill="1" applyBorder="1" applyAlignment="1" applyProtection="1">
      <alignment horizontal="center" vertical="center"/>
      <protection hidden="1"/>
    </xf>
    <xf numFmtId="0" fontId="19" fillId="4" borderId="10" xfId="0" applyFont="1" applyFill="1" applyBorder="1" applyAlignment="1" applyProtection="1">
      <alignment horizontal="center" vertical="center"/>
      <protection hidden="1"/>
    </xf>
    <xf numFmtId="0" fontId="19" fillId="4" borderId="11" xfId="0" applyFont="1" applyFill="1" applyBorder="1" applyAlignment="1" applyProtection="1">
      <alignment horizontal="center" vertical="center"/>
      <protection hidden="1"/>
    </xf>
    <xf numFmtId="0" fontId="13" fillId="4" borderId="6" xfId="0" applyFont="1" applyFill="1" applyBorder="1" applyAlignment="1" applyProtection="1">
      <alignment horizontal="left" vertical="center"/>
      <protection hidden="1"/>
    </xf>
    <xf numFmtId="0" fontId="13" fillId="4" borderId="8" xfId="0" applyFont="1" applyFill="1" applyBorder="1" applyAlignment="1" applyProtection="1">
      <alignment horizontal="left" vertical="center"/>
      <protection hidden="1"/>
    </xf>
    <xf numFmtId="0" fontId="13" fillId="4" borderId="7" xfId="0" applyFont="1" applyFill="1" applyBorder="1" applyAlignment="1" applyProtection="1">
      <alignment horizontal="left" vertical="center"/>
      <protection hidden="1"/>
    </xf>
    <xf numFmtId="0" fontId="0" fillId="0" borderId="1" xfId="0" applyBorder="1" applyAlignment="1" applyProtection="1">
      <alignment horizontal="center"/>
      <protection hidden="1"/>
    </xf>
    <xf numFmtId="0" fontId="13" fillId="0" borderId="1" xfId="0" applyFont="1" applyBorder="1" applyAlignment="1" applyProtection="1">
      <alignment horizontal="center"/>
      <protection hidden="1"/>
    </xf>
  </cellXfs>
  <cellStyles count="58568">
    <cellStyle name="Hipervínculo 2" xfId="58539"/>
    <cellStyle name="Millares 2" xfId="58540"/>
    <cellStyle name="Millares 2 2" xfId="58541"/>
    <cellStyle name="Millares 2 2 2" xfId="58556"/>
    <cellStyle name="Millares 2 3" xfId="58557"/>
    <cellStyle name="Moneda [0] 2" xfId="58543"/>
    <cellStyle name="Moneda 10" xfId="2"/>
    <cellStyle name="Moneda 2" xfId="4"/>
    <cellStyle name="Moneda 2 2" xfId="5"/>
    <cellStyle name="Moneda 2 2 10" xfId="6"/>
    <cellStyle name="Moneda 2 2 10 2" xfId="1329"/>
    <cellStyle name="Moneda 2 2 10 2 2" xfId="2628"/>
    <cellStyle name="Moneda 2 2 10 2 2 2" xfId="2629"/>
    <cellStyle name="Moneda 2 2 10 2 2 3" xfId="2630"/>
    <cellStyle name="Moneda 2 2 10 2 3" xfId="2631"/>
    <cellStyle name="Moneda 2 2 10 2 3 2" xfId="2632"/>
    <cellStyle name="Moneda 2 2 10 2 3 3" xfId="2633"/>
    <cellStyle name="Moneda 2 2 10 2 4" xfId="2634"/>
    <cellStyle name="Moneda 2 2 10 2 5" xfId="2635"/>
    <cellStyle name="Moneda 2 2 10 3" xfId="2636"/>
    <cellStyle name="Moneda 2 2 10 3 2" xfId="2637"/>
    <cellStyle name="Moneda 2 2 10 3 3" xfId="2638"/>
    <cellStyle name="Moneda 2 2 10 4" xfId="2639"/>
    <cellStyle name="Moneda 2 2 10 4 2" xfId="2640"/>
    <cellStyle name="Moneda 2 2 10 4 3" xfId="2641"/>
    <cellStyle name="Moneda 2 2 10 5" xfId="2642"/>
    <cellStyle name="Moneda 2 2 10 6" xfId="2643"/>
    <cellStyle name="Moneda 2 2 11" xfId="1328"/>
    <cellStyle name="Moneda 2 2 11 2" xfId="2644"/>
    <cellStyle name="Moneda 2 2 11 2 2" xfId="2645"/>
    <cellStyle name="Moneda 2 2 11 2 2 2" xfId="2646"/>
    <cellStyle name="Moneda 2 2 11 2 2 3" xfId="2647"/>
    <cellStyle name="Moneda 2 2 11 2 3" xfId="2648"/>
    <cellStyle name="Moneda 2 2 11 2 3 2" xfId="2649"/>
    <cellStyle name="Moneda 2 2 11 2 3 3" xfId="2650"/>
    <cellStyle name="Moneda 2 2 11 2 4" xfId="2651"/>
    <cellStyle name="Moneda 2 2 11 2 5" xfId="2652"/>
    <cellStyle name="Moneda 2 2 11 3" xfId="2653"/>
    <cellStyle name="Moneda 2 2 11 3 2" xfId="2654"/>
    <cellStyle name="Moneda 2 2 11 3 3" xfId="2655"/>
    <cellStyle name="Moneda 2 2 11 4" xfId="2656"/>
    <cellStyle name="Moneda 2 2 11 4 2" xfId="2657"/>
    <cellStyle name="Moneda 2 2 11 4 3" xfId="2658"/>
    <cellStyle name="Moneda 2 2 11 5" xfId="2659"/>
    <cellStyle name="Moneda 2 2 11 6" xfId="2660"/>
    <cellStyle name="Moneda 2 2 12" xfId="2661"/>
    <cellStyle name="Moneda 2 2 12 2" xfId="2662"/>
    <cellStyle name="Moneda 2 2 12 2 2" xfId="2663"/>
    <cellStyle name="Moneda 2 2 12 2 2 2" xfId="2664"/>
    <cellStyle name="Moneda 2 2 12 2 2 3" xfId="2665"/>
    <cellStyle name="Moneda 2 2 12 2 3" xfId="2666"/>
    <cellStyle name="Moneda 2 2 12 2 3 2" xfId="2667"/>
    <cellStyle name="Moneda 2 2 12 2 3 3" xfId="2668"/>
    <cellStyle name="Moneda 2 2 12 2 4" xfId="2669"/>
    <cellStyle name="Moneda 2 2 12 2 5" xfId="2670"/>
    <cellStyle name="Moneda 2 2 12 3" xfId="2671"/>
    <cellStyle name="Moneda 2 2 12 3 2" xfId="2672"/>
    <cellStyle name="Moneda 2 2 12 3 3" xfId="2673"/>
    <cellStyle name="Moneda 2 2 12 4" xfId="2674"/>
    <cellStyle name="Moneda 2 2 12 4 2" xfId="2675"/>
    <cellStyle name="Moneda 2 2 12 4 3" xfId="2676"/>
    <cellStyle name="Moneda 2 2 12 5" xfId="2677"/>
    <cellStyle name="Moneda 2 2 12 6" xfId="2678"/>
    <cellStyle name="Moneda 2 2 13" xfId="2679"/>
    <cellStyle name="Moneda 2 2 13 2" xfId="2680"/>
    <cellStyle name="Moneda 2 2 13 2 2" xfId="2681"/>
    <cellStyle name="Moneda 2 2 13 2 2 2" xfId="2682"/>
    <cellStyle name="Moneda 2 2 13 2 2 3" xfId="2683"/>
    <cellStyle name="Moneda 2 2 13 2 3" xfId="2684"/>
    <cellStyle name="Moneda 2 2 13 2 3 2" xfId="2685"/>
    <cellStyle name="Moneda 2 2 13 2 3 3" xfId="2686"/>
    <cellStyle name="Moneda 2 2 13 2 4" xfId="2687"/>
    <cellStyle name="Moneda 2 2 13 2 5" xfId="2688"/>
    <cellStyle name="Moneda 2 2 13 3" xfId="2689"/>
    <cellStyle name="Moneda 2 2 13 3 2" xfId="2690"/>
    <cellStyle name="Moneda 2 2 13 3 3" xfId="2691"/>
    <cellStyle name="Moneda 2 2 13 4" xfId="2692"/>
    <cellStyle name="Moneda 2 2 13 4 2" xfId="2693"/>
    <cellStyle name="Moneda 2 2 13 4 3" xfId="2694"/>
    <cellStyle name="Moneda 2 2 13 5" xfId="2695"/>
    <cellStyle name="Moneda 2 2 13 6" xfId="2696"/>
    <cellStyle name="Moneda 2 2 14" xfId="2697"/>
    <cellStyle name="Moneda 2 2 14 2" xfId="2698"/>
    <cellStyle name="Moneda 2 2 14 2 2" xfId="2699"/>
    <cellStyle name="Moneda 2 2 14 2 3" xfId="2700"/>
    <cellStyle name="Moneda 2 2 14 3" xfId="2701"/>
    <cellStyle name="Moneda 2 2 14 3 2" xfId="2702"/>
    <cellStyle name="Moneda 2 2 14 3 3" xfId="2703"/>
    <cellStyle name="Moneda 2 2 14 4" xfId="2704"/>
    <cellStyle name="Moneda 2 2 14 5" xfId="2705"/>
    <cellStyle name="Moneda 2 2 15" xfId="2706"/>
    <cellStyle name="Moneda 2 2 15 2" xfId="2707"/>
    <cellStyle name="Moneda 2 2 15 3" xfId="2708"/>
    <cellStyle name="Moneda 2 2 16" xfId="2709"/>
    <cellStyle name="Moneda 2 2 16 2" xfId="2710"/>
    <cellStyle name="Moneda 2 2 16 3" xfId="2711"/>
    <cellStyle name="Moneda 2 2 17" xfId="2712"/>
    <cellStyle name="Moneda 2 2 18" xfId="2713"/>
    <cellStyle name="Moneda 2 2 2" xfId="7"/>
    <cellStyle name="Moneda 2 2 2 10" xfId="1330"/>
    <cellStyle name="Moneda 2 2 2 10 2" xfId="2714"/>
    <cellStyle name="Moneda 2 2 2 10 2 2" xfId="2715"/>
    <cellStyle name="Moneda 2 2 2 10 2 2 2" xfId="2716"/>
    <cellStyle name="Moneda 2 2 2 10 2 2 3" xfId="2717"/>
    <cellStyle name="Moneda 2 2 2 10 2 3" xfId="2718"/>
    <cellStyle name="Moneda 2 2 2 10 2 3 2" xfId="2719"/>
    <cellStyle name="Moneda 2 2 2 10 2 3 3" xfId="2720"/>
    <cellStyle name="Moneda 2 2 2 10 2 4" xfId="2721"/>
    <cellStyle name="Moneda 2 2 2 10 2 5" xfId="2722"/>
    <cellStyle name="Moneda 2 2 2 10 3" xfId="2723"/>
    <cellStyle name="Moneda 2 2 2 10 3 2" xfId="2724"/>
    <cellStyle name="Moneda 2 2 2 10 3 3" xfId="2725"/>
    <cellStyle name="Moneda 2 2 2 10 4" xfId="2726"/>
    <cellStyle name="Moneda 2 2 2 10 4 2" xfId="2727"/>
    <cellStyle name="Moneda 2 2 2 10 4 3" xfId="2728"/>
    <cellStyle name="Moneda 2 2 2 10 5" xfId="2729"/>
    <cellStyle name="Moneda 2 2 2 10 6" xfId="2730"/>
    <cellStyle name="Moneda 2 2 2 11" xfId="2731"/>
    <cellStyle name="Moneda 2 2 2 11 2" xfId="2732"/>
    <cellStyle name="Moneda 2 2 2 11 2 2" xfId="2733"/>
    <cellStyle name="Moneda 2 2 2 11 2 2 2" xfId="2734"/>
    <cellStyle name="Moneda 2 2 2 11 2 2 3" xfId="2735"/>
    <cellStyle name="Moneda 2 2 2 11 2 3" xfId="2736"/>
    <cellStyle name="Moneda 2 2 2 11 2 3 2" xfId="2737"/>
    <cellStyle name="Moneda 2 2 2 11 2 3 3" xfId="2738"/>
    <cellStyle name="Moneda 2 2 2 11 2 4" xfId="2739"/>
    <cellStyle name="Moneda 2 2 2 11 2 5" xfId="2740"/>
    <cellStyle name="Moneda 2 2 2 11 3" xfId="2741"/>
    <cellStyle name="Moneda 2 2 2 11 3 2" xfId="2742"/>
    <cellStyle name="Moneda 2 2 2 11 3 3" xfId="2743"/>
    <cellStyle name="Moneda 2 2 2 11 4" xfId="2744"/>
    <cellStyle name="Moneda 2 2 2 11 4 2" xfId="2745"/>
    <cellStyle name="Moneda 2 2 2 11 4 3" xfId="2746"/>
    <cellStyle name="Moneda 2 2 2 11 5" xfId="2747"/>
    <cellStyle name="Moneda 2 2 2 11 6" xfId="2748"/>
    <cellStyle name="Moneda 2 2 2 12" xfId="2749"/>
    <cellStyle name="Moneda 2 2 2 12 2" xfId="2750"/>
    <cellStyle name="Moneda 2 2 2 12 2 2" xfId="2751"/>
    <cellStyle name="Moneda 2 2 2 12 2 2 2" xfId="2752"/>
    <cellStyle name="Moneda 2 2 2 12 2 2 3" xfId="2753"/>
    <cellStyle name="Moneda 2 2 2 12 2 3" xfId="2754"/>
    <cellStyle name="Moneda 2 2 2 12 2 3 2" xfId="2755"/>
    <cellStyle name="Moneda 2 2 2 12 2 3 3" xfId="2756"/>
    <cellStyle name="Moneda 2 2 2 12 2 4" xfId="2757"/>
    <cellStyle name="Moneda 2 2 2 12 2 5" xfId="2758"/>
    <cellStyle name="Moneda 2 2 2 12 3" xfId="2759"/>
    <cellStyle name="Moneda 2 2 2 12 3 2" xfId="2760"/>
    <cellStyle name="Moneda 2 2 2 12 3 3" xfId="2761"/>
    <cellStyle name="Moneda 2 2 2 12 4" xfId="2762"/>
    <cellStyle name="Moneda 2 2 2 12 4 2" xfId="2763"/>
    <cellStyle name="Moneda 2 2 2 12 4 3" xfId="2764"/>
    <cellStyle name="Moneda 2 2 2 12 5" xfId="2765"/>
    <cellStyle name="Moneda 2 2 2 12 6" xfId="2766"/>
    <cellStyle name="Moneda 2 2 2 13" xfId="2767"/>
    <cellStyle name="Moneda 2 2 2 13 2" xfId="2768"/>
    <cellStyle name="Moneda 2 2 2 13 2 2" xfId="2769"/>
    <cellStyle name="Moneda 2 2 2 13 2 3" xfId="2770"/>
    <cellStyle name="Moneda 2 2 2 13 3" xfId="2771"/>
    <cellStyle name="Moneda 2 2 2 13 3 2" xfId="2772"/>
    <cellStyle name="Moneda 2 2 2 13 3 3" xfId="2773"/>
    <cellStyle name="Moneda 2 2 2 13 4" xfId="2774"/>
    <cellStyle name="Moneda 2 2 2 13 5" xfId="2775"/>
    <cellStyle name="Moneda 2 2 2 14" xfId="2776"/>
    <cellStyle name="Moneda 2 2 2 14 2" xfId="2777"/>
    <cellStyle name="Moneda 2 2 2 14 3" xfId="2778"/>
    <cellStyle name="Moneda 2 2 2 15" xfId="2779"/>
    <cellStyle name="Moneda 2 2 2 15 2" xfId="2780"/>
    <cellStyle name="Moneda 2 2 2 15 3" xfId="2781"/>
    <cellStyle name="Moneda 2 2 2 16" xfId="2782"/>
    <cellStyle name="Moneda 2 2 2 17" xfId="2783"/>
    <cellStyle name="Moneda 2 2 2 2" xfId="8"/>
    <cellStyle name="Moneda 2 2 2 2 10" xfId="2784"/>
    <cellStyle name="Moneda 2 2 2 2 10 2" xfId="2785"/>
    <cellStyle name="Moneda 2 2 2 2 10 2 2" xfId="2786"/>
    <cellStyle name="Moneda 2 2 2 2 10 2 2 2" xfId="2787"/>
    <cellStyle name="Moneda 2 2 2 2 10 2 2 3" xfId="2788"/>
    <cellStyle name="Moneda 2 2 2 2 10 2 3" xfId="2789"/>
    <cellStyle name="Moneda 2 2 2 2 10 2 3 2" xfId="2790"/>
    <cellStyle name="Moneda 2 2 2 2 10 2 3 3" xfId="2791"/>
    <cellStyle name="Moneda 2 2 2 2 10 2 4" xfId="2792"/>
    <cellStyle name="Moneda 2 2 2 2 10 2 5" xfId="2793"/>
    <cellStyle name="Moneda 2 2 2 2 10 3" xfId="2794"/>
    <cellStyle name="Moneda 2 2 2 2 10 3 2" xfId="2795"/>
    <cellStyle name="Moneda 2 2 2 2 10 3 3" xfId="2796"/>
    <cellStyle name="Moneda 2 2 2 2 10 4" xfId="2797"/>
    <cellStyle name="Moneda 2 2 2 2 10 4 2" xfId="2798"/>
    <cellStyle name="Moneda 2 2 2 2 10 4 3" xfId="2799"/>
    <cellStyle name="Moneda 2 2 2 2 10 5" xfId="2800"/>
    <cellStyle name="Moneda 2 2 2 2 10 6" xfId="2801"/>
    <cellStyle name="Moneda 2 2 2 2 11" xfId="2802"/>
    <cellStyle name="Moneda 2 2 2 2 11 2" xfId="2803"/>
    <cellStyle name="Moneda 2 2 2 2 11 2 2" xfId="2804"/>
    <cellStyle name="Moneda 2 2 2 2 11 2 3" xfId="2805"/>
    <cellStyle name="Moneda 2 2 2 2 11 3" xfId="2806"/>
    <cellStyle name="Moneda 2 2 2 2 11 3 2" xfId="2807"/>
    <cellStyle name="Moneda 2 2 2 2 11 3 3" xfId="2808"/>
    <cellStyle name="Moneda 2 2 2 2 11 4" xfId="2809"/>
    <cellStyle name="Moneda 2 2 2 2 11 5" xfId="2810"/>
    <cellStyle name="Moneda 2 2 2 2 12" xfId="2811"/>
    <cellStyle name="Moneda 2 2 2 2 12 2" xfId="2812"/>
    <cellStyle name="Moneda 2 2 2 2 12 3" xfId="2813"/>
    <cellStyle name="Moneda 2 2 2 2 13" xfId="2814"/>
    <cellStyle name="Moneda 2 2 2 2 13 2" xfId="2815"/>
    <cellStyle name="Moneda 2 2 2 2 13 3" xfId="2816"/>
    <cellStyle name="Moneda 2 2 2 2 14" xfId="2817"/>
    <cellStyle name="Moneda 2 2 2 2 15" xfId="2818"/>
    <cellStyle name="Moneda 2 2 2 2 2" xfId="9"/>
    <cellStyle name="Moneda 2 2 2 2 2 10" xfId="2819"/>
    <cellStyle name="Moneda 2 2 2 2 2 10 2" xfId="2820"/>
    <cellStyle name="Moneda 2 2 2 2 2 10 2 2" xfId="2821"/>
    <cellStyle name="Moneda 2 2 2 2 2 10 2 3" xfId="2822"/>
    <cellStyle name="Moneda 2 2 2 2 2 10 3" xfId="2823"/>
    <cellStyle name="Moneda 2 2 2 2 2 10 3 2" xfId="2824"/>
    <cellStyle name="Moneda 2 2 2 2 2 10 3 3" xfId="2825"/>
    <cellStyle name="Moneda 2 2 2 2 2 10 4" xfId="2826"/>
    <cellStyle name="Moneda 2 2 2 2 2 10 5" xfId="2827"/>
    <cellStyle name="Moneda 2 2 2 2 2 11" xfId="2828"/>
    <cellStyle name="Moneda 2 2 2 2 2 11 2" xfId="2829"/>
    <cellStyle name="Moneda 2 2 2 2 2 11 3" xfId="2830"/>
    <cellStyle name="Moneda 2 2 2 2 2 12" xfId="2831"/>
    <cellStyle name="Moneda 2 2 2 2 2 12 2" xfId="2832"/>
    <cellStyle name="Moneda 2 2 2 2 2 12 3" xfId="2833"/>
    <cellStyle name="Moneda 2 2 2 2 2 13" xfId="2834"/>
    <cellStyle name="Moneda 2 2 2 2 2 14" xfId="2835"/>
    <cellStyle name="Moneda 2 2 2 2 2 2" xfId="10"/>
    <cellStyle name="Moneda 2 2 2 2 2 2 10" xfId="2836"/>
    <cellStyle name="Moneda 2 2 2 2 2 2 10 2" xfId="2837"/>
    <cellStyle name="Moneda 2 2 2 2 2 2 10 3" xfId="2838"/>
    <cellStyle name="Moneda 2 2 2 2 2 2 11" xfId="2839"/>
    <cellStyle name="Moneda 2 2 2 2 2 2 11 2" xfId="2840"/>
    <cellStyle name="Moneda 2 2 2 2 2 2 11 3" xfId="2841"/>
    <cellStyle name="Moneda 2 2 2 2 2 2 12" xfId="2842"/>
    <cellStyle name="Moneda 2 2 2 2 2 2 13" xfId="2843"/>
    <cellStyle name="Moneda 2 2 2 2 2 2 2" xfId="11"/>
    <cellStyle name="Moneda 2 2 2 2 2 2 2 10" xfId="2844"/>
    <cellStyle name="Moneda 2 2 2 2 2 2 2 11" xfId="2845"/>
    <cellStyle name="Moneda 2 2 2 2 2 2 2 2" xfId="12"/>
    <cellStyle name="Moneda 2 2 2 2 2 2 2 2 10" xfId="2846"/>
    <cellStyle name="Moneda 2 2 2 2 2 2 2 2 2" xfId="13"/>
    <cellStyle name="Moneda 2 2 2 2 2 2 2 2 2 2" xfId="1336"/>
    <cellStyle name="Moneda 2 2 2 2 2 2 2 2 2 2 2" xfId="2847"/>
    <cellStyle name="Moneda 2 2 2 2 2 2 2 2 2 2 2 2" xfId="2848"/>
    <cellStyle name="Moneda 2 2 2 2 2 2 2 2 2 2 2 3" xfId="2849"/>
    <cellStyle name="Moneda 2 2 2 2 2 2 2 2 2 2 3" xfId="2850"/>
    <cellStyle name="Moneda 2 2 2 2 2 2 2 2 2 2 3 2" xfId="2851"/>
    <cellStyle name="Moneda 2 2 2 2 2 2 2 2 2 2 3 3" xfId="2852"/>
    <cellStyle name="Moneda 2 2 2 2 2 2 2 2 2 2 4" xfId="2853"/>
    <cellStyle name="Moneda 2 2 2 2 2 2 2 2 2 2 5" xfId="2854"/>
    <cellStyle name="Moneda 2 2 2 2 2 2 2 2 2 3" xfId="2855"/>
    <cellStyle name="Moneda 2 2 2 2 2 2 2 2 2 3 2" xfId="2856"/>
    <cellStyle name="Moneda 2 2 2 2 2 2 2 2 2 3 3" xfId="2857"/>
    <cellStyle name="Moneda 2 2 2 2 2 2 2 2 2 4" xfId="2858"/>
    <cellStyle name="Moneda 2 2 2 2 2 2 2 2 2 4 2" xfId="2859"/>
    <cellStyle name="Moneda 2 2 2 2 2 2 2 2 2 4 3" xfId="2860"/>
    <cellStyle name="Moneda 2 2 2 2 2 2 2 2 2 5" xfId="2861"/>
    <cellStyle name="Moneda 2 2 2 2 2 2 2 2 2 6" xfId="2862"/>
    <cellStyle name="Moneda 2 2 2 2 2 2 2 2 3" xfId="1335"/>
    <cellStyle name="Moneda 2 2 2 2 2 2 2 2 3 2" xfId="2863"/>
    <cellStyle name="Moneda 2 2 2 2 2 2 2 2 3 2 2" xfId="2864"/>
    <cellStyle name="Moneda 2 2 2 2 2 2 2 2 3 2 2 2" xfId="2865"/>
    <cellStyle name="Moneda 2 2 2 2 2 2 2 2 3 2 2 3" xfId="2866"/>
    <cellStyle name="Moneda 2 2 2 2 2 2 2 2 3 2 3" xfId="2867"/>
    <cellStyle name="Moneda 2 2 2 2 2 2 2 2 3 2 3 2" xfId="2868"/>
    <cellStyle name="Moneda 2 2 2 2 2 2 2 2 3 2 3 3" xfId="2869"/>
    <cellStyle name="Moneda 2 2 2 2 2 2 2 2 3 2 4" xfId="2870"/>
    <cellStyle name="Moneda 2 2 2 2 2 2 2 2 3 2 5" xfId="2871"/>
    <cellStyle name="Moneda 2 2 2 2 2 2 2 2 3 3" xfId="2872"/>
    <cellStyle name="Moneda 2 2 2 2 2 2 2 2 3 3 2" xfId="2873"/>
    <cellStyle name="Moneda 2 2 2 2 2 2 2 2 3 3 3" xfId="2874"/>
    <cellStyle name="Moneda 2 2 2 2 2 2 2 2 3 4" xfId="2875"/>
    <cellStyle name="Moneda 2 2 2 2 2 2 2 2 3 4 2" xfId="2876"/>
    <cellStyle name="Moneda 2 2 2 2 2 2 2 2 3 4 3" xfId="2877"/>
    <cellStyle name="Moneda 2 2 2 2 2 2 2 2 3 5" xfId="2878"/>
    <cellStyle name="Moneda 2 2 2 2 2 2 2 2 3 6" xfId="2879"/>
    <cellStyle name="Moneda 2 2 2 2 2 2 2 2 4" xfId="2880"/>
    <cellStyle name="Moneda 2 2 2 2 2 2 2 2 4 2" xfId="2881"/>
    <cellStyle name="Moneda 2 2 2 2 2 2 2 2 4 2 2" xfId="2882"/>
    <cellStyle name="Moneda 2 2 2 2 2 2 2 2 4 2 2 2" xfId="2883"/>
    <cellStyle name="Moneda 2 2 2 2 2 2 2 2 4 2 2 3" xfId="2884"/>
    <cellStyle name="Moneda 2 2 2 2 2 2 2 2 4 2 3" xfId="2885"/>
    <cellStyle name="Moneda 2 2 2 2 2 2 2 2 4 2 3 2" xfId="2886"/>
    <cellStyle name="Moneda 2 2 2 2 2 2 2 2 4 2 3 3" xfId="2887"/>
    <cellStyle name="Moneda 2 2 2 2 2 2 2 2 4 2 4" xfId="2888"/>
    <cellStyle name="Moneda 2 2 2 2 2 2 2 2 4 2 5" xfId="2889"/>
    <cellStyle name="Moneda 2 2 2 2 2 2 2 2 4 3" xfId="2890"/>
    <cellStyle name="Moneda 2 2 2 2 2 2 2 2 4 3 2" xfId="2891"/>
    <cellStyle name="Moneda 2 2 2 2 2 2 2 2 4 3 3" xfId="2892"/>
    <cellStyle name="Moneda 2 2 2 2 2 2 2 2 4 4" xfId="2893"/>
    <cellStyle name="Moneda 2 2 2 2 2 2 2 2 4 4 2" xfId="2894"/>
    <cellStyle name="Moneda 2 2 2 2 2 2 2 2 4 4 3" xfId="2895"/>
    <cellStyle name="Moneda 2 2 2 2 2 2 2 2 4 5" xfId="2896"/>
    <cellStyle name="Moneda 2 2 2 2 2 2 2 2 4 6" xfId="2897"/>
    <cellStyle name="Moneda 2 2 2 2 2 2 2 2 5" xfId="2898"/>
    <cellStyle name="Moneda 2 2 2 2 2 2 2 2 5 2" xfId="2899"/>
    <cellStyle name="Moneda 2 2 2 2 2 2 2 2 5 2 2" xfId="2900"/>
    <cellStyle name="Moneda 2 2 2 2 2 2 2 2 5 2 2 2" xfId="2901"/>
    <cellStyle name="Moneda 2 2 2 2 2 2 2 2 5 2 2 3" xfId="2902"/>
    <cellStyle name="Moneda 2 2 2 2 2 2 2 2 5 2 3" xfId="2903"/>
    <cellStyle name="Moneda 2 2 2 2 2 2 2 2 5 2 3 2" xfId="2904"/>
    <cellStyle name="Moneda 2 2 2 2 2 2 2 2 5 2 3 3" xfId="2905"/>
    <cellStyle name="Moneda 2 2 2 2 2 2 2 2 5 2 4" xfId="2906"/>
    <cellStyle name="Moneda 2 2 2 2 2 2 2 2 5 2 5" xfId="2907"/>
    <cellStyle name="Moneda 2 2 2 2 2 2 2 2 5 3" xfId="2908"/>
    <cellStyle name="Moneda 2 2 2 2 2 2 2 2 5 3 2" xfId="2909"/>
    <cellStyle name="Moneda 2 2 2 2 2 2 2 2 5 3 3" xfId="2910"/>
    <cellStyle name="Moneda 2 2 2 2 2 2 2 2 5 4" xfId="2911"/>
    <cellStyle name="Moneda 2 2 2 2 2 2 2 2 5 4 2" xfId="2912"/>
    <cellStyle name="Moneda 2 2 2 2 2 2 2 2 5 4 3" xfId="2913"/>
    <cellStyle name="Moneda 2 2 2 2 2 2 2 2 5 5" xfId="2914"/>
    <cellStyle name="Moneda 2 2 2 2 2 2 2 2 5 6" xfId="2915"/>
    <cellStyle name="Moneda 2 2 2 2 2 2 2 2 6" xfId="2916"/>
    <cellStyle name="Moneda 2 2 2 2 2 2 2 2 6 2" xfId="2917"/>
    <cellStyle name="Moneda 2 2 2 2 2 2 2 2 6 2 2" xfId="2918"/>
    <cellStyle name="Moneda 2 2 2 2 2 2 2 2 6 2 3" xfId="2919"/>
    <cellStyle name="Moneda 2 2 2 2 2 2 2 2 6 3" xfId="2920"/>
    <cellStyle name="Moneda 2 2 2 2 2 2 2 2 6 3 2" xfId="2921"/>
    <cellStyle name="Moneda 2 2 2 2 2 2 2 2 6 3 3" xfId="2922"/>
    <cellStyle name="Moneda 2 2 2 2 2 2 2 2 6 4" xfId="2923"/>
    <cellStyle name="Moneda 2 2 2 2 2 2 2 2 6 5" xfId="2924"/>
    <cellStyle name="Moneda 2 2 2 2 2 2 2 2 7" xfId="2925"/>
    <cellStyle name="Moneda 2 2 2 2 2 2 2 2 7 2" xfId="2926"/>
    <cellStyle name="Moneda 2 2 2 2 2 2 2 2 7 3" xfId="2927"/>
    <cellStyle name="Moneda 2 2 2 2 2 2 2 2 8" xfId="2928"/>
    <cellStyle name="Moneda 2 2 2 2 2 2 2 2 8 2" xfId="2929"/>
    <cellStyle name="Moneda 2 2 2 2 2 2 2 2 8 3" xfId="2930"/>
    <cellStyle name="Moneda 2 2 2 2 2 2 2 2 9" xfId="2931"/>
    <cellStyle name="Moneda 2 2 2 2 2 2 2 3" xfId="14"/>
    <cellStyle name="Moneda 2 2 2 2 2 2 2 3 2" xfId="1337"/>
    <cellStyle name="Moneda 2 2 2 2 2 2 2 3 2 2" xfId="2932"/>
    <cellStyle name="Moneda 2 2 2 2 2 2 2 3 2 2 2" xfId="2933"/>
    <cellStyle name="Moneda 2 2 2 2 2 2 2 3 2 2 3" xfId="2934"/>
    <cellStyle name="Moneda 2 2 2 2 2 2 2 3 2 3" xfId="2935"/>
    <cellStyle name="Moneda 2 2 2 2 2 2 2 3 2 3 2" xfId="2936"/>
    <cellStyle name="Moneda 2 2 2 2 2 2 2 3 2 3 3" xfId="2937"/>
    <cellStyle name="Moneda 2 2 2 2 2 2 2 3 2 4" xfId="2938"/>
    <cellStyle name="Moneda 2 2 2 2 2 2 2 3 2 5" xfId="2939"/>
    <cellStyle name="Moneda 2 2 2 2 2 2 2 3 3" xfId="2940"/>
    <cellStyle name="Moneda 2 2 2 2 2 2 2 3 3 2" xfId="2941"/>
    <cellStyle name="Moneda 2 2 2 2 2 2 2 3 3 3" xfId="2942"/>
    <cellStyle name="Moneda 2 2 2 2 2 2 2 3 4" xfId="2943"/>
    <cellStyle name="Moneda 2 2 2 2 2 2 2 3 4 2" xfId="2944"/>
    <cellStyle name="Moneda 2 2 2 2 2 2 2 3 4 3" xfId="2945"/>
    <cellStyle name="Moneda 2 2 2 2 2 2 2 3 5" xfId="2946"/>
    <cellStyle name="Moneda 2 2 2 2 2 2 2 3 6" xfId="2947"/>
    <cellStyle name="Moneda 2 2 2 2 2 2 2 4" xfId="1334"/>
    <cellStyle name="Moneda 2 2 2 2 2 2 2 4 2" xfId="2948"/>
    <cellStyle name="Moneda 2 2 2 2 2 2 2 4 2 2" xfId="2949"/>
    <cellStyle name="Moneda 2 2 2 2 2 2 2 4 2 2 2" xfId="2950"/>
    <cellStyle name="Moneda 2 2 2 2 2 2 2 4 2 2 3" xfId="2951"/>
    <cellStyle name="Moneda 2 2 2 2 2 2 2 4 2 3" xfId="2952"/>
    <cellStyle name="Moneda 2 2 2 2 2 2 2 4 2 3 2" xfId="2953"/>
    <cellStyle name="Moneda 2 2 2 2 2 2 2 4 2 3 3" xfId="2954"/>
    <cellStyle name="Moneda 2 2 2 2 2 2 2 4 2 4" xfId="2955"/>
    <cellStyle name="Moneda 2 2 2 2 2 2 2 4 2 5" xfId="2956"/>
    <cellStyle name="Moneda 2 2 2 2 2 2 2 4 3" xfId="2957"/>
    <cellStyle name="Moneda 2 2 2 2 2 2 2 4 3 2" xfId="2958"/>
    <cellStyle name="Moneda 2 2 2 2 2 2 2 4 3 3" xfId="2959"/>
    <cellStyle name="Moneda 2 2 2 2 2 2 2 4 4" xfId="2960"/>
    <cellStyle name="Moneda 2 2 2 2 2 2 2 4 4 2" xfId="2961"/>
    <cellStyle name="Moneda 2 2 2 2 2 2 2 4 4 3" xfId="2962"/>
    <cellStyle name="Moneda 2 2 2 2 2 2 2 4 5" xfId="2963"/>
    <cellStyle name="Moneda 2 2 2 2 2 2 2 4 6" xfId="2964"/>
    <cellStyle name="Moneda 2 2 2 2 2 2 2 5" xfId="2965"/>
    <cellStyle name="Moneda 2 2 2 2 2 2 2 5 2" xfId="2966"/>
    <cellStyle name="Moneda 2 2 2 2 2 2 2 5 2 2" xfId="2967"/>
    <cellStyle name="Moneda 2 2 2 2 2 2 2 5 2 2 2" xfId="2968"/>
    <cellStyle name="Moneda 2 2 2 2 2 2 2 5 2 2 3" xfId="2969"/>
    <cellStyle name="Moneda 2 2 2 2 2 2 2 5 2 3" xfId="2970"/>
    <cellStyle name="Moneda 2 2 2 2 2 2 2 5 2 3 2" xfId="2971"/>
    <cellStyle name="Moneda 2 2 2 2 2 2 2 5 2 3 3" xfId="2972"/>
    <cellStyle name="Moneda 2 2 2 2 2 2 2 5 2 4" xfId="2973"/>
    <cellStyle name="Moneda 2 2 2 2 2 2 2 5 2 5" xfId="2974"/>
    <cellStyle name="Moneda 2 2 2 2 2 2 2 5 3" xfId="2975"/>
    <cellStyle name="Moneda 2 2 2 2 2 2 2 5 3 2" xfId="2976"/>
    <cellStyle name="Moneda 2 2 2 2 2 2 2 5 3 3" xfId="2977"/>
    <cellStyle name="Moneda 2 2 2 2 2 2 2 5 4" xfId="2978"/>
    <cellStyle name="Moneda 2 2 2 2 2 2 2 5 4 2" xfId="2979"/>
    <cellStyle name="Moneda 2 2 2 2 2 2 2 5 4 3" xfId="2980"/>
    <cellStyle name="Moneda 2 2 2 2 2 2 2 5 5" xfId="2981"/>
    <cellStyle name="Moneda 2 2 2 2 2 2 2 5 6" xfId="2982"/>
    <cellStyle name="Moneda 2 2 2 2 2 2 2 6" xfId="2983"/>
    <cellStyle name="Moneda 2 2 2 2 2 2 2 6 2" xfId="2984"/>
    <cellStyle name="Moneda 2 2 2 2 2 2 2 6 2 2" xfId="2985"/>
    <cellStyle name="Moneda 2 2 2 2 2 2 2 6 2 2 2" xfId="2986"/>
    <cellStyle name="Moneda 2 2 2 2 2 2 2 6 2 2 3" xfId="2987"/>
    <cellStyle name="Moneda 2 2 2 2 2 2 2 6 2 3" xfId="2988"/>
    <cellStyle name="Moneda 2 2 2 2 2 2 2 6 2 3 2" xfId="2989"/>
    <cellStyle name="Moneda 2 2 2 2 2 2 2 6 2 3 3" xfId="2990"/>
    <cellStyle name="Moneda 2 2 2 2 2 2 2 6 2 4" xfId="2991"/>
    <cellStyle name="Moneda 2 2 2 2 2 2 2 6 2 5" xfId="2992"/>
    <cellStyle name="Moneda 2 2 2 2 2 2 2 6 3" xfId="2993"/>
    <cellStyle name="Moneda 2 2 2 2 2 2 2 6 3 2" xfId="2994"/>
    <cellStyle name="Moneda 2 2 2 2 2 2 2 6 3 3" xfId="2995"/>
    <cellStyle name="Moneda 2 2 2 2 2 2 2 6 4" xfId="2996"/>
    <cellStyle name="Moneda 2 2 2 2 2 2 2 6 4 2" xfId="2997"/>
    <cellStyle name="Moneda 2 2 2 2 2 2 2 6 4 3" xfId="2998"/>
    <cellStyle name="Moneda 2 2 2 2 2 2 2 6 5" xfId="2999"/>
    <cellStyle name="Moneda 2 2 2 2 2 2 2 6 6" xfId="3000"/>
    <cellStyle name="Moneda 2 2 2 2 2 2 2 7" xfId="3001"/>
    <cellStyle name="Moneda 2 2 2 2 2 2 2 7 2" xfId="3002"/>
    <cellStyle name="Moneda 2 2 2 2 2 2 2 7 2 2" xfId="3003"/>
    <cellStyle name="Moneda 2 2 2 2 2 2 2 7 2 3" xfId="3004"/>
    <cellStyle name="Moneda 2 2 2 2 2 2 2 7 3" xfId="3005"/>
    <cellStyle name="Moneda 2 2 2 2 2 2 2 7 3 2" xfId="3006"/>
    <cellStyle name="Moneda 2 2 2 2 2 2 2 7 3 3" xfId="3007"/>
    <cellStyle name="Moneda 2 2 2 2 2 2 2 7 4" xfId="3008"/>
    <cellStyle name="Moneda 2 2 2 2 2 2 2 7 5" xfId="3009"/>
    <cellStyle name="Moneda 2 2 2 2 2 2 2 8" xfId="3010"/>
    <cellStyle name="Moneda 2 2 2 2 2 2 2 8 2" xfId="3011"/>
    <cellStyle name="Moneda 2 2 2 2 2 2 2 8 3" xfId="3012"/>
    <cellStyle name="Moneda 2 2 2 2 2 2 2 9" xfId="3013"/>
    <cellStyle name="Moneda 2 2 2 2 2 2 2 9 2" xfId="3014"/>
    <cellStyle name="Moneda 2 2 2 2 2 2 2 9 3" xfId="3015"/>
    <cellStyle name="Moneda 2 2 2 2 2 2 3" xfId="15"/>
    <cellStyle name="Moneda 2 2 2 2 2 2 3 10" xfId="3016"/>
    <cellStyle name="Moneda 2 2 2 2 2 2 3 11" xfId="3017"/>
    <cellStyle name="Moneda 2 2 2 2 2 2 3 2" xfId="16"/>
    <cellStyle name="Moneda 2 2 2 2 2 2 3 2 10" xfId="3018"/>
    <cellStyle name="Moneda 2 2 2 2 2 2 3 2 2" xfId="17"/>
    <cellStyle name="Moneda 2 2 2 2 2 2 3 2 2 2" xfId="1340"/>
    <cellStyle name="Moneda 2 2 2 2 2 2 3 2 2 2 2" xfId="3019"/>
    <cellStyle name="Moneda 2 2 2 2 2 2 3 2 2 2 2 2" xfId="3020"/>
    <cellStyle name="Moneda 2 2 2 2 2 2 3 2 2 2 2 3" xfId="3021"/>
    <cellStyle name="Moneda 2 2 2 2 2 2 3 2 2 2 3" xfId="3022"/>
    <cellStyle name="Moneda 2 2 2 2 2 2 3 2 2 2 3 2" xfId="3023"/>
    <cellStyle name="Moneda 2 2 2 2 2 2 3 2 2 2 3 3" xfId="3024"/>
    <cellStyle name="Moneda 2 2 2 2 2 2 3 2 2 2 4" xfId="3025"/>
    <cellStyle name="Moneda 2 2 2 2 2 2 3 2 2 2 5" xfId="3026"/>
    <cellStyle name="Moneda 2 2 2 2 2 2 3 2 2 3" xfId="3027"/>
    <cellStyle name="Moneda 2 2 2 2 2 2 3 2 2 3 2" xfId="3028"/>
    <cellStyle name="Moneda 2 2 2 2 2 2 3 2 2 3 3" xfId="3029"/>
    <cellStyle name="Moneda 2 2 2 2 2 2 3 2 2 4" xfId="3030"/>
    <cellStyle name="Moneda 2 2 2 2 2 2 3 2 2 4 2" xfId="3031"/>
    <cellStyle name="Moneda 2 2 2 2 2 2 3 2 2 4 3" xfId="3032"/>
    <cellStyle name="Moneda 2 2 2 2 2 2 3 2 2 5" xfId="3033"/>
    <cellStyle name="Moneda 2 2 2 2 2 2 3 2 2 6" xfId="3034"/>
    <cellStyle name="Moneda 2 2 2 2 2 2 3 2 3" xfId="1339"/>
    <cellStyle name="Moneda 2 2 2 2 2 2 3 2 3 2" xfId="3035"/>
    <cellStyle name="Moneda 2 2 2 2 2 2 3 2 3 2 2" xfId="3036"/>
    <cellStyle name="Moneda 2 2 2 2 2 2 3 2 3 2 2 2" xfId="3037"/>
    <cellStyle name="Moneda 2 2 2 2 2 2 3 2 3 2 2 3" xfId="3038"/>
    <cellStyle name="Moneda 2 2 2 2 2 2 3 2 3 2 3" xfId="3039"/>
    <cellStyle name="Moneda 2 2 2 2 2 2 3 2 3 2 3 2" xfId="3040"/>
    <cellStyle name="Moneda 2 2 2 2 2 2 3 2 3 2 3 3" xfId="3041"/>
    <cellStyle name="Moneda 2 2 2 2 2 2 3 2 3 2 4" xfId="3042"/>
    <cellStyle name="Moneda 2 2 2 2 2 2 3 2 3 2 5" xfId="3043"/>
    <cellStyle name="Moneda 2 2 2 2 2 2 3 2 3 3" xfId="3044"/>
    <cellStyle name="Moneda 2 2 2 2 2 2 3 2 3 3 2" xfId="3045"/>
    <cellStyle name="Moneda 2 2 2 2 2 2 3 2 3 3 3" xfId="3046"/>
    <cellStyle name="Moneda 2 2 2 2 2 2 3 2 3 4" xfId="3047"/>
    <cellStyle name="Moneda 2 2 2 2 2 2 3 2 3 4 2" xfId="3048"/>
    <cellStyle name="Moneda 2 2 2 2 2 2 3 2 3 4 3" xfId="3049"/>
    <cellStyle name="Moneda 2 2 2 2 2 2 3 2 3 5" xfId="3050"/>
    <cellStyle name="Moneda 2 2 2 2 2 2 3 2 3 6" xfId="3051"/>
    <cellStyle name="Moneda 2 2 2 2 2 2 3 2 4" xfId="3052"/>
    <cellStyle name="Moneda 2 2 2 2 2 2 3 2 4 2" xfId="3053"/>
    <cellStyle name="Moneda 2 2 2 2 2 2 3 2 4 2 2" xfId="3054"/>
    <cellStyle name="Moneda 2 2 2 2 2 2 3 2 4 2 2 2" xfId="3055"/>
    <cellStyle name="Moneda 2 2 2 2 2 2 3 2 4 2 2 3" xfId="3056"/>
    <cellStyle name="Moneda 2 2 2 2 2 2 3 2 4 2 3" xfId="3057"/>
    <cellStyle name="Moneda 2 2 2 2 2 2 3 2 4 2 3 2" xfId="3058"/>
    <cellStyle name="Moneda 2 2 2 2 2 2 3 2 4 2 3 3" xfId="3059"/>
    <cellStyle name="Moneda 2 2 2 2 2 2 3 2 4 2 4" xfId="3060"/>
    <cellStyle name="Moneda 2 2 2 2 2 2 3 2 4 2 5" xfId="3061"/>
    <cellStyle name="Moneda 2 2 2 2 2 2 3 2 4 3" xfId="3062"/>
    <cellStyle name="Moneda 2 2 2 2 2 2 3 2 4 3 2" xfId="3063"/>
    <cellStyle name="Moneda 2 2 2 2 2 2 3 2 4 3 3" xfId="3064"/>
    <cellStyle name="Moneda 2 2 2 2 2 2 3 2 4 4" xfId="3065"/>
    <cellStyle name="Moneda 2 2 2 2 2 2 3 2 4 4 2" xfId="3066"/>
    <cellStyle name="Moneda 2 2 2 2 2 2 3 2 4 4 3" xfId="3067"/>
    <cellStyle name="Moneda 2 2 2 2 2 2 3 2 4 5" xfId="3068"/>
    <cellStyle name="Moneda 2 2 2 2 2 2 3 2 4 6" xfId="3069"/>
    <cellStyle name="Moneda 2 2 2 2 2 2 3 2 5" xfId="3070"/>
    <cellStyle name="Moneda 2 2 2 2 2 2 3 2 5 2" xfId="3071"/>
    <cellStyle name="Moneda 2 2 2 2 2 2 3 2 5 2 2" xfId="3072"/>
    <cellStyle name="Moneda 2 2 2 2 2 2 3 2 5 2 2 2" xfId="3073"/>
    <cellStyle name="Moneda 2 2 2 2 2 2 3 2 5 2 2 3" xfId="3074"/>
    <cellStyle name="Moneda 2 2 2 2 2 2 3 2 5 2 3" xfId="3075"/>
    <cellStyle name="Moneda 2 2 2 2 2 2 3 2 5 2 3 2" xfId="3076"/>
    <cellStyle name="Moneda 2 2 2 2 2 2 3 2 5 2 3 3" xfId="3077"/>
    <cellStyle name="Moneda 2 2 2 2 2 2 3 2 5 2 4" xfId="3078"/>
    <cellStyle name="Moneda 2 2 2 2 2 2 3 2 5 2 5" xfId="3079"/>
    <cellStyle name="Moneda 2 2 2 2 2 2 3 2 5 3" xfId="3080"/>
    <cellStyle name="Moneda 2 2 2 2 2 2 3 2 5 3 2" xfId="3081"/>
    <cellStyle name="Moneda 2 2 2 2 2 2 3 2 5 3 3" xfId="3082"/>
    <cellStyle name="Moneda 2 2 2 2 2 2 3 2 5 4" xfId="3083"/>
    <cellStyle name="Moneda 2 2 2 2 2 2 3 2 5 4 2" xfId="3084"/>
    <cellStyle name="Moneda 2 2 2 2 2 2 3 2 5 4 3" xfId="3085"/>
    <cellStyle name="Moneda 2 2 2 2 2 2 3 2 5 5" xfId="3086"/>
    <cellStyle name="Moneda 2 2 2 2 2 2 3 2 5 6" xfId="3087"/>
    <cellStyle name="Moneda 2 2 2 2 2 2 3 2 6" xfId="3088"/>
    <cellStyle name="Moneda 2 2 2 2 2 2 3 2 6 2" xfId="3089"/>
    <cellStyle name="Moneda 2 2 2 2 2 2 3 2 6 2 2" xfId="3090"/>
    <cellStyle name="Moneda 2 2 2 2 2 2 3 2 6 2 3" xfId="3091"/>
    <cellStyle name="Moneda 2 2 2 2 2 2 3 2 6 3" xfId="3092"/>
    <cellStyle name="Moneda 2 2 2 2 2 2 3 2 6 3 2" xfId="3093"/>
    <cellStyle name="Moneda 2 2 2 2 2 2 3 2 6 3 3" xfId="3094"/>
    <cellStyle name="Moneda 2 2 2 2 2 2 3 2 6 4" xfId="3095"/>
    <cellStyle name="Moneda 2 2 2 2 2 2 3 2 6 5" xfId="3096"/>
    <cellStyle name="Moneda 2 2 2 2 2 2 3 2 7" xfId="3097"/>
    <cellStyle name="Moneda 2 2 2 2 2 2 3 2 7 2" xfId="3098"/>
    <cellStyle name="Moneda 2 2 2 2 2 2 3 2 7 3" xfId="3099"/>
    <cellStyle name="Moneda 2 2 2 2 2 2 3 2 8" xfId="3100"/>
    <cellStyle name="Moneda 2 2 2 2 2 2 3 2 8 2" xfId="3101"/>
    <cellStyle name="Moneda 2 2 2 2 2 2 3 2 8 3" xfId="3102"/>
    <cellStyle name="Moneda 2 2 2 2 2 2 3 2 9" xfId="3103"/>
    <cellStyle name="Moneda 2 2 2 2 2 2 3 3" xfId="18"/>
    <cellStyle name="Moneda 2 2 2 2 2 2 3 3 2" xfId="1341"/>
    <cellStyle name="Moneda 2 2 2 2 2 2 3 3 2 2" xfId="3104"/>
    <cellStyle name="Moneda 2 2 2 2 2 2 3 3 2 2 2" xfId="3105"/>
    <cellStyle name="Moneda 2 2 2 2 2 2 3 3 2 2 3" xfId="3106"/>
    <cellStyle name="Moneda 2 2 2 2 2 2 3 3 2 3" xfId="3107"/>
    <cellStyle name="Moneda 2 2 2 2 2 2 3 3 2 3 2" xfId="3108"/>
    <cellStyle name="Moneda 2 2 2 2 2 2 3 3 2 3 3" xfId="3109"/>
    <cellStyle name="Moneda 2 2 2 2 2 2 3 3 2 4" xfId="3110"/>
    <cellStyle name="Moneda 2 2 2 2 2 2 3 3 2 5" xfId="3111"/>
    <cellStyle name="Moneda 2 2 2 2 2 2 3 3 3" xfId="3112"/>
    <cellStyle name="Moneda 2 2 2 2 2 2 3 3 3 2" xfId="3113"/>
    <cellStyle name="Moneda 2 2 2 2 2 2 3 3 3 3" xfId="3114"/>
    <cellStyle name="Moneda 2 2 2 2 2 2 3 3 4" xfId="3115"/>
    <cellStyle name="Moneda 2 2 2 2 2 2 3 3 4 2" xfId="3116"/>
    <cellStyle name="Moneda 2 2 2 2 2 2 3 3 4 3" xfId="3117"/>
    <cellStyle name="Moneda 2 2 2 2 2 2 3 3 5" xfId="3118"/>
    <cellStyle name="Moneda 2 2 2 2 2 2 3 3 6" xfId="3119"/>
    <cellStyle name="Moneda 2 2 2 2 2 2 3 4" xfId="1338"/>
    <cellStyle name="Moneda 2 2 2 2 2 2 3 4 2" xfId="3120"/>
    <cellStyle name="Moneda 2 2 2 2 2 2 3 4 2 2" xfId="3121"/>
    <cellStyle name="Moneda 2 2 2 2 2 2 3 4 2 2 2" xfId="3122"/>
    <cellStyle name="Moneda 2 2 2 2 2 2 3 4 2 2 3" xfId="3123"/>
    <cellStyle name="Moneda 2 2 2 2 2 2 3 4 2 3" xfId="3124"/>
    <cellStyle name="Moneda 2 2 2 2 2 2 3 4 2 3 2" xfId="3125"/>
    <cellStyle name="Moneda 2 2 2 2 2 2 3 4 2 3 3" xfId="3126"/>
    <cellStyle name="Moneda 2 2 2 2 2 2 3 4 2 4" xfId="3127"/>
    <cellStyle name="Moneda 2 2 2 2 2 2 3 4 2 5" xfId="3128"/>
    <cellStyle name="Moneda 2 2 2 2 2 2 3 4 3" xfId="3129"/>
    <cellStyle name="Moneda 2 2 2 2 2 2 3 4 3 2" xfId="3130"/>
    <cellStyle name="Moneda 2 2 2 2 2 2 3 4 3 3" xfId="3131"/>
    <cellStyle name="Moneda 2 2 2 2 2 2 3 4 4" xfId="3132"/>
    <cellStyle name="Moneda 2 2 2 2 2 2 3 4 4 2" xfId="3133"/>
    <cellStyle name="Moneda 2 2 2 2 2 2 3 4 4 3" xfId="3134"/>
    <cellStyle name="Moneda 2 2 2 2 2 2 3 4 5" xfId="3135"/>
    <cellStyle name="Moneda 2 2 2 2 2 2 3 4 6" xfId="3136"/>
    <cellStyle name="Moneda 2 2 2 2 2 2 3 5" xfId="3137"/>
    <cellStyle name="Moneda 2 2 2 2 2 2 3 5 2" xfId="3138"/>
    <cellStyle name="Moneda 2 2 2 2 2 2 3 5 2 2" xfId="3139"/>
    <cellStyle name="Moneda 2 2 2 2 2 2 3 5 2 2 2" xfId="3140"/>
    <cellStyle name="Moneda 2 2 2 2 2 2 3 5 2 2 3" xfId="3141"/>
    <cellStyle name="Moneda 2 2 2 2 2 2 3 5 2 3" xfId="3142"/>
    <cellStyle name="Moneda 2 2 2 2 2 2 3 5 2 3 2" xfId="3143"/>
    <cellStyle name="Moneda 2 2 2 2 2 2 3 5 2 3 3" xfId="3144"/>
    <cellStyle name="Moneda 2 2 2 2 2 2 3 5 2 4" xfId="3145"/>
    <cellStyle name="Moneda 2 2 2 2 2 2 3 5 2 5" xfId="3146"/>
    <cellStyle name="Moneda 2 2 2 2 2 2 3 5 3" xfId="3147"/>
    <cellStyle name="Moneda 2 2 2 2 2 2 3 5 3 2" xfId="3148"/>
    <cellStyle name="Moneda 2 2 2 2 2 2 3 5 3 3" xfId="3149"/>
    <cellStyle name="Moneda 2 2 2 2 2 2 3 5 4" xfId="3150"/>
    <cellStyle name="Moneda 2 2 2 2 2 2 3 5 4 2" xfId="3151"/>
    <cellStyle name="Moneda 2 2 2 2 2 2 3 5 4 3" xfId="3152"/>
    <cellStyle name="Moneda 2 2 2 2 2 2 3 5 5" xfId="3153"/>
    <cellStyle name="Moneda 2 2 2 2 2 2 3 5 6" xfId="3154"/>
    <cellStyle name="Moneda 2 2 2 2 2 2 3 6" xfId="3155"/>
    <cellStyle name="Moneda 2 2 2 2 2 2 3 6 2" xfId="3156"/>
    <cellStyle name="Moneda 2 2 2 2 2 2 3 6 2 2" xfId="3157"/>
    <cellStyle name="Moneda 2 2 2 2 2 2 3 6 2 2 2" xfId="3158"/>
    <cellStyle name="Moneda 2 2 2 2 2 2 3 6 2 2 3" xfId="3159"/>
    <cellStyle name="Moneda 2 2 2 2 2 2 3 6 2 3" xfId="3160"/>
    <cellStyle name="Moneda 2 2 2 2 2 2 3 6 2 3 2" xfId="3161"/>
    <cellStyle name="Moneda 2 2 2 2 2 2 3 6 2 3 3" xfId="3162"/>
    <cellStyle name="Moneda 2 2 2 2 2 2 3 6 2 4" xfId="3163"/>
    <cellStyle name="Moneda 2 2 2 2 2 2 3 6 2 5" xfId="3164"/>
    <cellStyle name="Moneda 2 2 2 2 2 2 3 6 3" xfId="3165"/>
    <cellStyle name="Moneda 2 2 2 2 2 2 3 6 3 2" xfId="3166"/>
    <cellStyle name="Moneda 2 2 2 2 2 2 3 6 3 3" xfId="3167"/>
    <cellStyle name="Moneda 2 2 2 2 2 2 3 6 4" xfId="3168"/>
    <cellStyle name="Moneda 2 2 2 2 2 2 3 6 4 2" xfId="3169"/>
    <cellStyle name="Moneda 2 2 2 2 2 2 3 6 4 3" xfId="3170"/>
    <cellStyle name="Moneda 2 2 2 2 2 2 3 6 5" xfId="3171"/>
    <cellStyle name="Moneda 2 2 2 2 2 2 3 6 6" xfId="3172"/>
    <cellStyle name="Moneda 2 2 2 2 2 2 3 7" xfId="3173"/>
    <cellStyle name="Moneda 2 2 2 2 2 2 3 7 2" xfId="3174"/>
    <cellStyle name="Moneda 2 2 2 2 2 2 3 7 2 2" xfId="3175"/>
    <cellStyle name="Moneda 2 2 2 2 2 2 3 7 2 3" xfId="3176"/>
    <cellStyle name="Moneda 2 2 2 2 2 2 3 7 3" xfId="3177"/>
    <cellStyle name="Moneda 2 2 2 2 2 2 3 7 3 2" xfId="3178"/>
    <cellStyle name="Moneda 2 2 2 2 2 2 3 7 3 3" xfId="3179"/>
    <cellStyle name="Moneda 2 2 2 2 2 2 3 7 4" xfId="3180"/>
    <cellStyle name="Moneda 2 2 2 2 2 2 3 7 5" xfId="3181"/>
    <cellStyle name="Moneda 2 2 2 2 2 2 3 8" xfId="3182"/>
    <cellStyle name="Moneda 2 2 2 2 2 2 3 8 2" xfId="3183"/>
    <cellStyle name="Moneda 2 2 2 2 2 2 3 8 3" xfId="3184"/>
    <cellStyle name="Moneda 2 2 2 2 2 2 3 9" xfId="3185"/>
    <cellStyle name="Moneda 2 2 2 2 2 2 3 9 2" xfId="3186"/>
    <cellStyle name="Moneda 2 2 2 2 2 2 3 9 3" xfId="3187"/>
    <cellStyle name="Moneda 2 2 2 2 2 2 4" xfId="19"/>
    <cellStyle name="Moneda 2 2 2 2 2 2 4 10" xfId="3188"/>
    <cellStyle name="Moneda 2 2 2 2 2 2 4 2" xfId="20"/>
    <cellStyle name="Moneda 2 2 2 2 2 2 4 2 2" xfId="1343"/>
    <cellStyle name="Moneda 2 2 2 2 2 2 4 2 2 2" xfId="3189"/>
    <cellStyle name="Moneda 2 2 2 2 2 2 4 2 2 2 2" xfId="3190"/>
    <cellStyle name="Moneda 2 2 2 2 2 2 4 2 2 2 3" xfId="3191"/>
    <cellStyle name="Moneda 2 2 2 2 2 2 4 2 2 3" xfId="3192"/>
    <cellStyle name="Moneda 2 2 2 2 2 2 4 2 2 3 2" xfId="3193"/>
    <cellStyle name="Moneda 2 2 2 2 2 2 4 2 2 3 3" xfId="3194"/>
    <cellStyle name="Moneda 2 2 2 2 2 2 4 2 2 4" xfId="3195"/>
    <cellStyle name="Moneda 2 2 2 2 2 2 4 2 2 5" xfId="3196"/>
    <cellStyle name="Moneda 2 2 2 2 2 2 4 2 3" xfId="3197"/>
    <cellStyle name="Moneda 2 2 2 2 2 2 4 2 3 2" xfId="3198"/>
    <cellStyle name="Moneda 2 2 2 2 2 2 4 2 3 3" xfId="3199"/>
    <cellStyle name="Moneda 2 2 2 2 2 2 4 2 4" xfId="3200"/>
    <cellStyle name="Moneda 2 2 2 2 2 2 4 2 4 2" xfId="3201"/>
    <cellStyle name="Moneda 2 2 2 2 2 2 4 2 4 3" xfId="3202"/>
    <cellStyle name="Moneda 2 2 2 2 2 2 4 2 5" xfId="3203"/>
    <cellStyle name="Moneda 2 2 2 2 2 2 4 2 6" xfId="3204"/>
    <cellStyle name="Moneda 2 2 2 2 2 2 4 3" xfId="1342"/>
    <cellStyle name="Moneda 2 2 2 2 2 2 4 3 2" xfId="3205"/>
    <cellStyle name="Moneda 2 2 2 2 2 2 4 3 2 2" xfId="3206"/>
    <cellStyle name="Moneda 2 2 2 2 2 2 4 3 2 2 2" xfId="3207"/>
    <cellStyle name="Moneda 2 2 2 2 2 2 4 3 2 2 3" xfId="3208"/>
    <cellStyle name="Moneda 2 2 2 2 2 2 4 3 2 3" xfId="3209"/>
    <cellStyle name="Moneda 2 2 2 2 2 2 4 3 2 3 2" xfId="3210"/>
    <cellStyle name="Moneda 2 2 2 2 2 2 4 3 2 3 3" xfId="3211"/>
    <cellStyle name="Moneda 2 2 2 2 2 2 4 3 2 4" xfId="3212"/>
    <cellStyle name="Moneda 2 2 2 2 2 2 4 3 2 5" xfId="3213"/>
    <cellStyle name="Moneda 2 2 2 2 2 2 4 3 3" xfId="3214"/>
    <cellStyle name="Moneda 2 2 2 2 2 2 4 3 3 2" xfId="3215"/>
    <cellStyle name="Moneda 2 2 2 2 2 2 4 3 3 3" xfId="3216"/>
    <cellStyle name="Moneda 2 2 2 2 2 2 4 3 4" xfId="3217"/>
    <cellStyle name="Moneda 2 2 2 2 2 2 4 3 4 2" xfId="3218"/>
    <cellStyle name="Moneda 2 2 2 2 2 2 4 3 4 3" xfId="3219"/>
    <cellStyle name="Moneda 2 2 2 2 2 2 4 3 5" xfId="3220"/>
    <cellStyle name="Moneda 2 2 2 2 2 2 4 3 6" xfId="3221"/>
    <cellStyle name="Moneda 2 2 2 2 2 2 4 4" xfId="3222"/>
    <cellStyle name="Moneda 2 2 2 2 2 2 4 4 2" xfId="3223"/>
    <cellStyle name="Moneda 2 2 2 2 2 2 4 4 2 2" xfId="3224"/>
    <cellStyle name="Moneda 2 2 2 2 2 2 4 4 2 2 2" xfId="3225"/>
    <cellStyle name="Moneda 2 2 2 2 2 2 4 4 2 2 3" xfId="3226"/>
    <cellStyle name="Moneda 2 2 2 2 2 2 4 4 2 3" xfId="3227"/>
    <cellStyle name="Moneda 2 2 2 2 2 2 4 4 2 3 2" xfId="3228"/>
    <cellStyle name="Moneda 2 2 2 2 2 2 4 4 2 3 3" xfId="3229"/>
    <cellStyle name="Moneda 2 2 2 2 2 2 4 4 2 4" xfId="3230"/>
    <cellStyle name="Moneda 2 2 2 2 2 2 4 4 2 5" xfId="3231"/>
    <cellStyle name="Moneda 2 2 2 2 2 2 4 4 3" xfId="3232"/>
    <cellStyle name="Moneda 2 2 2 2 2 2 4 4 3 2" xfId="3233"/>
    <cellStyle name="Moneda 2 2 2 2 2 2 4 4 3 3" xfId="3234"/>
    <cellStyle name="Moneda 2 2 2 2 2 2 4 4 4" xfId="3235"/>
    <cellStyle name="Moneda 2 2 2 2 2 2 4 4 4 2" xfId="3236"/>
    <cellStyle name="Moneda 2 2 2 2 2 2 4 4 4 3" xfId="3237"/>
    <cellStyle name="Moneda 2 2 2 2 2 2 4 4 5" xfId="3238"/>
    <cellStyle name="Moneda 2 2 2 2 2 2 4 4 6" xfId="3239"/>
    <cellStyle name="Moneda 2 2 2 2 2 2 4 5" xfId="3240"/>
    <cellStyle name="Moneda 2 2 2 2 2 2 4 5 2" xfId="3241"/>
    <cellStyle name="Moneda 2 2 2 2 2 2 4 5 2 2" xfId="3242"/>
    <cellStyle name="Moneda 2 2 2 2 2 2 4 5 2 2 2" xfId="3243"/>
    <cellStyle name="Moneda 2 2 2 2 2 2 4 5 2 2 3" xfId="3244"/>
    <cellStyle name="Moneda 2 2 2 2 2 2 4 5 2 3" xfId="3245"/>
    <cellStyle name="Moneda 2 2 2 2 2 2 4 5 2 3 2" xfId="3246"/>
    <cellStyle name="Moneda 2 2 2 2 2 2 4 5 2 3 3" xfId="3247"/>
    <cellStyle name="Moneda 2 2 2 2 2 2 4 5 2 4" xfId="3248"/>
    <cellStyle name="Moneda 2 2 2 2 2 2 4 5 2 5" xfId="3249"/>
    <cellStyle name="Moneda 2 2 2 2 2 2 4 5 3" xfId="3250"/>
    <cellStyle name="Moneda 2 2 2 2 2 2 4 5 3 2" xfId="3251"/>
    <cellStyle name="Moneda 2 2 2 2 2 2 4 5 3 3" xfId="3252"/>
    <cellStyle name="Moneda 2 2 2 2 2 2 4 5 4" xfId="3253"/>
    <cellStyle name="Moneda 2 2 2 2 2 2 4 5 4 2" xfId="3254"/>
    <cellStyle name="Moneda 2 2 2 2 2 2 4 5 4 3" xfId="3255"/>
    <cellStyle name="Moneda 2 2 2 2 2 2 4 5 5" xfId="3256"/>
    <cellStyle name="Moneda 2 2 2 2 2 2 4 5 6" xfId="3257"/>
    <cellStyle name="Moneda 2 2 2 2 2 2 4 6" xfId="3258"/>
    <cellStyle name="Moneda 2 2 2 2 2 2 4 6 2" xfId="3259"/>
    <cellStyle name="Moneda 2 2 2 2 2 2 4 6 2 2" xfId="3260"/>
    <cellStyle name="Moneda 2 2 2 2 2 2 4 6 2 3" xfId="3261"/>
    <cellStyle name="Moneda 2 2 2 2 2 2 4 6 3" xfId="3262"/>
    <cellStyle name="Moneda 2 2 2 2 2 2 4 6 3 2" xfId="3263"/>
    <cellStyle name="Moneda 2 2 2 2 2 2 4 6 3 3" xfId="3264"/>
    <cellStyle name="Moneda 2 2 2 2 2 2 4 6 4" xfId="3265"/>
    <cellStyle name="Moneda 2 2 2 2 2 2 4 6 5" xfId="3266"/>
    <cellStyle name="Moneda 2 2 2 2 2 2 4 7" xfId="3267"/>
    <cellStyle name="Moneda 2 2 2 2 2 2 4 7 2" xfId="3268"/>
    <cellStyle name="Moneda 2 2 2 2 2 2 4 7 3" xfId="3269"/>
    <cellStyle name="Moneda 2 2 2 2 2 2 4 8" xfId="3270"/>
    <cellStyle name="Moneda 2 2 2 2 2 2 4 8 2" xfId="3271"/>
    <cellStyle name="Moneda 2 2 2 2 2 2 4 8 3" xfId="3272"/>
    <cellStyle name="Moneda 2 2 2 2 2 2 4 9" xfId="3273"/>
    <cellStyle name="Moneda 2 2 2 2 2 2 5" xfId="21"/>
    <cellStyle name="Moneda 2 2 2 2 2 2 5 2" xfId="1344"/>
    <cellStyle name="Moneda 2 2 2 2 2 2 5 2 2" xfId="3274"/>
    <cellStyle name="Moneda 2 2 2 2 2 2 5 2 2 2" xfId="3275"/>
    <cellStyle name="Moneda 2 2 2 2 2 2 5 2 2 3" xfId="3276"/>
    <cellStyle name="Moneda 2 2 2 2 2 2 5 2 3" xfId="3277"/>
    <cellStyle name="Moneda 2 2 2 2 2 2 5 2 3 2" xfId="3278"/>
    <cellStyle name="Moneda 2 2 2 2 2 2 5 2 3 3" xfId="3279"/>
    <cellStyle name="Moneda 2 2 2 2 2 2 5 2 4" xfId="3280"/>
    <cellStyle name="Moneda 2 2 2 2 2 2 5 2 5" xfId="3281"/>
    <cellStyle name="Moneda 2 2 2 2 2 2 5 3" xfId="3282"/>
    <cellStyle name="Moneda 2 2 2 2 2 2 5 3 2" xfId="3283"/>
    <cellStyle name="Moneda 2 2 2 2 2 2 5 3 3" xfId="3284"/>
    <cellStyle name="Moneda 2 2 2 2 2 2 5 4" xfId="3285"/>
    <cellStyle name="Moneda 2 2 2 2 2 2 5 4 2" xfId="3286"/>
    <cellStyle name="Moneda 2 2 2 2 2 2 5 4 3" xfId="3287"/>
    <cellStyle name="Moneda 2 2 2 2 2 2 5 5" xfId="3288"/>
    <cellStyle name="Moneda 2 2 2 2 2 2 5 6" xfId="3289"/>
    <cellStyle name="Moneda 2 2 2 2 2 2 6" xfId="1333"/>
    <cellStyle name="Moneda 2 2 2 2 2 2 6 2" xfId="3290"/>
    <cellStyle name="Moneda 2 2 2 2 2 2 6 2 2" xfId="3291"/>
    <cellStyle name="Moneda 2 2 2 2 2 2 6 2 2 2" xfId="3292"/>
    <cellStyle name="Moneda 2 2 2 2 2 2 6 2 2 3" xfId="3293"/>
    <cellStyle name="Moneda 2 2 2 2 2 2 6 2 3" xfId="3294"/>
    <cellStyle name="Moneda 2 2 2 2 2 2 6 2 3 2" xfId="3295"/>
    <cellStyle name="Moneda 2 2 2 2 2 2 6 2 3 3" xfId="3296"/>
    <cellStyle name="Moneda 2 2 2 2 2 2 6 2 4" xfId="3297"/>
    <cellStyle name="Moneda 2 2 2 2 2 2 6 2 5" xfId="3298"/>
    <cellStyle name="Moneda 2 2 2 2 2 2 6 3" xfId="3299"/>
    <cellStyle name="Moneda 2 2 2 2 2 2 6 3 2" xfId="3300"/>
    <cellStyle name="Moneda 2 2 2 2 2 2 6 3 3" xfId="3301"/>
    <cellStyle name="Moneda 2 2 2 2 2 2 6 4" xfId="3302"/>
    <cellStyle name="Moneda 2 2 2 2 2 2 6 4 2" xfId="3303"/>
    <cellStyle name="Moneda 2 2 2 2 2 2 6 4 3" xfId="3304"/>
    <cellStyle name="Moneda 2 2 2 2 2 2 6 5" xfId="3305"/>
    <cellStyle name="Moneda 2 2 2 2 2 2 6 6" xfId="3306"/>
    <cellStyle name="Moneda 2 2 2 2 2 2 7" xfId="3307"/>
    <cellStyle name="Moneda 2 2 2 2 2 2 7 2" xfId="3308"/>
    <cellStyle name="Moneda 2 2 2 2 2 2 7 2 2" xfId="3309"/>
    <cellStyle name="Moneda 2 2 2 2 2 2 7 2 2 2" xfId="3310"/>
    <cellStyle name="Moneda 2 2 2 2 2 2 7 2 2 3" xfId="3311"/>
    <cellStyle name="Moneda 2 2 2 2 2 2 7 2 3" xfId="3312"/>
    <cellStyle name="Moneda 2 2 2 2 2 2 7 2 3 2" xfId="3313"/>
    <cellStyle name="Moneda 2 2 2 2 2 2 7 2 3 3" xfId="3314"/>
    <cellStyle name="Moneda 2 2 2 2 2 2 7 2 4" xfId="3315"/>
    <cellStyle name="Moneda 2 2 2 2 2 2 7 2 5" xfId="3316"/>
    <cellStyle name="Moneda 2 2 2 2 2 2 7 3" xfId="3317"/>
    <cellStyle name="Moneda 2 2 2 2 2 2 7 3 2" xfId="3318"/>
    <cellStyle name="Moneda 2 2 2 2 2 2 7 3 3" xfId="3319"/>
    <cellStyle name="Moneda 2 2 2 2 2 2 7 4" xfId="3320"/>
    <cellStyle name="Moneda 2 2 2 2 2 2 7 4 2" xfId="3321"/>
    <cellStyle name="Moneda 2 2 2 2 2 2 7 4 3" xfId="3322"/>
    <cellStyle name="Moneda 2 2 2 2 2 2 7 5" xfId="3323"/>
    <cellStyle name="Moneda 2 2 2 2 2 2 7 6" xfId="3324"/>
    <cellStyle name="Moneda 2 2 2 2 2 2 8" xfId="3325"/>
    <cellStyle name="Moneda 2 2 2 2 2 2 8 2" xfId="3326"/>
    <cellStyle name="Moneda 2 2 2 2 2 2 8 2 2" xfId="3327"/>
    <cellStyle name="Moneda 2 2 2 2 2 2 8 2 2 2" xfId="3328"/>
    <cellStyle name="Moneda 2 2 2 2 2 2 8 2 2 3" xfId="3329"/>
    <cellStyle name="Moneda 2 2 2 2 2 2 8 2 3" xfId="3330"/>
    <cellStyle name="Moneda 2 2 2 2 2 2 8 2 3 2" xfId="3331"/>
    <cellStyle name="Moneda 2 2 2 2 2 2 8 2 3 3" xfId="3332"/>
    <cellStyle name="Moneda 2 2 2 2 2 2 8 2 4" xfId="3333"/>
    <cellStyle name="Moneda 2 2 2 2 2 2 8 2 5" xfId="3334"/>
    <cellStyle name="Moneda 2 2 2 2 2 2 8 3" xfId="3335"/>
    <cellStyle name="Moneda 2 2 2 2 2 2 8 3 2" xfId="3336"/>
    <cellStyle name="Moneda 2 2 2 2 2 2 8 3 3" xfId="3337"/>
    <cellStyle name="Moneda 2 2 2 2 2 2 8 4" xfId="3338"/>
    <cellStyle name="Moneda 2 2 2 2 2 2 8 4 2" xfId="3339"/>
    <cellStyle name="Moneda 2 2 2 2 2 2 8 4 3" xfId="3340"/>
    <cellStyle name="Moneda 2 2 2 2 2 2 8 5" xfId="3341"/>
    <cellStyle name="Moneda 2 2 2 2 2 2 8 6" xfId="3342"/>
    <cellStyle name="Moneda 2 2 2 2 2 2 9" xfId="3343"/>
    <cellStyle name="Moneda 2 2 2 2 2 2 9 2" xfId="3344"/>
    <cellStyle name="Moneda 2 2 2 2 2 2 9 2 2" xfId="3345"/>
    <cellStyle name="Moneda 2 2 2 2 2 2 9 2 3" xfId="3346"/>
    <cellStyle name="Moneda 2 2 2 2 2 2 9 3" xfId="3347"/>
    <cellStyle name="Moneda 2 2 2 2 2 2 9 3 2" xfId="3348"/>
    <cellStyle name="Moneda 2 2 2 2 2 2 9 3 3" xfId="3349"/>
    <cellStyle name="Moneda 2 2 2 2 2 2 9 4" xfId="3350"/>
    <cellStyle name="Moneda 2 2 2 2 2 2 9 5" xfId="3351"/>
    <cellStyle name="Moneda 2 2 2 2 2 3" xfId="22"/>
    <cellStyle name="Moneda 2 2 2 2 2 3 10" xfId="3352"/>
    <cellStyle name="Moneda 2 2 2 2 2 3 11" xfId="3353"/>
    <cellStyle name="Moneda 2 2 2 2 2 3 2" xfId="23"/>
    <cellStyle name="Moneda 2 2 2 2 2 3 2 10" xfId="3354"/>
    <cellStyle name="Moneda 2 2 2 2 2 3 2 2" xfId="24"/>
    <cellStyle name="Moneda 2 2 2 2 2 3 2 2 2" xfId="1347"/>
    <cellStyle name="Moneda 2 2 2 2 2 3 2 2 2 2" xfId="3355"/>
    <cellStyle name="Moneda 2 2 2 2 2 3 2 2 2 2 2" xfId="3356"/>
    <cellStyle name="Moneda 2 2 2 2 2 3 2 2 2 2 3" xfId="3357"/>
    <cellStyle name="Moneda 2 2 2 2 2 3 2 2 2 3" xfId="3358"/>
    <cellStyle name="Moneda 2 2 2 2 2 3 2 2 2 3 2" xfId="3359"/>
    <cellStyle name="Moneda 2 2 2 2 2 3 2 2 2 3 3" xfId="3360"/>
    <cellStyle name="Moneda 2 2 2 2 2 3 2 2 2 4" xfId="3361"/>
    <cellStyle name="Moneda 2 2 2 2 2 3 2 2 2 5" xfId="3362"/>
    <cellStyle name="Moneda 2 2 2 2 2 3 2 2 3" xfId="3363"/>
    <cellStyle name="Moneda 2 2 2 2 2 3 2 2 3 2" xfId="3364"/>
    <cellStyle name="Moneda 2 2 2 2 2 3 2 2 3 3" xfId="3365"/>
    <cellStyle name="Moneda 2 2 2 2 2 3 2 2 4" xfId="3366"/>
    <cellStyle name="Moneda 2 2 2 2 2 3 2 2 4 2" xfId="3367"/>
    <cellStyle name="Moneda 2 2 2 2 2 3 2 2 4 3" xfId="3368"/>
    <cellStyle name="Moneda 2 2 2 2 2 3 2 2 5" xfId="3369"/>
    <cellStyle name="Moneda 2 2 2 2 2 3 2 2 6" xfId="3370"/>
    <cellStyle name="Moneda 2 2 2 2 2 3 2 3" xfId="1346"/>
    <cellStyle name="Moneda 2 2 2 2 2 3 2 3 2" xfId="3371"/>
    <cellStyle name="Moneda 2 2 2 2 2 3 2 3 2 2" xfId="3372"/>
    <cellStyle name="Moneda 2 2 2 2 2 3 2 3 2 2 2" xfId="3373"/>
    <cellStyle name="Moneda 2 2 2 2 2 3 2 3 2 2 3" xfId="3374"/>
    <cellStyle name="Moneda 2 2 2 2 2 3 2 3 2 3" xfId="3375"/>
    <cellStyle name="Moneda 2 2 2 2 2 3 2 3 2 3 2" xfId="3376"/>
    <cellStyle name="Moneda 2 2 2 2 2 3 2 3 2 3 3" xfId="3377"/>
    <cellStyle name="Moneda 2 2 2 2 2 3 2 3 2 4" xfId="3378"/>
    <cellStyle name="Moneda 2 2 2 2 2 3 2 3 2 5" xfId="3379"/>
    <cellStyle name="Moneda 2 2 2 2 2 3 2 3 3" xfId="3380"/>
    <cellStyle name="Moneda 2 2 2 2 2 3 2 3 3 2" xfId="3381"/>
    <cellStyle name="Moneda 2 2 2 2 2 3 2 3 3 3" xfId="3382"/>
    <cellStyle name="Moneda 2 2 2 2 2 3 2 3 4" xfId="3383"/>
    <cellStyle name="Moneda 2 2 2 2 2 3 2 3 4 2" xfId="3384"/>
    <cellStyle name="Moneda 2 2 2 2 2 3 2 3 4 3" xfId="3385"/>
    <cellStyle name="Moneda 2 2 2 2 2 3 2 3 5" xfId="3386"/>
    <cellStyle name="Moneda 2 2 2 2 2 3 2 3 6" xfId="3387"/>
    <cellStyle name="Moneda 2 2 2 2 2 3 2 4" xfId="3388"/>
    <cellStyle name="Moneda 2 2 2 2 2 3 2 4 2" xfId="3389"/>
    <cellStyle name="Moneda 2 2 2 2 2 3 2 4 2 2" xfId="3390"/>
    <cellStyle name="Moneda 2 2 2 2 2 3 2 4 2 2 2" xfId="3391"/>
    <cellStyle name="Moneda 2 2 2 2 2 3 2 4 2 2 3" xfId="3392"/>
    <cellStyle name="Moneda 2 2 2 2 2 3 2 4 2 3" xfId="3393"/>
    <cellStyle name="Moneda 2 2 2 2 2 3 2 4 2 3 2" xfId="3394"/>
    <cellStyle name="Moneda 2 2 2 2 2 3 2 4 2 3 3" xfId="3395"/>
    <cellStyle name="Moneda 2 2 2 2 2 3 2 4 2 4" xfId="3396"/>
    <cellStyle name="Moneda 2 2 2 2 2 3 2 4 2 5" xfId="3397"/>
    <cellStyle name="Moneda 2 2 2 2 2 3 2 4 3" xfId="3398"/>
    <cellStyle name="Moneda 2 2 2 2 2 3 2 4 3 2" xfId="3399"/>
    <cellStyle name="Moneda 2 2 2 2 2 3 2 4 3 3" xfId="3400"/>
    <cellStyle name="Moneda 2 2 2 2 2 3 2 4 4" xfId="3401"/>
    <cellStyle name="Moneda 2 2 2 2 2 3 2 4 4 2" xfId="3402"/>
    <cellStyle name="Moneda 2 2 2 2 2 3 2 4 4 3" xfId="3403"/>
    <cellStyle name="Moneda 2 2 2 2 2 3 2 4 5" xfId="3404"/>
    <cellStyle name="Moneda 2 2 2 2 2 3 2 4 6" xfId="3405"/>
    <cellStyle name="Moneda 2 2 2 2 2 3 2 5" xfId="3406"/>
    <cellStyle name="Moneda 2 2 2 2 2 3 2 5 2" xfId="3407"/>
    <cellStyle name="Moneda 2 2 2 2 2 3 2 5 2 2" xfId="3408"/>
    <cellStyle name="Moneda 2 2 2 2 2 3 2 5 2 2 2" xfId="3409"/>
    <cellStyle name="Moneda 2 2 2 2 2 3 2 5 2 2 3" xfId="3410"/>
    <cellStyle name="Moneda 2 2 2 2 2 3 2 5 2 3" xfId="3411"/>
    <cellStyle name="Moneda 2 2 2 2 2 3 2 5 2 3 2" xfId="3412"/>
    <cellStyle name="Moneda 2 2 2 2 2 3 2 5 2 3 3" xfId="3413"/>
    <cellStyle name="Moneda 2 2 2 2 2 3 2 5 2 4" xfId="3414"/>
    <cellStyle name="Moneda 2 2 2 2 2 3 2 5 2 5" xfId="3415"/>
    <cellStyle name="Moneda 2 2 2 2 2 3 2 5 3" xfId="3416"/>
    <cellStyle name="Moneda 2 2 2 2 2 3 2 5 3 2" xfId="3417"/>
    <cellStyle name="Moneda 2 2 2 2 2 3 2 5 3 3" xfId="3418"/>
    <cellStyle name="Moneda 2 2 2 2 2 3 2 5 4" xfId="3419"/>
    <cellStyle name="Moneda 2 2 2 2 2 3 2 5 4 2" xfId="3420"/>
    <cellStyle name="Moneda 2 2 2 2 2 3 2 5 4 3" xfId="3421"/>
    <cellStyle name="Moneda 2 2 2 2 2 3 2 5 5" xfId="3422"/>
    <cellStyle name="Moneda 2 2 2 2 2 3 2 5 6" xfId="3423"/>
    <cellStyle name="Moneda 2 2 2 2 2 3 2 6" xfId="3424"/>
    <cellStyle name="Moneda 2 2 2 2 2 3 2 6 2" xfId="3425"/>
    <cellStyle name="Moneda 2 2 2 2 2 3 2 6 2 2" xfId="3426"/>
    <cellStyle name="Moneda 2 2 2 2 2 3 2 6 2 3" xfId="3427"/>
    <cellStyle name="Moneda 2 2 2 2 2 3 2 6 3" xfId="3428"/>
    <cellStyle name="Moneda 2 2 2 2 2 3 2 6 3 2" xfId="3429"/>
    <cellStyle name="Moneda 2 2 2 2 2 3 2 6 3 3" xfId="3430"/>
    <cellStyle name="Moneda 2 2 2 2 2 3 2 6 4" xfId="3431"/>
    <cellStyle name="Moneda 2 2 2 2 2 3 2 6 5" xfId="3432"/>
    <cellStyle name="Moneda 2 2 2 2 2 3 2 7" xfId="3433"/>
    <cellStyle name="Moneda 2 2 2 2 2 3 2 7 2" xfId="3434"/>
    <cellStyle name="Moneda 2 2 2 2 2 3 2 7 3" xfId="3435"/>
    <cellStyle name="Moneda 2 2 2 2 2 3 2 8" xfId="3436"/>
    <cellStyle name="Moneda 2 2 2 2 2 3 2 8 2" xfId="3437"/>
    <cellStyle name="Moneda 2 2 2 2 2 3 2 8 3" xfId="3438"/>
    <cellStyle name="Moneda 2 2 2 2 2 3 2 9" xfId="3439"/>
    <cellStyle name="Moneda 2 2 2 2 2 3 3" xfId="25"/>
    <cellStyle name="Moneda 2 2 2 2 2 3 3 2" xfId="1348"/>
    <cellStyle name="Moneda 2 2 2 2 2 3 3 2 2" xfId="3440"/>
    <cellStyle name="Moneda 2 2 2 2 2 3 3 2 2 2" xfId="3441"/>
    <cellStyle name="Moneda 2 2 2 2 2 3 3 2 2 3" xfId="3442"/>
    <cellStyle name="Moneda 2 2 2 2 2 3 3 2 3" xfId="3443"/>
    <cellStyle name="Moneda 2 2 2 2 2 3 3 2 3 2" xfId="3444"/>
    <cellStyle name="Moneda 2 2 2 2 2 3 3 2 3 3" xfId="3445"/>
    <cellStyle name="Moneda 2 2 2 2 2 3 3 2 4" xfId="3446"/>
    <cellStyle name="Moneda 2 2 2 2 2 3 3 2 5" xfId="3447"/>
    <cellStyle name="Moneda 2 2 2 2 2 3 3 3" xfId="3448"/>
    <cellStyle name="Moneda 2 2 2 2 2 3 3 3 2" xfId="3449"/>
    <cellStyle name="Moneda 2 2 2 2 2 3 3 3 3" xfId="3450"/>
    <cellStyle name="Moneda 2 2 2 2 2 3 3 4" xfId="3451"/>
    <cellStyle name="Moneda 2 2 2 2 2 3 3 4 2" xfId="3452"/>
    <cellStyle name="Moneda 2 2 2 2 2 3 3 4 3" xfId="3453"/>
    <cellStyle name="Moneda 2 2 2 2 2 3 3 5" xfId="3454"/>
    <cellStyle name="Moneda 2 2 2 2 2 3 3 6" xfId="3455"/>
    <cellStyle name="Moneda 2 2 2 2 2 3 4" xfId="1345"/>
    <cellStyle name="Moneda 2 2 2 2 2 3 4 2" xfId="3456"/>
    <cellStyle name="Moneda 2 2 2 2 2 3 4 2 2" xfId="3457"/>
    <cellStyle name="Moneda 2 2 2 2 2 3 4 2 2 2" xfId="3458"/>
    <cellStyle name="Moneda 2 2 2 2 2 3 4 2 2 3" xfId="3459"/>
    <cellStyle name="Moneda 2 2 2 2 2 3 4 2 3" xfId="3460"/>
    <cellStyle name="Moneda 2 2 2 2 2 3 4 2 3 2" xfId="3461"/>
    <cellStyle name="Moneda 2 2 2 2 2 3 4 2 3 3" xfId="3462"/>
    <cellStyle name="Moneda 2 2 2 2 2 3 4 2 4" xfId="3463"/>
    <cellStyle name="Moneda 2 2 2 2 2 3 4 2 5" xfId="3464"/>
    <cellStyle name="Moneda 2 2 2 2 2 3 4 3" xfId="3465"/>
    <cellStyle name="Moneda 2 2 2 2 2 3 4 3 2" xfId="3466"/>
    <cellStyle name="Moneda 2 2 2 2 2 3 4 3 3" xfId="3467"/>
    <cellStyle name="Moneda 2 2 2 2 2 3 4 4" xfId="3468"/>
    <cellStyle name="Moneda 2 2 2 2 2 3 4 4 2" xfId="3469"/>
    <cellStyle name="Moneda 2 2 2 2 2 3 4 4 3" xfId="3470"/>
    <cellStyle name="Moneda 2 2 2 2 2 3 4 5" xfId="3471"/>
    <cellStyle name="Moneda 2 2 2 2 2 3 4 6" xfId="3472"/>
    <cellStyle name="Moneda 2 2 2 2 2 3 5" xfId="3473"/>
    <cellStyle name="Moneda 2 2 2 2 2 3 5 2" xfId="3474"/>
    <cellStyle name="Moneda 2 2 2 2 2 3 5 2 2" xfId="3475"/>
    <cellStyle name="Moneda 2 2 2 2 2 3 5 2 2 2" xfId="3476"/>
    <cellStyle name="Moneda 2 2 2 2 2 3 5 2 2 3" xfId="3477"/>
    <cellStyle name="Moneda 2 2 2 2 2 3 5 2 3" xfId="3478"/>
    <cellStyle name="Moneda 2 2 2 2 2 3 5 2 3 2" xfId="3479"/>
    <cellStyle name="Moneda 2 2 2 2 2 3 5 2 3 3" xfId="3480"/>
    <cellStyle name="Moneda 2 2 2 2 2 3 5 2 4" xfId="3481"/>
    <cellStyle name="Moneda 2 2 2 2 2 3 5 2 5" xfId="3482"/>
    <cellStyle name="Moneda 2 2 2 2 2 3 5 3" xfId="3483"/>
    <cellStyle name="Moneda 2 2 2 2 2 3 5 3 2" xfId="3484"/>
    <cellStyle name="Moneda 2 2 2 2 2 3 5 3 3" xfId="3485"/>
    <cellStyle name="Moneda 2 2 2 2 2 3 5 4" xfId="3486"/>
    <cellStyle name="Moneda 2 2 2 2 2 3 5 4 2" xfId="3487"/>
    <cellStyle name="Moneda 2 2 2 2 2 3 5 4 3" xfId="3488"/>
    <cellStyle name="Moneda 2 2 2 2 2 3 5 5" xfId="3489"/>
    <cellStyle name="Moneda 2 2 2 2 2 3 5 6" xfId="3490"/>
    <cellStyle name="Moneda 2 2 2 2 2 3 6" xfId="3491"/>
    <cellStyle name="Moneda 2 2 2 2 2 3 6 2" xfId="3492"/>
    <cellStyle name="Moneda 2 2 2 2 2 3 6 2 2" xfId="3493"/>
    <cellStyle name="Moneda 2 2 2 2 2 3 6 2 2 2" xfId="3494"/>
    <cellStyle name="Moneda 2 2 2 2 2 3 6 2 2 3" xfId="3495"/>
    <cellStyle name="Moneda 2 2 2 2 2 3 6 2 3" xfId="3496"/>
    <cellStyle name="Moneda 2 2 2 2 2 3 6 2 3 2" xfId="3497"/>
    <cellStyle name="Moneda 2 2 2 2 2 3 6 2 3 3" xfId="3498"/>
    <cellStyle name="Moneda 2 2 2 2 2 3 6 2 4" xfId="3499"/>
    <cellStyle name="Moneda 2 2 2 2 2 3 6 2 5" xfId="3500"/>
    <cellStyle name="Moneda 2 2 2 2 2 3 6 3" xfId="3501"/>
    <cellStyle name="Moneda 2 2 2 2 2 3 6 3 2" xfId="3502"/>
    <cellStyle name="Moneda 2 2 2 2 2 3 6 3 3" xfId="3503"/>
    <cellStyle name="Moneda 2 2 2 2 2 3 6 4" xfId="3504"/>
    <cellStyle name="Moneda 2 2 2 2 2 3 6 4 2" xfId="3505"/>
    <cellStyle name="Moneda 2 2 2 2 2 3 6 4 3" xfId="3506"/>
    <cellStyle name="Moneda 2 2 2 2 2 3 6 5" xfId="3507"/>
    <cellStyle name="Moneda 2 2 2 2 2 3 6 6" xfId="3508"/>
    <cellStyle name="Moneda 2 2 2 2 2 3 7" xfId="3509"/>
    <cellStyle name="Moneda 2 2 2 2 2 3 7 2" xfId="3510"/>
    <cellStyle name="Moneda 2 2 2 2 2 3 7 2 2" xfId="3511"/>
    <cellStyle name="Moneda 2 2 2 2 2 3 7 2 3" xfId="3512"/>
    <cellStyle name="Moneda 2 2 2 2 2 3 7 3" xfId="3513"/>
    <cellStyle name="Moneda 2 2 2 2 2 3 7 3 2" xfId="3514"/>
    <cellStyle name="Moneda 2 2 2 2 2 3 7 3 3" xfId="3515"/>
    <cellStyle name="Moneda 2 2 2 2 2 3 7 4" xfId="3516"/>
    <cellStyle name="Moneda 2 2 2 2 2 3 7 5" xfId="3517"/>
    <cellStyle name="Moneda 2 2 2 2 2 3 8" xfId="3518"/>
    <cellStyle name="Moneda 2 2 2 2 2 3 8 2" xfId="3519"/>
    <cellStyle name="Moneda 2 2 2 2 2 3 8 3" xfId="3520"/>
    <cellStyle name="Moneda 2 2 2 2 2 3 9" xfId="3521"/>
    <cellStyle name="Moneda 2 2 2 2 2 3 9 2" xfId="3522"/>
    <cellStyle name="Moneda 2 2 2 2 2 3 9 3" xfId="3523"/>
    <cellStyle name="Moneda 2 2 2 2 2 4" xfId="26"/>
    <cellStyle name="Moneda 2 2 2 2 2 4 10" xfId="3524"/>
    <cellStyle name="Moneda 2 2 2 2 2 4 11" xfId="3525"/>
    <cellStyle name="Moneda 2 2 2 2 2 4 2" xfId="27"/>
    <cellStyle name="Moneda 2 2 2 2 2 4 2 10" xfId="3526"/>
    <cellStyle name="Moneda 2 2 2 2 2 4 2 2" xfId="28"/>
    <cellStyle name="Moneda 2 2 2 2 2 4 2 2 2" xfId="1351"/>
    <cellStyle name="Moneda 2 2 2 2 2 4 2 2 2 2" xfId="3527"/>
    <cellStyle name="Moneda 2 2 2 2 2 4 2 2 2 2 2" xfId="3528"/>
    <cellStyle name="Moneda 2 2 2 2 2 4 2 2 2 2 3" xfId="3529"/>
    <cellStyle name="Moneda 2 2 2 2 2 4 2 2 2 3" xfId="3530"/>
    <cellStyle name="Moneda 2 2 2 2 2 4 2 2 2 3 2" xfId="3531"/>
    <cellStyle name="Moneda 2 2 2 2 2 4 2 2 2 3 3" xfId="3532"/>
    <cellStyle name="Moneda 2 2 2 2 2 4 2 2 2 4" xfId="3533"/>
    <cellStyle name="Moneda 2 2 2 2 2 4 2 2 2 5" xfId="3534"/>
    <cellStyle name="Moneda 2 2 2 2 2 4 2 2 3" xfId="3535"/>
    <cellStyle name="Moneda 2 2 2 2 2 4 2 2 3 2" xfId="3536"/>
    <cellStyle name="Moneda 2 2 2 2 2 4 2 2 3 3" xfId="3537"/>
    <cellStyle name="Moneda 2 2 2 2 2 4 2 2 4" xfId="3538"/>
    <cellStyle name="Moneda 2 2 2 2 2 4 2 2 4 2" xfId="3539"/>
    <cellStyle name="Moneda 2 2 2 2 2 4 2 2 4 3" xfId="3540"/>
    <cellStyle name="Moneda 2 2 2 2 2 4 2 2 5" xfId="3541"/>
    <cellStyle name="Moneda 2 2 2 2 2 4 2 2 6" xfId="3542"/>
    <cellStyle name="Moneda 2 2 2 2 2 4 2 3" xfId="1350"/>
    <cellStyle name="Moneda 2 2 2 2 2 4 2 3 2" xfId="3543"/>
    <cellStyle name="Moneda 2 2 2 2 2 4 2 3 2 2" xfId="3544"/>
    <cellStyle name="Moneda 2 2 2 2 2 4 2 3 2 2 2" xfId="3545"/>
    <cellStyle name="Moneda 2 2 2 2 2 4 2 3 2 2 3" xfId="3546"/>
    <cellStyle name="Moneda 2 2 2 2 2 4 2 3 2 3" xfId="3547"/>
    <cellStyle name="Moneda 2 2 2 2 2 4 2 3 2 3 2" xfId="3548"/>
    <cellStyle name="Moneda 2 2 2 2 2 4 2 3 2 3 3" xfId="3549"/>
    <cellStyle name="Moneda 2 2 2 2 2 4 2 3 2 4" xfId="3550"/>
    <cellStyle name="Moneda 2 2 2 2 2 4 2 3 2 5" xfId="3551"/>
    <cellStyle name="Moneda 2 2 2 2 2 4 2 3 3" xfId="3552"/>
    <cellStyle name="Moneda 2 2 2 2 2 4 2 3 3 2" xfId="3553"/>
    <cellStyle name="Moneda 2 2 2 2 2 4 2 3 3 3" xfId="3554"/>
    <cellStyle name="Moneda 2 2 2 2 2 4 2 3 4" xfId="3555"/>
    <cellStyle name="Moneda 2 2 2 2 2 4 2 3 4 2" xfId="3556"/>
    <cellStyle name="Moneda 2 2 2 2 2 4 2 3 4 3" xfId="3557"/>
    <cellStyle name="Moneda 2 2 2 2 2 4 2 3 5" xfId="3558"/>
    <cellStyle name="Moneda 2 2 2 2 2 4 2 3 6" xfId="3559"/>
    <cellStyle name="Moneda 2 2 2 2 2 4 2 4" xfId="3560"/>
    <cellStyle name="Moneda 2 2 2 2 2 4 2 4 2" xfId="3561"/>
    <cellStyle name="Moneda 2 2 2 2 2 4 2 4 2 2" xfId="3562"/>
    <cellStyle name="Moneda 2 2 2 2 2 4 2 4 2 2 2" xfId="3563"/>
    <cellStyle name="Moneda 2 2 2 2 2 4 2 4 2 2 3" xfId="3564"/>
    <cellStyle name="Moneda 2 2 2 2 2 4 2 4 2 3" xfId="3565"/>
    <cellStyle name="Moneda 2 2 2 2 2 4 2 4 2 3 2" xfId="3566"/>
    <cellStyle name="Moneda 2 2 2 2 2 4 2 4 2 3 3" xfId="3567"/>
    <cellStyle name="Moneda 2 2 2 2 2 4 2 4 2 4" xfId="3568"/>
    <cellStyle name="Moneda 2 2 2 2 2 4 2 4 2 5" xfId="3569"/>
    <cellStyle name="Moneda 2 2 2 2 2 4 2 4 3" xfId="3570"/>
    <cellStyle name="Moneda 2 2 2 2 2 4 2 4 3 2" xfId="3571"/>
    <cellStyle name="Moneda 2 2 2 2 2 4 2 4 3 3" xfId="3572"/>
    <cellStyle name="Moneda 2 2 2 2 2 4 2 4 4" xfId="3573"/>
    <cellStyle name="Moneda 2 2 2 2 2 4 2 4 4 2" xfId="3574"/>
    <cellStyle name="Moneda 2 2 2 2 2 4 2 4 4 3" xfId="3575"/>
    <cellStyle name="Moneda 2 2 2 2 2 4 2 4 5" xfId="3576"/>
    <cellStyle name="Moneda 2 2 2 2 2 4 2 4 6" xfId="3577"/>
    <cellStyle name="Moneda 2 2 2 2 2 4 2 5" xfId="3578"/>
    <cellStyle name="Moneda 2 2 2 2 2 4 2 5 2" xfId="3579"/>
    <cellStyle name="Moneda 2 2 2 2 2 4 2 5 2 2" xfId="3580"/>
    <cellStyle name="Moneda 2 2 2 2 2 4 2 5 2 2 2" xfId="3581"/>
    <cellStyle name="Moneda 2 2 2 2 2 4 2 5 2 2 3" xfId="3582"/>
    <cellStyle name="Moneda 2 2 2 2 2 4 2 5 2 3" xfId="3583"/>
    <cellStyle name="Moneda 2 2 2 2 2 4 2 5 2 3 2" xfId="3584"/>
    <cellStyle name="Moneda 2 2 2 2 2 4 2 5 2 3 3" xfId="3585"/>
    <cellStyle name="Moneda 2 2 2 2 2 4 2 5 2 4" xfId="3586"/>
    <cellStyle name="Moneda 2 2 2 2 2 4 2 5 2 5" xfId="3587"/>
    <cellStyle name="Moneda 2 2 2 2 2 4 2 5 3" xfId="3588"/>
    <cellStyle name="Moneda 2 2 2 2 2 4 2 5 3 2" xfId="3589"/>
    <cellStyle name="Moneda 2 2 2 2 2 4 2 5 3 3" xfId="3590"/>
    <cellStyle name="Moneda 2 2 2 2 2 4 2 5 4" xfId="3591"/>
    <cellStyle name="Moneda 2 2 2 2 2 4 2 5 4 2" xfId="3592"/>
    <cellStyle name="Moneda 2 2 2 2 2 4 2 5 4 3" xfId="3593"/>
    <cellStyle name="Moneda 2 2 2 2 2 4 2 5 5" xfId="3594"/>
    <cellStyle name="Moneda 2 2 2 2 2 4 2 5 6" xfId="3595"/>
    <cellStyle name="Moneda 2 2 2 2 2 4 2 6" xfId="3596"/>
    <cellStyle name="Moneda 2 2 2 2 2 4 2 6 2" xfId="3597"/>
    <cellStyle name="Moneda 2 2 2 2 2 4 2 6 2 2" xfId="3598"/>
    <cellStyle name="Moneda 2 2 2 2 2 4 2 6 2 3" xfId="3599"/>
    <cellStyle name="Moneda 2 2 2 2 2 4 2 6 3" xfId="3600"/>
    <cellStyle name="Moneda 2 2 2 2 2 4 2 6 3 2" xfId="3601"/>
    <cellStyle name="Moneda 2 2 2 2 2 4 2 6 3 3" xfId="3602"/>
    <cellStyle name="Moneda 2 2 2 2 2 4 2 6 4" xfId="3603"/>
    <cellStyle name="Moneda 2 2 2 2 2 4 2 6 5" xfId="3604"/>
    <cellStyle name="Moneda 2 2 2 2 2 4 2 7" xfId="3605"/>
    <cellStyle name="Moneda 2 2 2 2 2 4 2 7 2" xfId="3606"/>
    <cellStyle name="Moneda 2 2 2 2 2 4 2 7 3" xfId="3607"/>
    <cellStyle name="Moneda 2 2 2 2 2 4 2 8" xfId="3608"/>
    <cellStyle name="Moneda 2 2 2 2 2 4 2 8 2" xfId="3609"/>
    <cellStyle name="Moneda 2 2 2 2 2 4 2 8 3" xfId="3610"/>
    <cellStyle name="Moneda 2 2 2 2 2 4 2 9" xfId="3611"/>
    <cellStyle name="Moneda 2 2 2 2 2 4 3" xfId="29"/>
    <cellStyle name="Moneda 2 2 2 2 2 4 3 2" xfId="1352"/>
    <cellStyle name="Moneda 2 2 2 2 2 4 3 2 2" xfId="3612"/>
    <cellStyle name="Moneda 2 2 2 2 2 4 3 2 2 2" xfId="3613"/>
    <cellStyle name="Moneda 2 2 2 2 2 4 3 2 2 3" xfId="3614"/>
    <cellStyle name="Moneda 2 2 2 2 2 4 3 2 3" xfId="3615"/>
    <cellStyle name="Moneda 2 2 2 2 2 4 3 2 3 2" xfId="3616"/>
    <cellStyle name="Moneda 2 2 2 2 2 4 3 2 3 3" xfId="3617"/>
    <cellStyle name="Moneda 2 2 2 2 2 4 3 2 4" xfId="3618"/>
    <cellStyle name="Moneda 2 2 2 2 2 4 3 2 5" xfId="3619"/>
    <cellStyle name="Moneda 2 2 2 2 2 4 3 3" xfId="3620"/>
    <cellStyle name="Moneda 2 2 2 2 2 4 3 3 2" xfId="3621"/>
    <cellStyle name="Moneda 2 2 2 2 2 4 3 3 3" xfId="3622"/>
    <cellStyle name="Moneda 2 2 2 2 2 4 3 4" xfId="3623"/>
    <cellStyle name="Moneda 2 2 2 2 2 4 3 4 2" xfId="3624"/>
    <cellStyle name="Moneda 2 2 2 2 2 4 3 4 3" xfId="3625"/>
    <cellStyle name="Moneda 2 2 2 2 2 4 3 5" xfId="3626"/>
    <cellStyle name="Moneda 2 2 2 2 2 4 3 6" xfId="3627"/>
    <cellStyle name="Moneda 2 2 2 2 2 4 4" xfId="1349"/>
    <cellStyle name="Moneda 2 2 2 2 2 4 4 2" xfId="3628"/>
    <cellStyle name="Moneda 2 2 2 2 2 4 4 2 2" xfId="3629"/>
    <cellStyle name="Moneda 2 2 2 2 2 4 4 2 2 2" xfId="3630"/>
    <cellStyle name="Moneda 2 2 2 2 2 4 4 2 2 3" xfId="3631"/>
    <cellStyle name="Moneda 2 2 2 2 2 4 4 2 3" xfId="3632"/>
    <cellStyle name="Moneda 2 2 2 2 2 4 4 2 3 2" xfId="3633"/>
    <cellStyle name="Moneda 2 2 2 2 2 4 4 2 3 3" xfId="3634"/>
    <cellStyle name="Moneda 2 2 2 2 2 4 4 2 4" xfId="3635"/>
    <cellStyle name="Moneda 2 2 2 2 2 4 4 2 5" xfId="3636"/>
    <cellStyle name="Moneda 2 2 2 2 2 4 4 3" xfId="3637"/>
    <cellStyle name="Moneda 2 2 2 2 2 4 4 3 2" xfId="3638"/>
    <cellStyle name="Moneda 2 2 2 2 2 4 4 3 3" xfId="3639"/>
    <cellStyle name="Moneda 2 2 2 2 2 4 4 4" xfId="3640"/>
    <cellStyle name="Moneda 2 2 2 2 2 4 4 4 2" xfId="3641"/>
    <cellStyle name="Moneda 2 2 2 2 2 4 4 4 3" xfId="3642"/>
    <cellStyle name="Moneda 2 2 2 2 2 4 4 5" xfId="3643"/>
    <cellStyle name="Moneda 2 2 2 2 2 4 4 6" xfId="3644"/>
    <cellStyle name="Moneda 2 2 2 2 2 4 5" xfId="3645"/>
    <cellStyle name="Moneda 2 2 2 2 2 4 5 2" xfId="3646"/>
    <cellStyle name="Moneda 2 2 2 2 2 4 5 2 2" xfId="3647"/>
    <cellStyle name="Moneda 2 2 2 2 2 4 5 2 2 2" xfId="3648"/>
    <cellStyle name="Moneda 2 2 2 2 2 4 5 2 2 3" xfId="3649"/>
    <cellStyle name="Moneda 2 2 2 2 2 4 5 2 3" xfId="3650"/>
    <cellStyle name="Moneda 2 2 2 2 2 4 5 2 3 2" xfId="3651"/>
    <cellStyle name="Moneda 2 2 2 2 2 4 5 2 3 3" xfId="3652"/>
    <cellStyle name="Moneda 2 2 2 2 2 4 5 2 4" xfId="3653"/>
    <cellStyle name="Moneda 2 2 2 2 2 4 5 2 5" xfId="3654"/>
    <cellStyle name="Moneda 2 2 2 2 2 4 5 3" xfId="3655"/>
    <cellStyle name="Moneda 2 2 2 2 2 4 5 3 2" xfId="3656"/>
    <cellStyle name="Moneda 2 2 2 2 2 4 5 3 3" xfId="3657"/>
    <cellStyle name="Moneda 2 2 2 2 2 4 5 4" xfId="3658"/>
    <cellStyle name="Moneda 2 2 2 2 2 4 5 4 2" xfId="3659"/>
    <cellStyle name="Moneda 2 2 2 2 2 4 5 4 3" xfId="3660"/>
    <cellStyle name="Moneda 2 2 2 2 2 4 5 5" xfId="3661"/>
    <cellStyle name="Moneda 2 2 2 2 2 4 5 6" xfId="3662"/>
    <cellStyle name="Moneda 2 2 2 2 2 4 6" xfId="3663"/>
    <cellStyle name="Moneda 2 2 2 2 2 4 6 2" xfId="3664"/>
    <cellStyle name="Moneda 2 2 2 2 2 4 6 2 2" xfId="3665"/>
    <cellStyle name="Moneda 2 2 2 2 2 4 6 2 2 2" xfId="3666"/>
    <cellStyle name="Moneda 2 2 2 2 2 4 6 2 2 3" xfId="3667"/>
    <cellStyle name="Moneda 2 2 2 2 2 4 6 2 3" xfId="3668"/>
    <cellStyle name="Moneda 2 2 2 2 2 4 6 2 3 2" xfId="3669"/>
    <cellStyle name="Moneda 2 2 2 2 2 4 6 2 3 3" xfId="3670"/>
    <cellStyle name="Moneda 2 2 2 2 2 4 6 2 4" xfId="3671"/>
    <cellStyle name="Moneda 2 2 2 2 2 4 6 2 5" xfId="3672"/>
    <cellStyle name="Moneda 2 2 2 2 2 4 6 3" xfId="3673"/>
    <cellStyle name="Moneda 2 2 2 2 2 4 6 3 2" xfId="3674"/>
    <cellStyle name="Moneda 2 2 2 2 2 4 6 3 3" xfId="3675"/>
    <cellStyle name="Moneda 2 2 2 2 2 4 6 4" xfId="3676"/>
    <cellStyle name="Moneda 2 2 2 2 2 4 6 4 2" xfId="3677"/>
    <cellStyle name="Moneda 2 2 2 2 2 4 6 4 3" xfId="3678"/>
    <cellStyle name="Moneda 2 2 2 2 2 4 6 5" xfId="3679"/>
    <cellStyle name="Moneda 2 2 2 2 2 4 6 6" xfId="3680"/>
    <cellStyle name="Moneda 2 2 2 2 2 4 7" xfId="3681"/>
    <cellStyle name="Moneda 2 2 2 2 2 4 7 2" xfId="3682"/>
    <cellStyle name="Moneda 2 2 2 2 2 4 7 2 2" xfId="3683"/>
    <cellStyle name="Moneda 2 2 2 2 2 4 7 2 3" xfId="3684"/>
    <cellStyle name="Moneda 2 2 2 2 2 4 7 3" xfId="3685"/>
    <cellStyle name="Moneda 2 2 2 2 2 4 7 3 2" xfId="3686"/>
    <cellStyle name="Moneda 2 2 2 2 2 4 7 3 3" xfId="3687"/>
    <cellStyle name="Moneda 2 2 2 2 2 4 7 4" xfId="3688"/>
    <cellStyle name="Moneda 2 2 2 2 2 4 7 5" xfId="3689"/>
    <cellStyle name="Moneda 2 2 2 2 2 4 8" xfId="3690"/>
    <cellStyle name="Moneda 2 2 2 2 2 4 8 2" xfId="3691"/>
    <cellStyle name="Moneda 2 2 2 2 2 4 8 3" xfId="3692"/>
    <cellStyle name="Moneda 2 2 2 2 2 4 9" xfId="3693"/>
    <cellStyle name="Moneda 2 2 2 2 2 4 9 2" xfId="3694"/>
    <cellStyle name="Moneda 2 2 2 2 2 4 9 3" xfId="3695"/>
    <cellStyle name="Moneda 2 2 2 2 2 5" xfId="30"/>
    <cellStyle name="Moneda 2 2 2 2 2 5 10" xfId="3696"/>
    <cellStyle name="Moneda 2 2 2 2 2 5 2" xfId="31"/>
    <cellStyle name="Moneda 2 2 2 2 2 5 2 2" xfId="1354"/>
    <cellStyle name="Moneda 2 2 2 2 2 5 2 2 2" xfId="3697"/>
    <cellStyle name="Moneda 2 2 2 2 2 5 2 2 2 2" xfId="3698"/>
    <cellStyle name="Moneda 2 2 2 2 2 5 2 2 2 3" xfId="3699"/>
    <cellStyle name="Moneda 2 2 2 2 2 5 2 2 3" xfId="3700"/>
    <cellStyle name="Moneda 2 2 2 2 2 5 2 2 3 2" xfId="3701"/>
    <cellStyle name="Moneda 2 2 2 2 2 5 2 2 3 3" xfId="3702"/>
    <cellStyle name="Moneda 2 2 2 2 2 5 2 2 4" xfId="3703"/>
    <cellStyle name="Moneda 2 2 2 2 2 5 2 2 5" xfId="3704"/>
    <cellStyle name="Moneda 2 2 2 2 2 5 2 3" xfId="3705"/>
    <cellStyle name="Moneda 2 2 2 2 2 5 2 3 2" xfId="3706"/>
    <cellStyle name="Moneda 2 2 2 2 2 5 2 3 3" xfId="3707"/>
    <cellStyle name="Moneda 2 2 2 2 2 5 2 4" xfId="3708"/>
    <cellStyle name="Moneda 2 2 2 2 2 5 2 4 2" xfId="3709"/>
    <cellStyle name="Moneda 2 2 2 2 2 5 2 4 3" xfId="3710"/>
    <cellStyle name="Moneda 2 2 2 2 2 5 2 5" xfId="3711"/>
    <cellStyle name="Moneda 2 2 2 2 2 5 2 6" xfId="3712"/>
    <cellStyle name="Moneda 2 2 2 2 2 5 3" xfId="1353"/>
    <cellStyle name="Moneda 2 2 2 2 2 5 3 2" xfId="3713"/>
    <cellStyle name="Moneda 2 2 2 2 2 5 3 2 2" xfId="3714"/>
    <cellStyle name="Moneda 2 2 2 2 2 5 3 2 2 2" xfId="3715"/>
    <cellStyle name="Moneda 2 2 2 2 2 5 3 2 2 3" xfId="3716"/>
    <cellStyle name="Moneda 2 2 2 2 2 5 3 2 3" xfId="3717"/>
    <cellStyle name="Moneda 2 2 2 2 2 5 3 2 3 2" xfId="3718"/>
    <cellStyle name="Moneda 2 2 2 2 2 5 3 2 3 3" xfId="3719"/>
    <cellStyle name="Moneda 2 2 2 2 2 5 3 2 4" xfId="3720"/>
    <cellStyle name="Moneda 2 2 2 2 2 5 3 2 5" xfId="3721"/>
    <cellStyle name="Moneda 2 2 2 2 2 5 3 3" xfId="3722"/>
    <cellStyle name="Moneda 2 2 2 2 2 5 3 3 2" xfId="3723"/>
    <cellStyle name="Moneda 2 2 2 2 2 5 3 3 3" xfId="3724"/>
    <cellStyle name="Moneda 2 2 2 2 2 5 3 4" xfId="3725"/>
    <cellStyle name="Moneda 2 2 2 2 2 5 3 4 2" xfId="3726"/>
    <cellStyle name="Moneda 2 2 2 2 2 5 3 4 3" xfId="3727"/>
    <cellStyle name="Moneda 2 2 2 2 2 5 3 5" xfId="3728"/>
    <cellStyle name="Moneda 2 2 2 2 2 5 3 6" xfId="3729"/>
    <cellStyle name="Moneda 2 2 2 2 2 5 4" xfId="3730"/>
    <cellStyle name="Moneda 2 2 2 2 2 5 4 2" xfId="3731"/>
    <cellStyle name="Moneda 2 2 2 2 2 5 4 2 2" xfId="3732"/>
    <cellStyle name="Moneda 2 2 2 2 2 5 4 2 2 2" xfId="3733"/>
    <cellStyle name="Moneda 2 2 2 2 2 5 4 2 2 3" xfId="3734"/>
    <cellStyle name="Moneda 2 2 2 2 2 5 4 2 3" xfId="3735"/>
    <cellStyle name="Moneda 2 2 2 2 2 5 4 2 3 2" xfId="3736"/>
    <cellStyle name="Moneda 2 2 2 2 2 5 4 2 3 3" xfId="3737"/>
    <cellStyle name="Moneda 2 2 2 2 2 5 4 2 4" xfId="3738"/>
    <cellStyle name="Moneda 2 2 2 2 2 5 4 2 5" xfId="3739"/>
    <cellStyle name="Moneda 2 2 2 2 2 5 4 3" xfId="3740"/>
    <cellStyle name="Moneda 2 2 2 2 2 5 4 3 2" xfId="3741"/>
    <cellStyle name="Moneda 2 2 2 2 2 5 4 3 3" xfId="3742"/>
    <cellStyle name="Moneda 2 2 2 2 2 5 4 4" xfId="3743"/>
    <cellStyle name="Moneda 2 2 2 2 2 5 4 4 2" xfId="3744"/>
    <cellStyle name="Moneda 2 2 2 2 2 5 4 4 3" xfId="3745"/>
    <cellStyle name="Moneda 2 2 2 2 2 5 4 5" xfId="3746"/>
    <cellStyle name="Moneda 2 2 2 2 2 5 4 6" xfId="3747"/>
    <cellStyle name="Moneda 2 2 2 2 2 5 5" xfId="3748"/>
    <cellStyle name="Moneda 2 2 2 2 2 5 5 2" xfId="3749"/>
    <cellStyle name="Moneda 2 2 2 2 2 5 5 2 2" xfId="3750"/>
    <cellStyle name="Moneda 2 2 2 2 2 5 5 2 2 2" xfId="3751"/>
    <cellStyle name="Moneda 2 2 2 2 2 5 5 2 2 3" xfId="3752"/>
    <cellStyle name="Moneda 2 2 2 2 2 5 5 2 3" xfId="3753"/>
    <cellStyle name="Moneda 2 2 2 2 2 5 5 2 3 2" xfId="3754"/>
    <cellStyle name="Moneda 2 2 2 2 2 5 5 2 3 3" xfId="3755"/>
    <cellStyle name="Moneda 2 2 2 2 2 5 5 2 4" xfId="3756"/>
    <cellStyle name="Moneda 2 2 2 2 2 5 5 2 5" xfId="3757"/>
    <cellStyle name="Moneda 2 2 2 2 2 5 5 3" xfId="3758"/>
    <cellStyle name="Moneda 2 2 2 2 2 5 5 3 2" xfId="3759"/>
    <cellStyle name="Moneda 2 2 2 2 2 5 5 3 3" xfId="3760"/>
    <cellStyle name="Moneda 2 2 2 2 2 5 5 4" xfId="3761"/>
    <cellStyle name="Moneda 2 2 2 2 2 5 5 4 2" xfId="3762"/>
    <cellStyle name="Moneda 2 2 2 2 2 5 5 4 3" xfId="3763"/>
    <cellStyle name="Moneda 2 2 2 2 2 5 5 5" xfId="3764"/>
    <cellStyle name="Moneda 2 2 2 2 2 5 5 6" xfId="3765"/>
    <cellStyle name="Moneda 2 2 2 2 2 5 6" xfId="3766"/>
    <cellStyle name="Moneda 2 2 2 2 2 5 6 2" xfId="3767"/>
    <cellStyle name="Moneda 2 2 2 2 2 5 6 2 2" xfId="3768"/>
    <cellStyle name="Moneda 2 2 2 2 2 5 6 2 3" xfId="3769"/>
    <cellStyle name="Moneda 2 2 2 2 2 5 6 3" xfId="3770"/>
    <cellStyle name="Moneda 2 2 2 2 2 5 6 3 2" xfId="3771"/>
    <cellStyle name="Moneda 2 2 2 2 2 5 6 3 3" xfId="3772"/>
    <cellStyle name="Moneda 2 2 2 2 2 5 6 4" xfId="3773"/>
    <cellStyle name="Moneda 2 2 2 2 2 5 6 5" xfId="3774"/>
    <cellStyle name="Moneda 2 2 2 2 2 5 7" xfId="3775"/>
    <cellStyle name="Moneda 2 2 2 2 2 5 7 2" xfId="3776"/>
    <cellStyle name="Moneda 2 2 2 2 2 5 7 3" xfId="3777"/>
    <cellStyle name="Moneda 2 2 2 2 2 5 8" xfId="3778"/>
    <cellStyle name="Moneda 2 2 2 2 2 5 8 2" xfId="3779"/>
    <cellStyle name="Moneda 2 2 2 2 2 5 8 3" xfId="3780"/>
    <cellStyle name="Moneda 2 2 2 2 2 5 9" xfId="3781"/>
    <cellStyle name="Moneda 2 2 2 2 2 6" xfId="32"/>
    <cellStyle name="Moneda 2 2 2 2 2 6 2" xfId="1355"/>
    <cellStyle name="Moneda 2 2 2 2 2 6 2 2" xfId="3782"/>
    <cellStyle name="Moneda 2 2 2 2 2 6 2 2 2" xfId="3783"/>
    <cellStyle name="Moneda 2 2 2 2 2 6 2 2 3" xfId="3784"/>
    <cellStyle name="Moneda 2 2 2 2 2 6 2 3" xfId="3785"/>
    <cellStyle name="Moneda 2 2 2 2 2 6 2 3 2" xfId="3786"/>
    <cellStyle name="Moneda 2 2 2 2 2 6 2 3 3" xfId="3787"/>
    <cellStyle name="Moneda 2 2 2 2 2 6 2 4" xfId="3788"/>
    <cellStyle name="Moneda 2 2 2 2 2 6 2 5" xfId="3789"/>
    <cellStyle name="Moneda 2 2 2 2 2 6 3" xfId="3790"/>
    <cellStyle name="Moneda 2 2 2 2 2 6 3 2" xfId="3791"/>
    <cellStyle name="Moneda 2 2 2 2 2 6 3 3" xfId="3792"/>
    <cellStyle name="Moneda 2 2 2 2 2 6 4" xfId="3793"/>
    <cellStyle name="Moneda 2 2 2 2 2 6 4 2" xfId="3794"/>
    <cellStyle name="Moneda 2 2 2 2 2 6 4 3" xfId="3795"/>
    <cellStyle name="Moneda 2 2 2 2 2 6 5" xfId="3796"/>
    <cellStyle name="Moneda 2 2 2 2 2 6 6" xfId="3797"/>
    <cellStyle name="Moneda 2 2 2 2 2 7" xfId="1332"/>
    <cellStyle name="Moneda 2 2 2 2 2 7 2" xfId="3798"/>
    <cellStyle name="Moneda 2 2 2 2 2 7 2 2" xfId="3799"/>
    <cellStyle name="Moneda 2 2 2 2 2 7 2 2 2" xfId="3800"/>
    <cellStyle name="Moneda 2 2 2 2 2 7 2 2 3" xfId="3801"/>
    <cellStyle name="Moneda 2 2 2 2 2 7 2 3" xfId="3802"/>
    <cellStyle name="Moneda 2 2 2 2 2 7 2 3 2" xfId="3803"/>
    <cellStyle name="Moneda 2 2 2 2 2 7 2 3 3" xfId="3804"/>
    <cellStyle name="Moneda 2 2 2 2 2 7 2 4" xfId="3805"/>
    <cellStyle name="Moneda 2 2 2 2 2 7 2 5" xfId="3806"/>
    <cellStyle name="Moneda 2 2 2 2 2 7 3" xfId="3807"/>
    <cellStyle name="Moneda 2 2 2 2 2 7 3 2" xfId="3808"/>
    <cellStyle name="Moneda 2 2 2 2 2 7 3 3" xfId="3809"/>
    <cellStyle name="Moneda 2 2 2 2 2 7 4" xfId="3810"/>
    <cellStyle name="Moneda 2 2 2 2 2 7 4 2" xfId="3811"/>
    <cellStyle name="Moneda 2 2 2 2 2 7 4 3" xfId="3812"/>
    <cellStyle name="Moneda 2 2 2 2 2 7 5" xfId="3813"/>
    <cellStyle name="Moneda 2 2 2 2 2 7 6" xfId="3814"/>
    <cellStyle name="Moneda 2 2 2 2 2 8" xfId="3815"/>
    <cellStyle name="Moneda 2 2 2 2 2 8 2" xfId="3816"/>
    <cellStyle name="Moneda 2 2 2 2 2 8 2 2" xfId="3817"/>
    <cellStyle name="Moneda 2 2 2 2 2 8 2 2 2" xfId="3818"/>
    <cellStyle name="Moneda 2 2 2 2 2 8 2 2 3" xfId="3819"/>
    <cellStyle name="Moneda 2 2 2 2 2 8 2 3" xfId="3820"/>
    <cellStyle name="Moneda 2 2 2 2 2 8 2 3 2" xfId="3821"/>
    <cellStyle name="Moneda 2 2 2 2 2 8 2 3 3" xfId="3822"/>
    <cellStyle name="Moneda 2 2 2 2 2 8 2 4" xfId="3823"/>
    <cellStyle name="Moneda 2 2 2 2 2 8 2 5" xfId="3824"/>
    <cellStyle name="Moneda 2 2 2 2 2 8 3" xfId="3825"/>
    <cellStyle name="Moneda 2 2 2 2 2 8 3 2" xfId="3826"/>
    <cellStyle name="Moneda 2 2 2 2 2 8 3 3" xfId="3827"/>
    <cellStyle name="Moneda 2 2 2 2 2 8 4" xfId="3828"/>
    <cellStyle name="Moneda 2 2 2 2 2 8 4 2" xfId="3829"/>
    <cellStyle name="Moneda 2 2 2 2 2 8 4 3" xfId="3830"/>
    <cellStyle name="Moneda 2 2 2 2 2 8 5" xfId="3831"/>
    <cellStyle name="Moneda 2 2 2 2 2 8 6" xfId="3832"/>
    <cellStyle name="Moneda 2 2 2 2 2 9" xfId="3833"/>
    <cellStyle name="Moneda 2 2 2 2 2 9 2" xfId="3834"/>
    <cellStyle name="Moneda 2 2 2 2 2 9 2 2" xfId="3835"/>
    <cellStyle name="Moneda 2 2 2 2 2 9 2 2 2" xfId="3836"/>
    <cellStyle name="Moneda 2 2 2 2 2 9 2 2 3" xfId="3837"/>
    <cellStyle name="Moneda 2 2 2 2 2 9 2 3" xfId="3838"/>
    <cellStyle name="Moneda 2 2 2 2 2 9 2 3 2" xfId="3839"/>
    <cellStyle name="Moneda 2 2 2 2 2 9 2 3 3" xfId="3840"/>
    <cellStyle name="Moneda 2 2 2 2 2 9 2 4" xfId="3841"/>
    <cellStyle name="Moneda 2 2 2 2 2 9 2 5" xfId="3842"/>
    <cellStyle name="Moneda 2 2 2 2 2 9 3" xfId="3843"/>
    <cellStyle name="Moneda 2 2 2 2 2 9 3 2" xfId="3844"/>
    <cellStyle name="Moneda 2 2 2 2 2 9 3 3" xfId="3845"/>
    <cellStyle name="Moneda 2 2 2 2 2 9 4" xfId="3846"/>
    <cellStyle name="Moneda 2 2 2 2 2 9 4 2" xfId="3847"/>
    <cellStyle name="Moneda 2 2 2 2 2 9 4 3" xfId="3848"/>
    <cellStyle name="Moneda 2 2 2 2 2 9 5" xfId="3849"/>
    <cellStyle name="Moneda 2 2 2 2 2 9 6" xfId="3850"/>
    <cellStyle name="Moneda 2 2 2 2 3" xfId="33"/>
    <cellStyle name="Moneda 2 2 2 2 3 10" xfId="3851"/>
    <cellStyle name="Moneda 2 2 2 2 3 10 2" xfId="3852"/>
    <cellStyle name="Moneda 2 2 2 2 3 10 3" xfId="3853"/>
    <cellStyle name="Moneda 2 2 2 2 3 11" xfId="3854"/>
    <cellStyle name="Moneda 2 2 2 2 3 11 2" xfId="3855"/>
    <cellStyle name="Moneda 2 2 2 2 3 11 3" xfId="3856"/>
    <cellStyle name="Moneda 2 2 2 2 3 12" xfId="3857"/>
    <cellStyle name="Moneda 2 2 2 2 3 13" xfId="3858"/>
    <cellStyle name="Moneda 2 2 2 2 3 2" xfId="34"/>
    <cellStyle name="Moneda 2 2 2 2 3 2 10" xfId="3859"/>
    <cellStyle name="Moneda 2 2 2 2 3 2 11" xfId="3860"/>
    <cellStyle name="Moneda 2 2 2 2 3 2 2" xfId="35"/>
    <cellStyle name="Moneda 2 2 2 2 3 2 2 10" xfId="3861"/>
    <cellStyle name="Moneda 2 2 2 2 3 2 2 2" xfId="36"/>
    <cellStyle name="Moneda 2 2 2 2 3 2 2 2 2" xfId="1359"/>
    <cellStyle name="Moneda 2 2 2 2 3 2 2 2 2 2" xfId="3862"/>
    <cellStyle name="Moneda 2 2 2 2 3 2 2 2 2 2 2" xfId="3863"/>
    <cellStyle name="Moneda 2 2 2 2 3 2 2 2 2 2 3" xfId="3864"/>
    <cellStyle name="Moneda 2 2 2 2 3 2 2 2 2 3" xfId="3865"/>
    <cellStyle name="Moneda 2 2 2 2 3 2 2 2 2 3 2" xfId="3866"/>
    <cellStyle name="Moneda 2 2 2 2 3 2 2 2 2 3 3" xfId="3867"/>
    <cellStyle name="Moneda 2 2 2 2 3 2 2 2 2 4" xfId="3868"/>
    <cellStyle name="Moneda 2 2 2 2 3 2 2 2 2 5" xfId="3869"/>
    <cellStyle name="Moneda 2 2 2 2 3 2 2 2 3" xfId="3870"/>
    <cellStyle name="Moneda 2 2 2 2 3 2 2 2 3 2" xfId="3871"/>
    <cellStyle name="Moneda 2 2 2 2 3 2 2 2 3 3" xfId="3872"/>
    <cellStyle name="Moneda 2 2 2 2 3 2 2 2 4" xfId="3873"/>
    <cellStyle name="Moneda 2 2 2 2 3 2 2 2 4 2" xfId="3874"/>
    <cellStyle name="Moneda 2 2 2 2 3 2 2 2 4 3" xfId="3875"/>
    <cellStyle name="Moneda 2 2 2 2 3 2 2 2 5" xfId="3876"/>
    <cellStyle name="Moneda 2 2 2 2 3 2 2 2 6" xfId="3877"/>
    <cellStyle name="Moneda 2 2 2 2 3 2 2 3" xfId="1358"/>
    <cellStyle name="Moneda 2 2 2 2 3 2 2 3 2" xfId="3878"/>
    <cellStyle name="Moneda 2 2 2 2 3 2 2 3 2 2" xfId="3879"/>
    <cellStyle name="Moneda 2 2 2 2 3 2 2 3 2 2 2" xfId="3880"/>
    <cellStyle name="Moneda 2 2 2 2 3 2 2 3 2 2 3" xfId="3881"/>
    <cellStyle name="Moneda 2 2 2 2 3 2 2 3 2 3" xfId="3882"/>
    <cellStyle name="Moneda 2 2 2 2 3 2 2 3 2 3 2" xfId="3883"/>
    <cellStyle name="Moneda 2 2 2 2 3 2 2 3 2 3 3" xfId="3884"/>
    <cellStyle name="Moneda 2 2 2 2 3 2 2 3 2 4" xfId="3885"/>
    <cellStyle name="Moneda 2 2 2 2 3 2 2 3 2 5" xfId="3886"/>
    <cellStyle name="Moneda 2 2 2 2 3 2 2 3 3" xfId="3887"/>
    <cellStyle name="Moneda 2 2 2 2 3 2 2 3 3 2" xfId="3888"/>
    <cellStyle name="Moneda 2 2 2 2 3 2 2 3 3 3" xfId="3889"/>
    <cellStyle name="Moneda 2 2 2 2 3 2 2 3 4" xfId="3890"/>
    <cellStyle name="Moneda 2 2 2 2 3 2 2 3 4 2" xfId="3891"/>
    <cellStyle name="Moneda 2 2 2 2 3 2 2 3 4 3" xfId="3892"/>
    <cellStyle name="Moneda 2 2 2 2 3 2 2 3 5" xfId="3893"/>
    <cellStyle name="Moneda 2 2 2 2 3 2 2 3 6" xfId="3894"/>
    <cellStyle name="Moneda 2 2 2 2 3 2 2 4" xfId="3895"/>
    <cellStyle name="Moneda 2 2 2 2 3 2 2 4 2" xfId="3896"/>
    <cellStyle name="Moneda 2 2 2 2 3 2 2 4 2 2" xfId="3897"/>
    <cellStyle name="Moneda 2 2 2 2 3 2 2 4 2 2 2" xfId="3898"/>
    <cellStyle name="Moneda 2 2 2 2 3 2 2 4 2 2 3" xfId="3899"/>
    <cellStyle name="Moneda 2 2 2 2 3 2 2 4 2 3" xfId="3900"/>
    <cellStyle name="Moneda 2 2 2 2 3 2 2 4 2 3 2" xfId="3901"/>
    <cellStyle name="Moneda 2 2 2 2 3 2 2 4 2 3 3" xfId="3902"/>
    <cellStyle name="Moneda 2 2 2 2 3 2 2 4 2 4" xfId="3903"/>
    <cellStyle name="Moneda 2 2 2 2 3 2 2 4 2 5" xfId="3904"/>
    <cellStyle name="Moneda 2 2 2 2 3 2 2 4 3" xfId="3905"/>
    <cellStyle name="Moneda 2 2 2 2 3 2 2 4 3 2" xfId="3906"/>
    <cellStyle name="Moneda 2 2 2 2 3 2 2 4 3 3" xfId="3907"/>
    <cellStyle name="Moneda 2 2 2 2 3 2 2 4 4" xfId="3908"/>
    <cellStyle name="Moneda 2 2 2 2 3 2 2 4 4 2" xfId="3909"/>
    <cellStyle name="Moneda 2 2 2 2 3 2 2 4 4 3" xfId="3910"/>
    <cellStyle name="Moneda 2 2 2 2 3 2 2 4 5" xfId="3911"/>
    <cellStyle name="Moneda 2 2 2 2 3 2 2 4 6" xfId="3912"/>
    <cellStyle name="Moneda 2 2 2 2 3 2 2 5" xfId="3913"/>
    <cellStyle name="Moneda 2 2 2 2 3 2 2 5 2" xfId="3914"/>
    <cellStyle name="Moneda 2 2 2 2 3 2 2 5 2 2" xfId="3915"/>
    <cellStyle name="Moneda 2 2 2 2 3 2 2 5 2 2 2" xfId="3916"/>
    <cellStyle name="Moneda 2 2 2 2 3 2 2 5 2 2 3" xfId="3917"/>
    <cellStyle name="Moneda 2 2 2 2 3 2 2 5 2 3" xfId="3918"/>
    <cellStyle name="Moneda 2 2 2 2 3 2 2 5 2 3 2" xfId="3919"/>
    <cellStyle name="Moneda 2 2 2 2 3 2 2 5 2 3 3" xfId="3920"/>
    <cellStyle name="Moneda 2 2 2 2 3 2 2 5 2 4" xfId="3921"/>
    <cellStyle name="Moneda 2 2 2 2 3 2 2 5 2 5" xfId="3922"/>
    <cellStyle name="Moneda 2 2 2 2 3 2 2 5 3" xfId="3923"/>
    <cellStyle name="Moneda 2 2 2 2 3 2 2 5 3 2" xfId="3924"/>
    <cellStyle name="Moneda 2 2 2 2 3 2 2 5 3 3" xfId="3925"/>
    <cellStyle name="Moneda 2 2 2 2 3 2 2 5 4" xfId="3926"/>
    <cellStyle name="Moneda 2 2 2 2 3 2 2 5 4 2" xfId="3927"/>
    <cellStyle name="Moneda 2 2 2 2 3 2 2 5 4 3" xfId="3928"/>
    <cellStyle name="Moneda 2 2 2 2 3 2 2 5 5" xfId="3929"/>
    <cellStyle name="Moneda 2 2 2 2 3 2 2 5 6" xfId="3930"/>
    <cellStyle name="Moneda 2 2 2 2 3 2 2 6" xfId="3931"/>
    <cellStyle name="Moneda 2 2 2 2 3 2 2 6 2" xfId="3932"/>
    <cellStyle name="Moneda 2 2 2 2 3 2 2 6 2 2" xfId="3933"/>
    <cellStyle name="Moneda 2 2 2 2 3 2 2 6 2 3" xfId="3934"/>
    <cellStyle name="Moneda 2 2 2 2 3 2 2 6 3" xfId="3935"/>
    <cellStyle name="Moneda 2 2 2 2 3 2 2 6 3 2" xfId="3936"/>
    <cellStyle name="Moneda 2 2 2 2 3 2 2 6 3 3" xfId="3937"/>
    <cellStyle name="Moneda 2 2 2 2 3 2 2 6 4" xfId="3938"/>
    <cellStyle name="Moneda 2 2 2 2 3 2 2 6 5" xfId="3939"/>
    <cellStyle name="Moneda 2 2 2 2 3 2 2 7" xfId="3940"/>
    <cellStyle name="Moneda 2 2 2 2 3 2 2 7 2" xfId="3941"/>
    <cellStyle name="Moneda 2 2 2 2 3 2 2 7 3" xfId="3942"/>
    <cellStyle name="Moneda 2 2 2 2 3 2 2 8" xfId="3943"/>
    <cellStyle name="Moneda 2 2 2 2 3 2 2 8 2" xfId="3944"/>
    <cellStyle name="Moneda 2 2 2 2 3 2 2 8 3" xfId="3945"/>
    <cellStyle name="Moneda 2 2 2 2 3 2 2 9" xfId="3946"/>
    <cellStyle name="Moneda 2 2 2 2 3 2 3" xfId="37"/>
    <cellStyle name="Moneda 2 2 2 2 3 2 3 2" xfId="1360"/>
    <cellStyle name="Moneda 2 2 2 2 3 2 3 2 2" xfId="3947"/>
    <cellStyle name="Moneda 2 2 2 2 3 2 3 2 2 2" xfId="3948"/>
    <cellStyle name="Moneda 2 2 2 2 3 2 3 2 2 3" xfId="3949"/>
    <cellStyle name="Moneda 2 2 2 2 3 2 3 2 3" xfId="3950"/>
    <cellStyle name="Moneda 2 2 2 2 3 2 3 2 3 2" xfId="3951"/>
    <cellStyle name="Moneda 2 2 2 2 3 2 3 2 3 3" xfId="3952"/>
    <cellStyle name="Moneda 2 2 2 2 3 2 3 2 4" xfId="3953"/>
    <cellStyle name="Moneda 2 2 2 2 3 2 3 2 5" xfId="3954"/>
    <cellStyle name="Moneda 2 2 2 2 3 2 3 3" xfId="3955"/>
    <cellStyle name="Moneda 2 2 2 2 3 2 3 3 2" xfId="3956"/>
    <cellStyle name="Moneda 2 2 2 2 3 2 3 3 3" xfId="3957"/>
    <cellStyle name="Moneda 2 2 2 2 3 2 3 4" xfId="3958"/>
    <cellStyle name="Moneda 2 2 2 2 3 2 3 4 2" xfId="3959"/>
    <cellStyle name="Moneda 2 2 2 2 3 2 3 4 3" xfId="3960"/>
    <cellStyle name="Moneda 2 2 2 2 3 2 3 5" xfId="3961"/>
    <cellStyle name="Moneda 2 2 2 2 3 2 3 6" xfId="3962"/>
    <cellStyle name="Moneda 2 2 2 2 3 2 4" xfId="1357"/>
    <cellStyle name="Moneda 2 2 2 2 3 2 4 2" xfId="3963"/>
    <cellStyle name="Moneda 2 2 2 2 3 2 4 2 2" xfId="3964"/>
    <cellStyle name="Moneda 2 2 2 2 3 2 4 2 2 2" xfId="3965"/>
    <cellStyle name="Moneda 2 2 2 2 3 2 4 2 2 3" xfId="3966"/>
    <cellStyle name="Moneda 2 2 2 2 3 2 4 2 3" xfId="3967"/>
    <cellStyle name="Moneda 2 2 2 2 3 2 4 2 3 2" xfId="3968"/>
    <cellStyle name="Moneda 2 2 2 2 3 2 4 2 3 3" xfId="3969"/>
    <cellStyle name="Moneda 2 2 2 2 3 2 4 2 4" xfId="3970"/>
    <cellStyle name="Moneda 2 2 2 2 3 2 4 2 5" xfId="3971"/>
    <cellStyle name="Moneda 2 2 2 2 3 2 4 3" xfId="3972"/>
    <cellStyle name="Moneda 2 2 2 2 3 2 4 3 2" xfId="3973"/>
    <cellStyle name="Moneda 2 2 2 2 3 2 4 3 3" xfId="3974"/>
    <cellStyle name="Moneda 2 2 2 2 3 2 4 4" xfId="3975"/>
    <cellStyle name="Moneda 2 2 2 2 3 2 4 4 2" xfId="3976"/>
    <cellStyle name="Moneda 2 2 2 2 3 2 4 4 3" xfId="3977"/>
    <cellStyle name="Moneda 2 2 2 2 3 2 4 5" xfId="3978"/>
    <cellStyle name="Moneda 2 2 2 2 3 2 4 6" xfId="3979"/>
    <cellStyle name="Moneda 2 2 2 2 3 2 5" xfId="3980"/>
    <cellStyle name="Moneda 2 2 2 2 3 2 5 2" xfId="3981"/>
    <cellStyle name="Moneda 2 2 2 2 3 2 5 2 2" xfId="3982"/>
    <cellStyle name="Moneda 2 2 2 2 3 2 5 2 2 2" xfId="3983"/>
    <cellStyle name="Moneda 2 2 2 2 3 2 5 2 2 3" xfId="3984"/>
    <cellStyle name="Moneda 2 2 2 2 3 2 5 2 3" xfId="3985"/>
    <cellStyle name="Moneda 2 2 2 2 3 2 5 2 3 2" xfId="3986"/>
    <cellStyle name="Moneda 2 2 2 2 3 2 5 2 3 3" xfId="3987"/>
    <cellStyle name="Moneda 2 2 2 2 3 2 5 2 4" xfId="3988"/>
    <cellStyle name="Moneda 2 2 2 2 3 2 5 2 5" xfId="3989"/>
    <cellStyle name="Moneda 2 2 2 2 3 2 5 3" xfId="3990"/>
    <cellStyle name="Moneda 2 2 2 2 3 2 5 3 2" xfId="3991"/>
    <cellStyle name="Moneda 2 2 2 2 3 2 5 3 3" xfId="3992"/>
    <cellStyle name="Moneda 2 2 2 2 3 2 5 4" xfId="3993"/>
    <cellStyle name="Moneda 2 2 2 2 3 2 5 4 2" xfId="3994"/>
    <cellStyle name="Moneda 2 2 2 2 3 2 5 4 3" xfId="3995"/>
    <cellStyle name="Moneda 2 2 2 2 3 2 5 5" xfId="3996"/>
    <cellStyle name="Moneda 2 2 2 2 3 2 5 6" xfId="3997"/>
    <cellStyle name="Moneda 2 2 2 2 3 2 6" xfId="3998"/>
    <cellStyle name="Moneda 2 2 2 2 3 2 6 2" xfId="3999"/>
    <cellStyle name="Moneda 2 2 2 2 3 2 6 2 2" xfId="4000"/>
    <cellStyle name="Moneda 2 2 2 2 3 2 6 2 2 2" xfId="4001"/>
    <cellStyle name="Moneda 2 2 2 2 3 2 6 2 2 3" xfId="4002"/>
    <cellStyle name="Moneda 2 2 2 2 3 2 6 2 3" xfId="4003"/>
    <cellStyle name="Moneda 2 2 2 2 3 2 6 2 3 2" xfId="4004"/>
    <cellStyle name="Moneda 2 2 2 2 3 2 6 2 3 3" xfId="4005"/>
    <cellStyle name="Moneda 2 2 2 2 3 2 6 2 4" xfId="4006"/>
    <cellStyle name="Moneda 2 2 2 2 3 2 6 2 5" xfId="4007"/>
    <cellStyle name="Moneda 2 2 2 2 3 2 6 3" xfId="4008"/>
    <cellStyle name="Moneda 2 2 2 2 3 2 6 3 2" xfId="4009"/>
    <cellStyle name="Moneda 2 2 2 2 3 2 6 3 3" xfId="4010"/>
    <cellStyle name="Moneda 2 2 2 2 3 2 6 4" xfId="4011"/>
    <cellStyle name="Moneda 2 2 2 2 3 2 6 4 2" xfId="4012"/>
    <cellStyle name="Moneda 2 2 2 2 3 2 6 4 3" xfId="4013"/>
    <cellStyle name="Moneda 2 2 2 2 3 2 6 5" xfId="4014"/>
    <cellStyle name="Moneda 2 2 2 2 3 2 6 6" xfId="4015"/>
    <cellStyle name="Moneda 2 2 2 2 3 2 7" xfId="4016"/>
    <cellStyle name="Moneda 2 2 2 2 3 2 7 2" xfId="4017"/>
    <cellStyle name="Moneda 2 2 2 2 3 2 7 2 2" xfId="4018"/>
    <cellStyle name="Moneda 2 2 2 2 3 2 7 2 3" xfId="4019"/>
    <cellStyle name="Moneda 2 2 2 2 3 2 7 3" xfId="4020"/>
    <cellStyle name="Moneda 2 2 2 2 3 2 7 3 2" xfId="4021"/>
    <cellStyle name="Moneda 2 2 2 2 3 2 7 3 3" xfId="4022"/>
    <cellStyle name="Moneda 2 2 2 2 3 2 7 4" xfId="4023"/>
    <cellStyle name="Moneda 2 2 2 2 3 2 7 5" xfId="4024"/>
    <cellStyle name="Moneda 2 2 2 2 3 2 8" xfId="4025"/>
    <cellStyle name="Moneda 2 2 2 2 3 2 8 2" xfId="4026"/>
    <cellStyle name="Moneda 2 2 2 2 3 2 8 3" xfId="4027"/>
    <cellStyle name="Moneda 2 2 2 2 3 2 9" xfId="4028"/>
    <cellStyle name="Moneda 2 2 2 2 3 2 9 2" xfId="4029"/>
    <cellStyle name="Moneda 2 2 2 2 3 2 9 3" xfId="4030"/>
    <cellStyle name="Moneda 2 2 2 2 3 3" xfId="38"/>
    <cellStyle name="Moneda 2 2 2 2 3 3 10" xfId="4031"/>
    <cellStyle name="Moneda 2 2 2 2 3 3 11" xfId="4032"/>
    <cellStyle name="Moneda 2 2 2 2 3 3 2" xfId="39"/>
    <cellStyle name="Moneda 2 2 2 2 3 3 2 10" xfId="4033"/>
    <cellStyle name="Moneda 2 2 2 2 3 3 2 2" xfId="40"/>
    <cellStyle name="Moneda 2 2 2 2 3 3 2 2 2" xfId="1363"/>
    <cellStyle name="Moneda 2 2 2 2 3 3 2 2 2 2" xfId="4034"/>
    <cellStyle name="Moneda 2 2 2 2 3 3 2 2 2 2 2" xfId="4035"/>
    <cellStyle name="Moneda 2 2 2 2 3 3 2 2 2 2 3" xfId="4036"/>
    <cellStyle name="Moneda 2 2 2 2 3 3 2 2 2 3" xfId="4037"/>
    <cellStyle name="Moneda 2 2 2 2 3 3 2 2 2 3 2" xfId="4038"/>
    <cellStyle name="Moneda 2 2 2 2 3 3 2 2 2 3 3" xfId="4039"/>
    <cellStyle name="Moneda 2 2 2 2 3 3 2 2 2 4" xfId="4040"/>
    <cellStyle name="Moneda 2 2 2 2 3 3 2 2 2 5" xfId="4041"/>
    <cellStyle name="Moneda 2 2 2 2 3 3 2 2 3" xfId="4042"/>
    <cellStyle name="Moneda 2 2 2 2 3 3 2 2 3 2" xfId="4043"/>
    <cellStyle name="Moneda 2 2 2 2 3 3 2 2 3 3" xfId="4044"/>
    <cellStyle name="Moneda 2 2 2 2 3 3 2 2 4" xfId="4045"/>
    <cellStyle name="Moneda 2 2 2 2 3 3 2 2 4 2" xfId="4046"/>
    <cellStyle name="Moneda 2 2 2 2 3 3 2 2 4 3" xfId="4047"/>
    <cellStyle name="Moneda 2 2 2 2 3 3 2 2 5" xfId="4048"/>
    <cellStyle name="Moneda 2 2 2 2 3 3 2 2 6" xfId="4049"/>
    <cellStyle name="Moneda 2 2 2 2 3 3 2 3" xfId="1362"/>
    <cellStyle name="Moneda 2 2 2 2 3 3 2 3 2" xfId="4050"/>
    <cellStyle name="Moneda 2 2 2 2 3 3 2 3 2 2" xfId="4051"/>
    <cellStyle name="Moneda 2 2 2 2 3 3 2 3 2 2 2" xfId="4052"/>
    <cellStyle name="Moneda 2 2 2 2 3 3 2 3 2 2 3" xfId="4053"/>
    <cellStyle name="Moneda 2 2 2 2 3 3 2 3 2 3" xfId="4054"/>
    <cellStyle name="Moneda 2 2 2 2 3 3 2 3 2 3 2" xfId="4055"/>
    <cellStyle name="Moneda 2 2 2 2 3 3 2 3 2 3 3" xfId="4056"/>
    <cellStyle name="Moneda 2 2 2 2 3 3 2 3 2 4" xfId="4057"/>
    <cellStyle name="Moneda 2 2 2 2 3 3 2 3 2 5" xfId="4058"/>
    <cellStyle name="Moneda 2 2 2 2 3 3 2 3 3" xfId="4059"/>
    <cellStyle name="Moneda 2 2 2 2 3 3 2 3 3 2" xfId="4060"/>
    <cellStyle name="Moneda 2 2 2 2 3 3 2 3 3 3" xfId="4061"/>
    <cellStyle name="Moneda 2 2 2 2 3 3 2 3 4" xfId="4062"/>
    <cellStyle name="Moneda 2 2 2 2 3 3 2 3 4 2" xfId="4063"/>
    <cellStyle name="Moneda 2 2 2 2 3 3 2 3 4 3" xfId="4064"/>
    <cellStyle name="Moneda 2 2 2 2 3 3 2 3 5" xfId="4065"/>
    <cellStyle name="Moneda 2 2 2 2 3 3 2 3 6" xfId="4066"/>
    <cellStyle name="Moneda 2 2 2 2 3 3 2 4" xfId="4067"/>
    <cellStyle name="Moneda 2 2 2 2 3 3 2 4 2" xfId="4068"/>
    <cellStyle name="Moneda 2 2 2 2 3 3 2 4 2 2" xfId="4069"/>
    <cellStyle name="Moneda 2 2 2 2 3 3 2 4 2 2 2" xfId="4070"/>
    <cellStyle name="Moneda 2 2 2 2 3 3 2 4 2 2 3" xfId="4071"/>
    <cellStyle name="Moneda 2 2 2 2 3 3 2 4 2 3" xfId="4072"/>
    <cellStyle name="Moneda 2 2 2 2 3 3 2 4 2 3 2" xfId="4073"/>
    <cellStyle name="Moneda 2 2 2 2 3 3 2 4 2 3 3" xfId="4074"/>
    <cellStyle name="Moneda 2 2 2 2 3 3 2 4 2 4" xfId="4075"/>
    <cellStyle name="Moneda 2 2 2 2 3 3 2 4 2 5" xfId="4076"/>
    <cellStyle name="Moneda 2 2 2 2 3 3 2 4 3" xfId="4077"/>
    <cellStyle name="Moneda 2 2 2 2 3 3 2 4 3 2" xfId="4078"/>
    <cellStyle name="Moneda 2 2 2 2 3 3 2 4 3 3" xfId="4079"/>
    <cellStyle name="Moneda 2 2 2 2 3 3 2 4 4" xfId="4080"/>
    <cellStyle name="Moneda 2 2 2 2 3 3 2 4 4 2" xfId="4081"/>
    <cellStyle name="Moneda 2 2 2 2 3 3 2 4 4 3" xfId="4082"/>
    <cellStyle name="Moneda 2 2 2 2 3 3 2 4 5" xfId="4083"/>
    <cellStyle name="Moneda 2 2 2 2 3 3 2 4 6" xfId="4084"/>
    <cellStyle name="Moneda 2 2 2 2 3 3 2 5" xfId="4085"/>
    <cellStyle name="Moneda 2 2 2 2 3 3 2 5 2" xfId="4086"/>
    <cellStyle name="Moneda 2 2 2 2 3 3 2 5 2 2" xfId="4087"/>
    <cellStyle name="Moneda 2 2 2 2 3 3 2 5 2 2 2" xfId="4088"/>
    <cellStyle name="Moneda 2 2 2 2 3 3 2 5 2 2 3" xfId="4089"/>
    <cellStyle name="Moneda 2 2 2 2 3 3 2 5 2 3" xfId="4090"/>
    <cellStyle name="Moneda 2 2 2 2 3 3 2 5 2 3 2" xfId="4091"/>
    <cellStyle name="Moneda 2 2 2 2 3 3 2 5 2 3 3" xfId="4092"/>
    <cellStyle name="Moneda 2 2 2 2 3 3 2 5 2 4" xfId="4093"/>
    <cellStyle name="Moneda 2 2 2 2 3 3 2 5 2 5" xfId="4094"/>
    <cellStyle name="Moneda 2 2 2 2 3 3 2 5 3" xfId="4095"/>
    <cellStyle name="Moneda 2 2 2 2 3 3 2 5 3 2" xfId="4096"/>
    <cellStyle name="Moneda 2 2 2 2 3 3 2 5 3 3" xfId="4097"/>
    <cellStyle name="Moneda 2 2 2 2 3 3 2 5 4" xfId="4098"/>
    <cellStyle name="Moneda 2 2 2 2 3 3 2 5 4 2" xfId="4099"/>
    <cellStyle name="Moneda 2 2 2 2 3 3 2 5 4 3" xfId="4100"/>
    <cellStyle name="Moneda 2 2 2 2 3 3 2 5 5" xfId="4101"/>
    <cellStyle name="Moneda 2 2 2 2 3 3 2 5 6" xfId="4102"/>
    <cellStyle name="Moneda 2 2 2 2 3 3 2 6" xfId="4103"/>
    <cellStyle name="Moneda 2 2 2 2 3 3 2 6 2" xfId="4104"/>
    <cellStyle name="Moneda 2 2 2 2 3 3 2 6 2 2" xfId="4105"/>
    <cellStyle name="Moneda 2 2 2 2 3 3 2 6 2 3" xfId="4106"/>
    <cellStyle name="Moneda 2 2 2 2 3 3 2 6 3" xfId="4107"/>
    <cellStyle name="Moneda 2 2 2 2 3 3 2 6 3 2" xfId="4108"/>
    <cellStyle name="Moneda 2 2 2 2 3 3 2 6 3 3" xfId="4109"/>
    <cellStyle name="Moneda 2 2 2 2 3 3 2 6 4" xfId="4110"/>
    <cellStyle name="Moneda 2 2 2 2 3 3 2 6 5" xfId="4111"/>
    <cellStyle name="Moneda 2 2 2 2 3 3 2 7" xfId="4112"/>
    <cellStyle name="Moneda 2 2 2 2 3 3 2 7 2" xfId="4113"/>
    <cellStyle name="Moneda 2 2 2 2 3 3 2 7 3" xfId="4114"/>
    <cellStyle name="Moneda 2 2 2 2 3 3 2 8" xfId="4115"/>
    <cellStyle name="Moneda 2 2 2 2 3 3 2 8 2" xfId="4116"/>
    <cellStyle name="Moneda 2 2 2 2 3 3 2 8 3" xfId="4117"/>
    <cellStyle name="Moneda 2 2 2 2 3 3 2 9" xfId="4118"/>
    <cellStyle name="Moneda 2 2 2 2 3 3 3" xfId="41"/>
    <cellStyle name="Moneda 2 2 2 2 3 3 3 2" xfId="1364"/>
    <cellStyle name="Moneda 2 2 2 2 3 3 3 2 2" xfId="4119"/>
    <cellStyle name="Moneda 2 2 2 2 3 3 3 2 2 2" xfId="4120"/>
    <cellStyle name="Moneda 2 2 2 2 3 3 3 2 2 3" xfId="4121"/>
    <cellStyle name="Moneda 2 2 2 2 3 3 3 2 3" xfId="4122"/>
    <cellStyle name="Moneda 2 2 2 2 3 3 3 2 3 2" xfId="4123"/>
    <cellStyle name="Moneda 2 2 2 2 3 3 3 2 3 3" xfId="4124"/>
    <cellStyle name="Moneda 2 2 2 2 3 3 3 2 4" xfId="4125"/>
    <cellStyle name="Moneda 2 2 2 2 3 3 3 2 5" xfId="4126"/>
    <cellStyle name="Moneda 2 2 2 2 3 3 3 3" xfId="4127"/>
    <cellStyle name="Moneda 2 2 2 2 3 3 3 3 2" xfId="4128"/>
    <cellStyle name="Moneda 2 2 2 2 3 3 3 3 3" xfId="4129"/>
    <cellStyle name="Moneda 2 2 2 2 3 3 3 4" xfId="4130"/>
    <cellStyle name="Moneda 2 2 2 2 3 3 3 4 2" xfId="4131"/>
    <cellStyle name="Moneda 2 2 2 2 3 3 3 4 3" xfId="4132"/>
    <cellStyle name="Moneda 2 2 2 2 3 3 3 5" xfId="4133"/>
    <cellStyle name="Moneda 2 2 2 2 3 3 3 6" xfId="4134"/>
    <cellStyle name="Moneda 2 2 2 2 3 3 4" xfId="1361"/>
    <cellStyle name="Moneda 2 2 2 2 3 3 4 2" xfId="4135"/>
    <cellStyle name="Moneda 2 2 2 2 3 3 4 2 2" xfId="4136"/>
    <cellStyle name="Moneda 2 2 2 2 3 3 4 2 2 2" xfId="4137"/>
    <cellStyle name="Moneda 2 2 2 2 3 3 4 2 2 3" xfId="4138"/>
    <cellStyle name="Moneda 2 2 2 2 3 3 4 2 3" xfId="4139"/>
    <cellStyle name="Moneda 2 2 2 2 3 3 4 2 3 2" xfId="4140"/>
    <cellStyle name="Moneda 2 2 2 2 3 3 4 2 3 3" xfId="4141"/>
    <cellStyle name="Moneda 2 2 2 2 3 3 4 2 4" xfId="4142"/>
    <cellStyle name="Moneda 2 2 2 2 3 3 4 2 5" xfId="4143"/>
    <cellStyle name="Moneda 2 2 2 2 3 3 4 3" xfId="4144"/>
    <cellStyle name="Moneda 2 2 2 2 3 3 4 3 2" xfId="4145"/>
    <cellStyle name="Moneda 2 2 2 2 3 3 4 3 3" xfId="4146"/>
    <cellStyle name="Moneda 2 2 2 2 3 3 4 4" xfId="4147"/>
    <cellStyle name="Moneda 2 2 2 2 3 3 4 4 2" xfId="4148"/>
    <cellStyle name="Moneda 2 2 2 2 3 3 4 4 3" xfId="4149"/>
    <cellStyle name="Moneda 2 2 2 2 3 3 4 5" xfId="4150"/>
    <cellStyle name="Moneda 2 2 2 2 3 3 4 6" xfId="4151"/>
    <cellStyle name="Moneda 2 2 2 2 3 3 5" xfId="4152"/>
    <cellStyle name="Moneda 2 2 2 2 3 3 5 2" xfId="4153"/>
    <cellStyle name="Moneda 2 2 2 2 3 3 5 2 2" xfId="4154"/>
    <cellStyle name="Moneda 2 2 2 2 3 3 5 2 2 2" xfId="4155"/>
    <cellStyle name="Moneda 2 2 2 2 3 3 5 2 2 3" xfId="4156"/>
    <cellStyle name="Moneda 2 2 2 2 3 3 5 2 3" xfId="4157"/>
    <cellStyle name="Moneda 2 2 2 2 3 3 5 2 3 2" xfId="4158"/>
    <cellStyle name="Moneda 2 2 2 2 3 3 5 2 3 3" xfId="4159"/>
    <cellStyle name="Moneda 2 2 2 2 3 3 5 2 4" xfId="4160"/>
    <cellStyle name="Moneda 2 2 2 2 3 3 5 2 5" xfId="4161"/>
    <cellStyle name="Moneda 2 2 2 2 3 3 5 3" xfId="4162"/>
    <cellStyle name="Moneda 2 2 2 2 3 3 5 3 2" xfId="4163"/>
    <cellStyle name="Moneda 2 2 2 2 3 3 5 3 3" xfId="4164"/>
    <cellStyle name="Moneda 2 2 2 2 3 3 5 4" xfId="4165"/>
    <cellStyle name="Moneda 2 2 2 2 3 3 5 4 2" xfId="4166"/>
    <cellStyle name="Moneda 2 2 2 2 3 3 5 4 3" xfId="4167"/>
    <cellStyle name="Moneda 2 2 2 2 3 3 5 5" xfId="4168"/>
    <cellStyle name="Moneda 2 2 2 2 3 3 5 6" xfId="4169"/>
    <cellStyle name="Moneda 2 2 2 2 3 3 6" xfId="4170"/>
    <cellStyle name="Moneda 2 2 2 2 3 3 6 2" xfId="4171"/>
    <cellStyle name="Moneda 2 2 2 2 3 3 6 2 2" xfId="4172"/>
    <cellStyle name="Moneda 2 2 2 2 3 3 6 2 2 2" xfId="4173"/>
    <cellStyle name="Moneda 2 2 2 2 3 3 6 2 2 3" xfId="4174"/>
    <cellStyle name="Moneda 2 2 2 2 3 3 6 2 3" xfId="4175"/>
    <cellStyle name="Moneda 2 2 2 2 3 3 6 2 3 2" xfId="4176"/>
    <cellStyle name="Moneda 2 2 2 2 3 3 6 2 3 3" xfId="4177"/>
    <cellStyle name="Moneda 2 2 2 2 3 3 6 2 4" xfId="4178"/>
    <cellStyle name="Moneda 2 2 2 2 3 3 6 2 5" xfId="4179"/>
    <cellStyle name="Moneda 2 2 2 2 3 3 6 3" xfId="4180"/>
    <cellStyle name="Moneda 2 2 2 2 3 3 6 3 2" xfId="4181"/>
    <cellStyle name="Moneda 2 2 2 2 3 3 6 3 3" xfId="4182"/>
    <cellStyle name="Moneda 2 2 2 2 3 3 6 4" xfId="4183"/>
    <cellStyle name="Moneda 2 2 2 2 3 3 6 4 2" xfId="4184"/>
    <cellStyle name="Moneda 2 2 2 2 3 3 6 4 3" xfId="4185"/>
    <cellStyle name="Moneda 2 2 2 2 3 3 6 5" xfId="4186"/>
    <cellStyle name="Moneda 2 2 2 2 3 3 6 6" xfId="4187"/>
    <cellStyle name="Moneda 2 2 2 2 3 3 7" xfId="4188"/>
    <cellStyle name="Moneda 2 2 2 2 3 3 7 2" xfId="4189"/>
    <cellStyle name="Moneda 2 2 2 2 3 3 7 2 2" xfId="4190"/>
    <cellStyle name="Moneda 2 2 2 2 3 3 7 2 3" xfId="4191"/>
    <cellStyle name="Moneda 2 2 2 2 3 3 7 3" xfId="4192"/>
    <cellStyle name="Moneda 2 2 2 2 3 3 7 3 2" xfId="4193"/>
    <cellStyle name="Moneda 2 2 2 2 3 3 7 3 3" xfId="4194"/>
    <cellStyle name="Moneda 2 2 2 2 3 3 7 4" xfId="4195"/>
    <cellStyle name="Moneda 2 2 2 2 3 3 7 5" xfId="4196"/>
    <cellStyle name="Moneda 2 2 2 2 3 3 8" xfId="4197"/>
    <cellStyle name="Moneda 2 2 2 2 3 3 8 2" xfId="4198"/>
    <cellStyle name="Moneda 2 2 2 2 3 3 8 3" xfId="4199"/>
    <cellStyle name="Moneda 2 2 2 2 3 3 9" xfId="4200"/>
    <cellStyle name="Moneda 2 2 2 2 3 3 9 2" xfId="4201"/>
    <cellStyle name="Moneda 2 2 2 2 3 3 9 3" xfId="4202"/>
    <cellStyle name="Moneda 2 2 2 2 3 4" xfId="42"/>
    <cellStyle name="Moneda 2 2 2 2 3 4 10" xfId="4203"/>
    <cellStyle name="Moneda 2 2 2 2 3 4 2" xfId="43"/>
    <cellStyle name="Moneda 2 2 2 2 3 4 2 2" xfId="1366"/>
    <cellStyle name="Moneda 2 2 2 2 3 4 2 2 2" xfId="4204"/>
    <cellStyle name="Moneda 2 2 2 2 3 4 2 2 2 2" xfId="4205"/>
    <cellStyle name="Moneda 2 2 2 2 3 4 2 2 2 3" xfId="4206"/>
    <cellStyle name="Moneda 2 2 2 2 3 4 2 2 3" xfId="4207"/>
    <cellStyle name="Moneda 2 2 2 2 3 4 2 2 3 2" xfId="4208"/>
    <cellStyle name="Moneda 2 2 2 2 3 4 2 2 3 3" xfId="4209"/>
    <cellStyle name="Moneda 2 2 2 2 3 4 2 2 4" xfId="4210"/>
    <cellStyle name="Moneda 2 2 2 2 3 4 2 2 5" xfId="4211"/>
    <cellStyle name="Moneda 2 2 2 2 3 4 2 3" xfId="4212"/>
    <cellStyle name="Moneda 2 2 2 2 3 4 2 3 2" xfId="4213"/>
    <cellStyle name="Moneda 2 2 2 2 3 4 2 3 3" xfId="4214"/>
    <cellStyle name="Moneda 2 2 2 2 3 4 2 4" xfId="4215"/>
    <cellStyle name="Moneda 2 2 2 2 3 4 2 4 2" xfId="4216"/>
    <cellStyle name="Moneda 2 2 2 2 3 4 2 4 3" xfId="4217"/>
    <cellStyle name="Moneda 2 2 2 2 3 4 2 5" xfId="4218"/>
    <cellStyle name="Moneda 2 2 2 2 3 4 2 6" xfId="4219"/>
    <cellStyle name="Moneda 2 2 2 2 3 4 3" xfId="1365"/>
    <cellStyle name="Moneda 2 2 2 2 3 4 3 2" xfId="4220"/>
    <cellStyle name="Moneda 2 2 2 2 3 4 3 2 2" xfId="4221"/>
    <cellStyle name="Moneda 2 2 2 2 3 4 3 2 2 2" xfId="4222"/>
    <cellStyle name="Moneda 2 2 2 2 3 4 3 2 2 3" xfId="4223"/>
    <cellStyle name="Moneda 2 2 2 2 3 4 3 2 3" xfId="4224"/>
    <cellStyle name="Moneda 2 2 2 2 3 4 3 2 3 2" xfId="4225"/>
    <cellStyle name="Moneda 2 2 2 2 3 4 3 2 3 3" xfId="4226"/>
    <cellStyle name="Moneda 2 2 2 2 3 4 3 2 4" xfId="4227"/>
    <cellStyle name="Moneda 2 2 2 2 3 4 3 2 5" xfId="4228"/>
    <cellStyle name="Moneda 2 2 2 2 3 4 3 3" xfId="4229"/>
    <cellStyle name="Moneda 2 2 2 2 3 4 3 3 2" xfId="4230"/>
    <cellStyle name="Moneda 2 2 2 2 3 4 3 3 3" xfId="4231"/>
    <cellStyle name="Moneda 2 2 2 2 3 4 3 4" xfId="4232"/>
    <cellStyle name="Moneda 2 2 2 2 3 4 3 4 2" xfId="4233"/>
    <cellStyle name="Moneda 2 2 2 2 3 4 3 4 3" xfId="4234"/>
    <cellStyle name="Moneda 2 2 2 2 3 4 3 5" xfId="4235"/>
    <cellStyle name="Moneda 2 2 2 2 3 4 3 6" xfId="4236"/>
    <cellStyle name="Moneda 2 2 2 2 3 4 4" xfId="4237"/>
    <cellStyle name="Moneda 2 2 2 2 3 4 4 2" xfId="4238"/>
    <cellStyle name="Moneda 2 2 2 2 3 4 4 2 2" xfId="4239"/>
    <cellStyle name="Moneda 2 2 2 2 3 4 4 2 2 2" xfId="4240"/>
    <cellStyle name="Moneda 2 2 2 2 3 4 4 2 2 3" xfId="4241"/>
    <cellStyle name="Moneda 2 2 2 2 3 4 4 2 3" xfId="4242"/>
    <cellStyle name="Moneda 2 2 2 2 3 4 4 2 3 2" xfId="4243"/>
    <cellStyle name="Moneda 2 2 2 2 3 4 4 2 3 3" xfId="4244"/>
    <cellStyle name="Moneda 2 2 2 2 3 4 4 2 4" xfId="4245"/>
    <cellStyle name="Moneda 2 2 2 2 3 4 4 2 5" xfId="4246"/>
    <cellStyle name="Moneda 2 2 2 2 3 4 4 3" xfId="4247"/>
    <cellStyle name="Moneda 2 2 2 2 3 4 4 3 2" xfId="4248"/>
    <cellStyle name="Moneda 2 2 2 2 3 4 4 3 3" xfId="4249"/>
    <cellStyle name="Moneda 2 2 2 2 3 4 4 4" xfId="4250"/>
    <cellStyle name="Moneda 2 2 2 2 3 4 4 4 2" xfId="4251"/>
    <cellStyle name="Moneda 2 2 2 2 3 4 4 4 3" xfId="4252"/>
    <cellStyle name="Moneda 2 2 2 2 3 4 4 5" xfId="4253"/>
    <cellStyle name="Moneda 2 2 2 2 3 4 4 6" xfId="4254"/>
    <cellStyle name="Moneda 2 2 2 2 3 4 5" xfId="4255"/>
    <cellStyle name="Moneda 2 2 2 2 3 4 5 2" xfId="4256"/>
    <cellStyle name="Moneda 2 2 2 2 3 4 5 2 2" xfId="4257"/>
    <cellStyle name="Moneda 2 2 2 2 3 4 5 2 2 2" xfId="4258"/>
    <cellStyle name="Moneda 2 2 2 2 3 4 5 2 2 3" xfId="4259"/>
    <cellStyle name="Moneda 2 2 2 2 3 4 5 2 3" xfId="4260"/>
    <cellStyle name="Moneda 2 2 2 2 3 4 5 2 3 2" xfId="4261"/>
    <cellStyle name="Moneda 2 2 2 2 3 4 5 2 3 3" xfId="4262"/>
    <cellStyle name="Moneda 2 2 2 2 3 4 5 2 4" xfId="4263"/>
    <cellStyle name="Moneda 2 2 2 2 3 4 5 2 5" xfId="4264"/>
    <cellStyle name="Moneda 2 2 2 2 3 4 5 3" xfId="4265"/>
    <cellStyle name="Moneda 2 2 2 2 3 4 5 3 2" xfId="4266"/>
    <cellStyle name="Moneda 2 2 2 2 3 4 5 3 3" xfId="4267"/>
    <cellStyle name="Moneda 2 2 2 2 3 4 5 4" xfId="4268"/>
    <cellStyle name="Moneda 2 2 2 2 3 4 5 4 2" xfId="4269"/>
    <cellStyle name="Moneda 2 2 2 2 3 4 5 4 3" xfId="4270"/>
    <cellStyle name="Moneda 2 2 2 2 3 4 5 5" xfId="4271"/>
    <cellStyle name="Moneda 2 2 2 2 3 4 5 6" xfId="4272"/>
    <cellStyle name="Moneda 2 2 2 2 3 4 6" xfId="4273"/>
    <cellStyle name="Moneda 2 2 2 2 3 4 6 2" xfId="4274"/>
    <cellStyle name="Moneda 2 2 2 2 3 4 6 2 2" xfId="4275"/>
    <cellStyle name="Moneda 2 2 2 2 3 4 6 2 3" xfId="4276"/>
    <cellStyle name="Moneda 2 2 2 2 3 4 6 3" xfId="4277"/>
    <cellStyle name="Moneda 2 2 2 2 3 4 6 3 2" xfId="4278"/>
    <cellStyle name="Moneda 2 2 2 2 3 4 6 3 3" xfId="4279"/>
    <cellStyle name="Moneda 2 2 2 2 3 4 6 4" xfId="4280"/>
    <cellStyle name="Moneda 2 2 2 2 3 4 6 5" xfId="4281"/>
    <cellStyle name="Moneda 2 2 2 2 3 4 7" xfId="4282"/>
    <cellStyle name="Moneda 2 2 2 2 3 4 7 2" xfId="4283"/>
    <cellStyle name="Moneda 2 2 2 2 3 4 7 3" xfId="4284"/>
    <cellStyle name="Moneda 2 2 2 2 3 4 8" xfId="4285"/>
    <cellStyle name="Moneda 2 2 2 2 3 4 8 2" xfId="4286"/>
    <cellStyle name="Moneda 2 2 2 2 3 4 8 3" xfId="4287"/>
    <cellStyle name="Moneda 2 2 2 2 3 4 9" xfId="4288"/>
    <cellStyle name="Moneda 2 2 2 2 3 5" xfId="44"/>
    <cellStyle name="Moneda 2 2 2 2 3 5 2" xfId="1367"/>
    <cellStyle name="Moneda 2 2 2 2 3 5 2 2" xfId="4289"/>
    <cellStyle name="Moneda 2 2 2 2 3 5 2 2 2" xfId="4290"/>
    <cellStyle name="Moneda 2 2 2 2 3 5 2 2 3" xfId="4291"/>
    <cellStyle name="Moneda 2 2 2 2 3 5 2 3" xfId="4292"/>
    <cellStyle name="Moneda 2 2 2 2 3 5 2 3 2" xfId="4293"/>
    <cellStyle name="Moneda 2 2 2 2 3 5 2 3 3" xfId="4294"/>
    <cellStyle name="Moneda 2 2 2 2 3 5 2 4" xfId="4295"/>
    <cellStyle name="Moneda 2 2 2 2 3 5 2 5" xfId="4296"/>
    <cellStyle name="Moneda 2 2 2 2 3 5 3" xfId="4297"/>
    <cellStyle name="Moneda 2 2 2 2 3 5 3 2" xfId="4298"/>
    <cellStyle name="Moneda 2 2 2 2 3 5 3 3" xfId="4299"/>
    <cellStyle name="Moneda 2 2 2 2 3 5 4" xfId="4300"/>
    <cellStyle name="Moneda 2 2 2 2 3 5 4 2" xfId="4301"/>
    <cellStyle name="Moneda 2 2 2 2 3 5 4 3" xfId="4302"/>
    <cellStyle name="Moneda 2 2 2 2 3 5 5" xfId="4303"/>
    <cellStyle name="Moneda 2 2 2 2 3 5 6" xfId="4304"/>
    <cellStyle name="Moneda 2 2 2 2 3 6" xfId="1356"/>
    <cellStyle name="Moneda 2 2 2 2 3 6 2" xfId="4305"/>
    <cellStyle name="Moneda 2 2 2 2 3 6 2 2" xfId="4306"/>
    <cellStyle name="Moneda 2 2 2 2 3 6 2 2 2" xfId="4307"/>
    <cellStyle name="Moneda 2 2 2 2 3 6 2 2 3" xfId="4308"/>
    <cellStyle name="Moneda 2 2 2 2 3 6 2 3" xfId="4309"/>
    <cellStyle name="Moneda 2 2 2 2 3 6 2 3 2" xfId="4310"/>
    <cellStyle name="Moneda 2 2 2 2 3 6 2 3 3" xfId="4311"/>
    <cellStyle name="Moneda 2 2 2 2 3 6 2 4" xfId="4312"/>
    <cellStyle name="Moneda 2 2 2 2 3 6 2 5" xfId="4313"/>
    <cellStyle name="Moneda 2 2 2 2 3 6 3" xfId="4314"/>
    <cellStyle name="Moneda 2 2 2 2 3 6 3 2" xfId="4315"/>
    <cellStyle name="Moneda 2 2 2 2 3 6 3 3" xfId="4316"/>
    <cellStyle name="Moneda 2 2 2 2 3 6 4" xfId="4317"/>
    <cellStyle name="Moneda 2 2 2 2 3 6 4 2" xfId="4318"/>
    <cellStyle name="Moneda 2 2 2 2 3 6 4 3" xfId="4319"/>
    <cellStyle name="Moneda 2 2 2 2 3 6 5" xfId="4320"/>
    <cellStyle name="Moneda 2 2 2 2 3 6 6" xfId="4321"/>
    <cellStyle name="Moneda 2 2 2 2 3 7" xfId="4322"/>
    <cellStyle name="Moneda 2 2 2 2 3 7 2" xfId="4323"/>
    <cellStyle name="Moneda 2 2 2 2 3 7 2 2" xfId="4324"/>
    <cellStyle name="Moneda 2 2 2 2 3 7 2 2 2" xfId="4325"/>
    <cellStyle name="Moneda 2 2 2 2 3 7 2 2 3" xfId="4326"/>
    <cellStyle name="Moneda 2 2 2 2 3 7 2 3" xfId="4327"/>
    <cellStyle name="Moneda 2 2 2 2 3 7 2 3 2" xfId="4328"/>
    <cellStyle name="Moneda 2 2 2 2 3 7 2 3 3" xfId="4329"/>
    <cellStyle name="Moneda 2 2 2 2 3 7 2 4" xfId="4330"/>
    <cellStyle name="Moneda 2 2 2 2 3 7 2 5" xfId="4331"/>
    <cellStyle name="Moneda 2 2 2 2 3 7 3" xfId="4332"/>
    <cellStyle name="Moneda 2 2 2 2 3 7 3 2" xfId="4333"/>
    <cellStyle name="Moneda 2 2 2 2 3 7 3 3" xfId="4334"/>
    <cellStyle name="Moneda 2 2 2 2 3 7 4" xfId="4335"/>
    <cellStyle name="Moneda 2 2 2 2 3 7 4 2" xfId="4336"/>
    <cellStyle name="Moneda 2 2 2 2 3 7 4 3" xfId="4337"/>
    <cellStyle name="Moneda 2 2 2 2 3 7 5" xfId="4338"/>
    <cellStyle name="Moneda 2 2 2 2 3 7 6" xfId="4339"/>
    <cellStyle name="Moneda 2 2 2 2 3 8" xfId="4340"/>
    <cellStyle name="Moneda 2 2 2 2 3 8 2" xfId="4341"/>
    <cellStyle name="Moneda 2 2 2 2 3 8 2 2" xfId="4342"/>
    <cellStyle name="Moneda 2 2 2 2 3 8 2 2 2" xfId="4343"/>
    <cellStyle name="Moneda 2 2 2 2 3 8 2 2 3" xfId="4344"/>
    <cellStyle name="Moneda 2 2 2 2 3 8 2 3" xfId="4345"/>
    <cellStyle name="Moneda 2 2 2 2 3 8 2 3 2" xfId="4346"/>
    <cellStyle name="Moneda 2 2 2 2 3 8 2 3 3" xfId="4347"/>
    <cellStyle name="Moneda 2 2 2 2 3 8 2 4" xfId="4348"/>
    <cellStyle name="Moneda 2 2 2 2 3 8 2 5" xfId="4349"/>
    <cellStyle name="Moneda 2 2 2 2 3 8 3" xfId="4350"/>
    <cellStyle name="Moneda 2 2 2 2 3 8 3 2" xfId="4351"/>
    <cellStyle name="Moneda 2 2 2 2 3 8 3 3" xfId="4352"/>
    <cellStyle name="Moneda 2 2 2 2 3 8 4" xfId="4353"/>
    <cellStyle name="Moneda 2 2 2 2 3 8 4 2" xfId="4354"/>
    <cellStyle name="Moneda 2 2 2 2 3 8 4 3" xfId="4355"/>
    <cellStyle name="Moneda 2 2 2 2 3 8 5" xfId="4356"/>
    <cellStyle name="Moneda 2 2 2 2 3 8 6" xfId="4357"/>
    <cellStyle name="Moneda 2 2 2 2 3 9" xfId="4358"/>
    <cellStyle name="Moneda 2 2 2 2 3 9 2" xfId="4359"/>
    <cellStyle name="Moneda 2 2 2 2 3 9 2 2" xfId="4360"/>
    <cellStyle name="Moneda 2 2 2 2 3 9 2 3" xfId="4361"/>
    <cellStyle name="Moneda 2 2 2 2 3 9 3" xfId="4362"/>
    <cellStyle name="Moneda 2 2 2 2 3 9 3 2" xfId="4363"/>
    <cellStyle name="Moneda 2 2 2 2 3 9 3 3" xfId="4364"/>
    <cellStyle name="Moneda 2 2 2 2 3 9 4" xfId="4365"/>
    <cellStyle name="Moneda 2 2 2 2 3 9 5" xfId="4366"/>
    <cellStyle name="Moneda 2 2 2 2 4" xfId="45"/>
    <cellStyle name="Moneda 2 2 2 2 4 10" xfId="4367"/>
    <cellStyle name="Moneda 2 2 2 2 4 11" xfId="4368"/>
    <cellStyle name="Moneda 2 2 2 2 4 2" xfId="46"/>
    <cellStyle name="Moneda 2 2 2 2 4 2 10" xfId="4369"/>
    <cellStyle name="Moneda 2 2 2 2 4 2 2" xfId="47"/>
    <cellStyle name="Moneda 2 2 2 2 4 2 2 2" xfId="1370"/>
    <cellStyle name="Moneda 2 2 2 2 4 2 2 2 2" xfId="4370"/>
    <cellStyle name="Moneda 2 2 2 2 4 2 2 2 2 2" xfId="4371"/>
    <cellStyle name="Moneda 2 2 2 2 4 2 2 2 2 3" xfId="4372"/>
    <cellStyle name="Moneda 2 2 2 2 4 2 2 2 3" xfId="4373"/>
    <cellStyle name="Moneda 2 2 2 2 4 2 2 2 3 2" xfId="4374"/>
    <cellStyle name="Moneda 2 2 2 2 4 2 2 2 3 3" xfId="4375"/>
    <cellStyle name="Moneda 2 2 2 2 4 2 2 2 4" xfId="4376"/>
    <cellStyle name="Moneda 2 2 2 2 4 2 2 2 5" xfId="4377"/>
    <cellStyle name="Moneda 2 2 2 2 4 2 2 3" xfId="4378"/>
    <cellStyle name="Moneda 2 2 2 2 4 2 2 3 2" xfId="4379"/>
    <cellStyle name="Moneda 2 2 2 2 4 2 2 3 3" xfId="4380"/>
    <cellStyle name="Moneda 2 2 2 2 4 2 2 4" xfId="4381"/>
    <cellStyle name="Moneda 2 2 2 2 4 2 2 4 2" xfId="4382"/>
    <cellStyle name="Moneda 2 2 2 2 4 2 2 4 3" xfId="4383"/>
    <cellStyle name="Moneda 2 2 2 2 4 2 2 5" xfId="4384"/>
    <cellStyle name="Moneda 2 2 2 2 4 2 2 6" xfId="4385"/>
    <cellStyle name="Moneda 2 2 2 2 4 2 3" xfId="1369"/>
    <cellStyle name="Moneda 2 2 2 2 4 2 3 2" xfId="4386"/>
    <cellStyle name="Moneda 2 2 2 2 4 2 3 2 2" xfId="4387"/>
    <cellStyle name="Moneda 2 2 2 2 4 2 3 2 2 2" xfId="4388"/>
    <cellStyle name="Moneda 2 2 2 2 4 2 3 2 2 3" xfId="4389"/>
    <cellStyle name="Moneda 2 2 2 2 4 2 3 2 3" xfId="4390"/>
    <cellStyle name="Moneda 2 2 2 2 4 2 3 2 3 2" xfId="4391"/>
    <cellStyle name="Moneda 2 2 2 2 4 2 3 2 3 3" xfId="4392"/>
    <cellStyle name="Moneda 2 2 2 2 4 2 3 2 4" xfId="4393"/>
    <cellStyle name="Moneda 2 2 2 2 4 2 3 2 5" xfId="4394"/>
    <cellStyle name="Moneda 2 2 2 2 4 2 3 3" xfId="4395"/>
    <cellStyle name="Moneda 2 2 2 2 4 2 3 3 2" xfId="4396"/>
    <cellStyle name="Moneda 2 2 2 2 4 2 3 3 3" xfId="4397"/>
    <cellStyle name="Moneda 2 2 2 2 4 2 3 4" xfId="4398"/>
    <cellStyle name="Moneda 2 2 2 2 4 2 3 4 2" xfId="4399"/>
    <cellStyle name="Moneda 2 2 2 2 4 2 3 4 3" xfId="4400"/>
    <cellStyle name="Moneda 2 2 2 2 4 2 3 5" xfId="4401"/>
    <cellStyle name="Moneda 2 2 2 2 4 2 3 6" xfId="4402"/>
    <cellStyle name="Moneda 2 2 2 2 4 2 4" xfId="4403"/>
    <cellStyle name="Moneda 2 2 2 2 4 2 4 2" xfId="4404"/>
    <cellStyle name="Moneda 2 2 2 2 4 2 4 2 2" xfId="4405"/>
    <cellStyle name="Moneda 2 2 2 2 4 2 4 2 2 2" xfId="4406"/>
    <cellStyle name="Moneda 2 2 2 2 4 2 4 2 2 3" xfId="4407"/>
    <cellStyle name="Moneda 2 2 2 2 4 2 4 2 3" xfId="4408"/>
    <cellStyle name="Moneda 2 2 2 2 4 2 4 2 3 2" xfId="4409"/>
    <cellStyle name="Moneda 2 2 2 2 4 2 4 2 3 3" xfId="4410"/>
    <cellStyle name="Moneda 2 2 2 2 4 2 4 2 4" xfId="4411"/>
    <cellStyle name="Moneda 2 2 2 2 4 2 4 2 5" xfId="4412"/>
    <cellStyle name="Moneda 2 2 2 2 4 2 4 3" xfId="4413"/>
    <cellStyle name="Moneda 2 2 2 2 4 2 4 3 2" xfId="4414"/>
    <cellStyle name="Moneda 2 2 2 2 4 2 4 3 3" xfId="4415"/>
    <cellStyle name="Moneda 2 2 2 2 4 2 4 4" xfId="4416"/>
    <cellStyle name="Moneda 2 2 2 2 4 2 4 4 2" xfId="4417"/>
    <cellStyle name="Moneda 2 2 2 2 4 2 4 4 3" xfId="4418"/>
    <cellStyle name="Moneda 2 2 2 2 4 2 4 5" xfId="4419"/>
    <cellStyle name="Moneda 2 2 2 2 4 2 4 6" xfId="4420"/>
    <cellStyle name="Moneda 2 2 2 2 4 2 5" xfId="4421"/>
    <cellStyle name="Moneda 2 2 2 2 4 2 5 2" xfId="4422"/>
    <cellStyle name="Moneda 2 2 2 2 4 2 5 2 2" xfId="4423"/>
    <cellStyle name="Moneda 2 2 2 2 4 2 5 2 2 2" xfId="4424"/>
    <cellStyle name="Moneda 2 2 2 2 4 2 5 2 2 3" xfId="4425"/>
    <cellStyle name="Moneda 2 2 2 2 4 2 5 2 3" xfId="4426"/>
    <cellStyle name="Moneda 2 2 2 2 4 2 5 2 3 2" xfId="4427"/>
    <cellStyle name="Moneda 2 2 2 2 4 2 5 2 3 3" xfId="4428"/>
    <cellStyle name="Moneda 2 2 2 2 4 2 5 2 4" xfId="4429"/>
    <cellStyle name="Moneda 2 2 2 2 4 2 5 2 5" xfId="4430"/>
    <cellStyle name="Moneda 2 2 2 2 4 2 5 3" xfId="4431"/>
    <cellStyle name="Moneda 2 2 2 2 4 2 5 3 2" xfId="4432"/>
    <cellStyle name="Moneda 2 2 2 2 4 2 5 3 3" xfId="4433"/>
    <cellStyle name="Moneda 2 2 2 2 4 2 5 4" xfId="4434"/>
    <cellStyle name="Moneda 2 2 2 2 4 2 5 4 2" xfId="4435"/>
    <cellStyle name="Moneda 2 2 2 2 4 2 5 4 3" xfId="4436"/>
    <cellStyle name="Moneda 2 2 2 2 4 2 5 5" xfId="4437"/>
    <cellStyle name="Moneda 2 2 2 2 4 2 5 6" xfId="4438"/>
    <cellStyle name="Moneda 2 2 2 2 4 2 6" xfId="4439"/>
    <cellStyle name="Moneda 2 2 2 2 4 2 6 2" xfId="4440"/>
    <cellStyle name="Moneda 2 2 2 2 4 2 6 2 2" xfId="4441"/>
    <cellStyle name="Moneda 2 2 2 2 4 2 6 2 3" xfId="4442"/>
    <cellStyle name="Moneda 2 2 2 2 4 2 6 3" xfId="4443"/>
    <cellStyle name="Moneda 2 2 2 2 4 2 6 3 2" xfId="4444"/>
    <cellStyle name="Moneda 2 2 2 2 4 2 6 3 3" xfId="4445"/>
    <cellStyle name="Moneda 2 2 2 2 4 2 6 4" xfId="4446"/>
    <cellStyle name="Moneda 2 2 2 2 4 2 6 5" xfId="4447"/>
    <cellStyle name="Moneda 2 2 2 2 4 2 7" xfId="4448"/>
    <cellStyle name="Moneda 2 2 2 2 4 2 7 2" xfId="4449"/>
    <cellStyle name="Moneda 2 2 2 2 4 2 7 3" xfId="4450"/>
    <cellStyle name="Moneda 2 2 2 2 4 2 8" xfId="4451"/>
    <cellStyle name="Moneda 2 2 2 2 4 2 8 2" xfId="4452"/>
    <cellStyle name="Moneda 2 2 2 2 4 2 8 3" xfId="4453"/>
    <cellStyle name="Moneda 2 2 2 2 4 2 9" xfId="4454"/>
    <cellStyle name="Moneda 2 2 2 2 4 3" xfId="48"/>
    <cellStyle name="Moneda 2 2 2 2 4 3 2" xfId="1371"/>
    <cellStyle name="Moneda 2 2 2 2 4 3 2 2" xfId="4455"/>
    <cellStyle name="Moneda 2 2 2 2 4 3 2 2 2" xfId="4456"/>
    <cellStyle name="Moneda 2 2 2 2 4 3 2 2 3" xfId="4457"/>
    <cellStyle name="Moneda 2 2 2 2 4 3 2 3" xfId="4458"/>
    <cellStyle name="Moneda 2 2 2 2 4 3 2 3 2" xfId="4459"/>
    <cellStyle name="Moneda 2 2 2 2 4 3 2 3 3" xfId="4460"/>
    <cellStyle name="Moneda 2 2 2 2 4 3 2 4" xfId="4461"/>
    <cellStyle name="Moneda 2 2 2 2 4 3 2 5" xfId="4462"/>
    <cellStyle name="Moneda 2 2 2 2 4 3 3" xfId="4463"/>
    <cellStyle name="Moneda 2 2 2 2 4 3 3 2" xfId="4464"/>
    <cellStyle name="Moneda 2 2 2 2 4 3 3 3" xfId="4465"/>
    <cellStyle name="Moneda 2 2 2 2 4 3 4" xfId="4466"/>
    <cellStyle name="Moneda 2 2 2 2 4 3 4 2" xfId="4467"/>
    <cellStyle name="Moneda 2 2 2 2 4 3 4 3" xfId="4468"/>
    <cellStyle name="Moneda 2 2 2 2 4 3 5" xfId="4469"/>
    <cellStyle name="Moneda 2 2 2 2 4 3 6" xfId="4470"/>
    <cellStyle name="Moneda 2 2 2 2 4 4" xfId="1368"/>
    <cellStyle name="Moneda 2 2 2 2 4 4 2" xfId="4471"/>
    <cellStyle name="Moneda 2 2 2 2 4 4 2 2" xfId="4472"/>
    <cellStyle name="Moneda 2 2 2 2 4 4 2 2 2" xfId="4473"/>
    <cellStyle name="Moneda 2 2 2 2 4 4 2 2 3" xfId="4474"/>
    <cellStyle name="Moneda 2 2 2 2 4 4 2 3" xfId="4475"/>
    <cellStyle name="Moneda 2 2 2 2 4 4 2 3 2" xfId="4476"/>
    <cellStyle name="Moneda 2 2 2 2 4 4 2 3 3" xfId="4477"/>
    <cellStyle name="Moneda 2 2 2 2 4 4 2 4" xfId="4478"/>
    <cellStyle name="Moneda 2 2 2 2 4 4 2 5" xfId="4479"/>
    <cellStyle name="Moneda 2 2 2 2 4 4 3" xfId="4480"/>
    <cellStyle name="Moneda 2 2 2 2 4 4 3 2" xfId="4481"/>
    <cellStyle name="Moneda 2 2 2 2 4 4 3 3" xfId="4482"/>
    <cellStyle name="Moneda 2 2 2 2 4 4 4" xfId="4483"/>
    <cellStyle name="Moneda 2 2 2 2 4 4 4 2" xfId="4484"/>
    <cellStyle name="Moneda 2 2 2 2 4 4 4 3" xfId="4485"/>
    <cellStyle name="Moneda 2 2 2 2 4 4 5" xfId="4486"/>
    <cellStyle name="Moneda 2 2 2 2 4 4 6" xfId="4487"/>
    <cellStyle name="Moneda 2 2 2 2 4 5" xfId="4488"/>
    <cellStyle name="Moneda 2 2 2 2 4 5 2" xfId="4489"/>
    <cellStyle name="Moneda 2 2 2 2 4 5 2 2" xfId="4490"/>
    <cellStyle name="Moneda 2 2 2 2 4 5 2 2 2" xfId="4491"/>
    <cellStyle name="Moneda 2 2 2 2 4 5 2 2 3" xfId="4492"/>
    <cellStyle name="Moneda 2 2 2 2 4 5 2 3" xfId="4493"/>
    <cellStyle name="Moneda 2 2 2 2 4 5 2 3 2" xfId="4494"/>
    <cellStyle name="Moneda 2 2 2 2 4 5 2 3 3" xfId="4495"/>
    <cellStyle name="Moneda 2 2 2 2 4 5 2 4" xfId="4496"/>
    <cellStyle name="Moneda 2 2 2 2 4 5 2 5" xfId="4497"/>
    <cellStyle name="Moneda 2 2 2 2 4 5 3" xfId="4498"/>
    <cellStyle name="Moneda 2 2 2 2 4 5 3 2" xfId="4499"/>
    <cellStyle name="Moneda 2 2 2 2 4 5 3 3" xfId="4500"/>
    <cellStyle name="Moneda 2 2 2 2 4 5 4" xfId="4501"/>
    <cellStyle name="Moneda 2 2 2 2 4 5 4 2" xfId="4502"/>
    <cellStyle name="Moneda 2 2 2 2 4 5 4 3" xfId="4503"/>
    <cellStyle name="Moneda 2 2 2 2 4 5 5" xfId="4504"/>
    <cellStyle name="Moneda 2 2 2 2 4 5 6" xfId="4505"/>
    <cellStyle name="Moneda 2 2 2 2 4 6" xfId="4506"/>
    <cellStyle name="Moneda 2 2 2 2 4 6 2" xfId="4507"/>
    <cellStyle name="Moneda 2 2 2 2 4 6 2 2" xfId="4508"/>
    <cellStyle name="Moneda 2 2 2 2 4 6 2 2 2" xfId="4509"/>
    <cellStyle name="Moneda 2 2 2 2 4 6 2 2 3" xfId="4510"/>
    <cellStyle name="Moneda 2 2 2 2 4 6 2 3" xfId="4511"/>
    <cellStyle name="Moneda 2 2 2 2 4 6 2 3 2" xfId="4512"/>
    <cellStyle name="Moneda 2 2 2 2 4 6 2 3 3" xfId="4513"/>
    <cellStyle name="Moneda 2 2 2 2 4 6 2 4" xfId="4514"/>
    <cellStyle name="Moneda 2 2 2 2 4 6 2 5" xfId="4515"/>
    <cellStyle name="Moneda 2 2 2 2 4 6 3" xfId="4516"/>
    <cellStyle name="Moneda 2 2 2 2 4 6 3 2" xfId="4517"/>
    <cellStyle name="Moneda 2 2 2 2 4 6 3 3" xfId="4518"/>
    <cellStyle name="Moneda 2 2 2 2 4 6 4" xfId="4519"/>
    <cellStyle name="Moneda 2 2 2 2 4 6 4 2" xfId="4520"/>
    <cellStyle name="Moneda 2 2 2 2 4 6 4 3" xfId="4521"/>
    <cellStyle name="Moneda 2 2 2 2 4 6 5" xfId="4522"/>
    <cellStyle name="Moneda 2 2 2 2 4 6 6" xfId="4523"/>
    <cellStyle name="Moneda 2 2 2 2 4 7" xfId="4524"/>
    <cellStyle name="Moneda 2 2 2 2 4 7 2" xfId="4525"/>
    <cellStyle name="Moneda 2 2 2 2 4 7 2 2" xfId="4526"/>
    <cellStyle name="Moneda 2 2 2 2 4 7 2 3" xfId="4527"/>
    <cellStyle name="Moneda 2 2 2 2 4 7 3" xfId="4528"/>
    <cellStyle name="Moneda 2 2 2 2 4 7 3 2" xfId="4529"/>
    <cellStyle name="Moneda 2 2 2 2 4 7 3 3" xfId="4530"/>
    <cellStyle name="Moneda 2 2 2 2 4 7 4" xfId="4531"/>
    <cellStyle name="Moneda 2 2 2 2 4 7 5" xfId="4532"/>
    <cellStyle name="Moneda 2 2 2 2 4 8" xfId="4533"/>
    <cellStyle name="Moneda 2 2 2 2 4 8 2" xfId="4534"/>
    <cellStyle name="Moneda 2 2 2 2 4 8 3" xfId="4535"/>
    <cellStyle name="Moneda 2 2 2 2 4 9" xfId="4536"/>
    <cellStyle name="Moneda 2 2 2 2 4 9 2" xfId="4537"/>
    <cellStyle name="Moneda 2 2 2 2 4 9 3" xfId="4538"/>
    <cellStyle name="Moneda 2 2 2 2 5" xfId="49"/>
    <cellStyle name="Moneda 2 2 2 2 5 10" xfId="4539"/>
    <cellStyle name="Moneda 2 2 2 2 5 11" xfId="4540"/>
    <cellStyle name="Moneda 2 2 2 2 5 2" xfId="50"/>
    <cellStyle name="Moneda 2 2 2 2 5 2 10" xfId="4541"/>
    <cellStyle name="Moneda 2 2 2 2 5 2 2" xfId="51"/>
    <cellStyle name="Moneda 2 2 2 2 5 2 2 2" xfId="1374"/>
    <cellStyle name="Moneda 2 2 2 2 5 2 2 2 2" xfId="4542"/>
    <cellStyle name="Moneda 2 2 2 2 5 2 2 2 2 2" xfId="4543"/>
    <cellStyle name="Moneda 2 2 2 2 5 2 2 2 2 3" xfId="4544"/>
    <cellStyle name="Moneda 2 2 2 2 5 2 2 2 3" xfId="4545"/>
    <cellStyle name="Moneda 2 2 2 2 5 2 2 2 3 2" xfId="4546"/>
    <cellStyle name="Moneda 2 2 2 2 5 2 2 2 3 3" xfId="4547"/>
    <cellStyle name="Moneda 2 2 2 2 5 2 2 2 4" xfId="4548"/>
    <cellStyle name="Moneda 2 2 2 2 5 2 2 2 5" xfId="4549"/>
    <cellStyle name="Moneda 2 2 2 2 5 2 2 3" xfId="4550"/>
    <cellStyle name="Moneda 2 2 2 2 5 2 2 3 2" xfId="4551"/>
    <cellStyle name="Moneda 2 2 2 2 5 2 2 3 3" xfId="4552"/>
    <cellStyle name="Moneda 2 2 2 2 5 2 2 4" xfId="4553"/>
    <cellStyle name="Moneda 2 2 2 2 5 2 2 4 2" xfId="4554"/>
    <cellStyle name="Moneda 2 2 2 2 5 2 2 4 3" xfId="4555"/>
    <cellStyle name="Moneda 2 2 2 2 5 2 2 5" xfId="4556"/>
    <cellStyle name="Moneda 2 2 2 2 5 2 2 6" xfId="4557"/>
    <cellStyle name="Moneda 2 2 2 2 5 2 3" xfId="1373"/>
    <cellStyle name="Moneda 2 2 2 2 5 2 3 2" xfId="4558"/>
    <cellStyle name="Moneda 2 2 2 2 5 2 3 2 2" xfId="4559"/>
    <cellStyle name="Moneda 2 2 2 2 5 2 3 2 2 2" xfId="4560"/>
    <cellStyle name="Moneda 2 2 2 2 5 2 3 2 2 3" xfId="4561"/>
    <cellStyle name="Moneda 2 2 2 2 5 2 3 2 3" xfId="4562"/>
    <cellStyle name="Moneda 2 2 2 2 5 2 3 2 3 2" xfId="4563"/>
    <cellStyle name="Moneda 2 2 2 2 5 2 3 2 3 3" xfId="4564"/>
    <cellStyle name="Moneda 2 2 2 2 5 2 3 2 4" xfId="4565"/>
    <cellStyle name="Moneda 2 2 2 2 5 2 3 2 5" xfId="4566"/>
    <cellStyle name="Moneda 2 2 2 2 5 2 3 3" xfId="4567"/>
    <cellStyle name="Moneda 2 2 2 2 5 2 3 3 2" xfId="4568"/>
    <cellStyle name="Moneda 2 2 2 2 5 2 3 3 3" xfId="4569"/>
    <cellStyle name="Moneda 2 2 2 2 5 2 3 4" xfId="4570"/>
    <cellStyle name="Moneda 2 2 2 2 5 2 3 4 2" xfId="4571"/>
    <cellStyle name="Moneda 2 2 2 2 5 2 3 4 3" xfId="4572"/>
    <cellStyle name="Moneda 2 2 2 2 5 2 3 5" xfId="4573"/>
    <cellStyle name="Moneda 2 2 2 2 5 2 3 6" xfId="4574"/>
    <cellStyle name="Moneda 2 2 2 2 5 2 4" xfId="4575"/>
    <cellStyle name="Moneda 2 2 2 2 5 2 4 2" xfId="4576"/>
    <cellStyle name="Moneda 2 2 2 2 5 2 4 2 2" xfId="4577"/>
    <cellStyle name="Moneda 2 2 2 2 5 2 4 2 2 2" xfId="4578"/>
    <cellStyle name="Moneda 2 2 2 2 5 2 4 2 2 3" xfId="4579"/>
    <cellStyle name="Moneda 2 2 2 2 5 2 4 2 3" xfId="4580"/>
    <cellStyle name="Moneda 2 2 2 2 5 2 4 2 3 2" xfId="4581"/>
    <cellStyle name="Moneda 2 2 2 2 5 2 4 2 3 3" xfId="4582"/>
    <cellStyle name="Moneda 2 2 2 2 5 2 4 2 4" xfId="4583"/>
    <cellStyle name="Moneda 2 2 2 2 5 2 4 2 5" xfId="4584"/>
    <cellStyle name="Moneda 2 2 2 2 5 2 4 3" xfId="4585"/>
    <cellStyle name="Moneda 2 2 2 2 5 2 4 3 2" xfId="4586"/>
    <cellStyle name="Moneda 2 2 2 2 5 2 4 3 3" xfId="4587"/>
    <cellStyle name="Moneda 2 2 2 2 5 2 4 4" xfId="4588"/>
    <cellStyle name="Moneda 2 2 2 2 5 2 4 4 2" xfId="4589"/>
    <cellStyle name="Moneda 2 2 2 2 5 2 4 4 3" xfId="4590"/>
    <cellStyle name="Moneda 2 2 2 2 5 2 4 5" xfId="4591"/>
    <cellStyle name="Moneda 2 2 2 2 5 2 4 6" xfId="4592"/>
    <cellStyle name="Moneda 2 2 2 2 5 2 5" xfId="4593"/>
    <cellStyle name="Moneda 2 2 2 2 5 2 5 2" xfId="4594"/>
    <cellStyle name="Moneda 2 2 2 2 5 2 5 2 2" xfId="4595"/>
    <cellStyle name="Moneda 2 2 2 2 5 2 5 2 2 2" xfId="4596"/>
    <cellStyle name="Moneda 2 2 2 2 5 2 5 2 2 3" xfId="4597"/>
    <cellStyle name="Moneda 2 2 2 2 5 2 5 2 3" xfId="4598"/>
    <cellStyle name="Moneda 2 2 2 2 5 2 5 2 3 2" xfId="4599"/>
    <cellStyle name="Moneda 2 2 2 2 5 2 5 2 3 3" xfId="4600"/>
    <cellStyle name="Moneda 2 2 2 2 5 2 5 2 4" xfId="4601"/>
    <cellStyle name="Moneda 2 2 2 2 5 2 5 2 5" xfId="4602"/>
    <cellStyle name="Moneda 2 2 2 2 5 2 5 3" xfId="4603"/>
    <cellStyle name="Moneda 2 2 2 2 5 2 5 3 2" xfId="4604"/>
    <cellStyle name="Moneda 2 2 2 2 5 2 5 3 3" xfId="4605"/>
    <cellStyle name="Moneda 2 2 2 2 5 2 5 4" xfId="4606"/>
    <cellStyle name="Moneda 2 2 2 2 5 2 5 4 2" xfId="4607"/>
    <cellStyle name="Moneda 2 2 2 2 5 2 5 4 3" xfId="4608"/>
    <cellStyle name="Moneda 2 2 2 2 5 2 5 5" xfId="4609"/>
    <cellStyle name="Moneda 2 2 2 2 5 2 5 6" xfId="4610"/>
    <cellStyle name="Moneda 2 2 2 2 5 2 6" xfId="4611"/>
    <cellStyle name="Moneda 2 2 2 2 5 2 6 2" xfId="4612"/>
    <cellStyle name="Moneda 2 2 2 2 5 2 6 2 2" xfId="4613"/>
    <cellStyle name="Moneda 2 2 2 2 5 2 6 2 3" xfId="4614"/>
    <cellStyle name="Moneda 2 2 2 2 5 2 6 3" xfId="4615"/>
    <cellStyle name="Moneda 2 2 2 2 5 2 6 3 2" xfId="4616"/>
    <cellStyle name="Moneda 2 2 2 2 5 2 6 3 3" xfId="4617"/>
    <cellStyle name="Moneda 2 2 2 2 5 2 6 4" xfId="4618"/>
    <cellStyle name="Moneda 2 2 2 2 5 2 6 5" xfId="4619"/>
    <cellStyle name="Moneda 2 2 2 2 5 2 7" xfId="4620"/>
    <cellStyle name="Moneda 2 2 2 2 5 2 7 2" xfId="4621"/>
    <cellStyle name="Moneda 2 2 2 2 5 2 7 3" xfId="4622"/>
    <cellStyle name="Moneda 2 2 2 2 5 2 8" xfId="4623"/>
    <cellStyle name="Moneda 2 2 2 2 5 2 8 2" xfId="4624"/>
    <cellStyle name="Moneda 2 2 2 2 5 2 8 3" xfId="4625"/>
    <cellStyle name="Moneda 2 2 2 2 5 2 9" xfId="4626"/>
    <cellStyle name="Moneda 2 2 2 2 5 3" xfId="52"/>
    <cellStyle name="Moneda 2 2 2 2 5 3 2" xfId="1375"/>
    <cellStyle name="Moneda 2 2 2 2 5 3 2 2" xfId="4627"/>
    <cellStyle name="Moneda 2 2 2 2 5 3 2 2 2" xfId="4628"/>
    <cellStyle name="Moneda 2 2 2 2 5 3 2 2 3" xfId="4629"/>
    <cellStyle name="Moneda 2 2 2 2 5 3 2 3" xfId="4630"/>
    <cellStyle name="Moneda 2 2 2 2 5 3 2 3 2" xfId="4631"/>
    <cellStyle name="Moneda 2 2 2 2 5 3 2 3 3" xfId="4632"/>
    <cellStyle name="Moneda 2 2 2 2 5 3 2 4" xfId="4633"/>
    <cellStyle name="Moneda 2 2 2 2 5 3 2 5" xfId="4634"/>
    <cellStyle name="Moneda 2 2 2 2 5 3 3" xfId="4635"/>
    <cellStyle name="Moneda 2 2 2 2 5 3 3 2" xfId="4636"/>
    <cellStyle name="Moneda 2 2 2 2 5 3 3 3" xfId="4637"/>
    <cellStyle name="Moneda 2 2 2 2 5 3 4" xfId="4638"/>
    <cellStyle name="Moneda 2 2 2 2 5 3 4 2" xfId="4639"/>
    <cellStyle name="Moneda 2 2 2 2 5 3 4 3" xfId="4640"/>
    <cellStyle name="Moneda 2 2 2 2 5 3 5" xfId="4641"/>
    <cellStyle name="Moneda 2 2 2 2 5 3 6" xfId="4642"/>
    <cellStyle name="Moneda 2 2 2 2 5 4" xfId="1372"/>
    <cellStyle name="Moneda 2 2 2 2 5 4 2" xfId="4643"/>
    <cellStyle name="Moneda 2 2 2 2 5 4 2 2" xfId="4644"/>
    <cellStyle name="Moneda 2 2 2 2 5 4 2 2 2" xfId="4645"/>
    <cellStyle name="Moneda 2 2 2 2 5 4 2 2 3" xfId="4646"/>
    <cellStyle name="Moneda 2 2 2 2 5 4 2 3" xfId="4647"/>
    <cellStyle name="Moneda 2 2 2 2 5 4 2 3 2" xfId="4648"/>
    <cellStyle name="Moneda 2 2 2 2 5 4 2 3 3" xfId="4649"/>
    <cellStyle name="Moneda 2 2 2 2 5 4 2 4" xfId="4650"/>
    <cellStyle name="Moneda 2 2 2 2 5 4 2 5" xfId="4651"/>
    <cellStyle name="Moneda 2 2 2 2 5 4 3" xfId="4652"/>
    <cellStyle name="Moneda 2 2 2 2 5 4 3 2" xfId="4653"/>
    <cellStyle name="Moneda 2 2 2 2 5 4 3 3" xfId="4654"/>
    <cellStyle name="Moneda 2 2 2 2 5 4 4" xfId="4655"/>
    <cellStyle name="Moneda 2 2 2 2 5 4 4 2" xfId="4656"/>
    <cellStyle name="Moneda 2 2 2 2 5 4 4 3" xfId="4657"/>
    <cellStyle name="Moneda 2 2 2 2 5 4 5" xfId="4658"/>
    <cellStyle name="Moneda 2 2 2 2 5 4 6" xfId="4659"/>
    <cellStyle name="Moneda 2 2 2 2 5 5" xfId="4660"/>
    <cellStyle name="Moneda 2 2 2 2 5 5 2" xfId="4661"/>
    <cellStyle name="Moneda 2 2 2 2 5 5 2 2" xfId="4662"/>
    <cellStyle name="Moneda 2 2 2 2 5 5 2 2 2" xfId="4663"/>
    <cellStyle name="Moneda 2 2 2 2 5 5 2 2 3" xfId="4664"/>
    <cellStyle name="Moneda 2 2 2 2 5 5 2 3" xfId="4665"/>
    <cellStyle name="Moneda 2 2 2 2 5 5 2 3 2" xfId="4666"/>
    <cellStyle name="Moneda 2 2 2 2 5 5 2 3 3" xfId="4667"/>
    <cellStyle name="Moneda 2 2 2 2 5 5 2 4" xfId="4668"/>
    <cellStyle name="Moneda 2 2 2 2 5 5 2 5" xfId="4669"/>
    <cellStyle name="Moneda 2 2 2 2 5 5 3" xfId="4670"/>
    <cellStyle name="Moneda 2 2 2 2 5 5 3 2" xfId="4671"/>
    <cellStyle name="Moneda 2 2 2 2 5 5 3 3" xfId="4672"/>
    <cellStyle name="Moneda 2 2 2 2 5 5 4" xfId="4673"/>
    <cellStyle name="Moneda 2 2 2 2 5 5 4 2" xfId="4674"/>
    <cellStyle name="Moneda 2 2 2 2 5 5 4 3" xfId="4675"/>
    <cellStyle name="Moneda 2 2 2 2 5 5 5" xfId="4676"/>
    <cellStyle name="Moneda 2 2 2 2 5 5 6" xfId="4677"/>
    <cellStyle name="Moneda 2 2 2 2 5 6" xfId="4678"/>
    <cellStyle name="Moneda 2 2 2 2 5 6 2" xfId="4679"/>
    <cellStyle name="Moneda 2 2 2 2 5 6 2 2" xfId="4680"/>
    <cellStyle name="Moneda 2 2 2 2 5 6 2 2 2" xfId="4681"/>
    <cellStyle name="Moneda 2 2 2 2 5 6 2 2 3" xfId="4682"/>
    <cellStyle name="Moneda 2 2 2 2 5 6 2 3" xfId="4683"/>
    <cellStyle name="Moneda 2 2 2 2 5 6 2 3 2" xfId="4684"/>
    <cellStyle name="Moneda 2 2 2 2 5 6 2 3 3" xfId="4685"/>
    <cellStyle name="Moneda 2 2 2 2 5 6 2 4" xfId="4686"/>
    <cellStyle name="Moneda 2 2 2 2 5 6 2 5" xfId="4687"/>
    <cellStyle name="Moneda 2 2 2 2 5 6 3" xfId="4688"/>
    <cellStyle name="Moneda 2 2 2 2 5 6 3 2" xfId="4689"/>
    <cellStyle name="Moneda 2 2 2 2 5 6 3 3" xfId="4690"/>
    <cellStyle name="Moneda 2 2 2 2 5 6 4" xfId="4691"/>
    <cellStyle name="Moneda 2 2 2 2 5 6 4 2" xfId="4692"/>
    <cellStyle name="Moneda 2 2 2 2 5 6 4 3" xfId="4693"/>
    <cellStyle name="Moneda 2 2 2 2 5 6 5" xfId="4694"/>
    <cellStyle name="Moneda 2 2 2 2 5 6 6" xfId="4695"/>
    <cellStyle name="Moneda 2 2 2 2 5 7" xfId="4696"/>
    <cellStyle name="Moneda 2 2 2 2 5 7 2" xfId="4697"/>
    <cellStyle name="Moneda 2 2 2 2 5 7 2 2" xfId="4698"/>
    <cellStyle name="Moneda 2 2 2 2 5 7 2 3" xfId="4699"/>
    <cellStyle name="Moneda 2 2 2 2 5 7 3" xfId="4700"/>
    <cellStyle name="Moneda 2 2 2 2 5 7 3 2" xfId="4701"/>
    <cellStyle name="Moneda 2 2 2 2 5 7 3 3" xfId="4702"/>
    <cellStyle name="Moneda 2 2 2 2 5 7 4" xfId="4703"/>
    <cellStyle name="Moneda 2 2 2 2 5 7 5" xfId="4704"/>
    <cellStyle name="Moneda 2 2 2 2 5 8" xfId="4705"/>
    <cellStyle name="Moneda 2 2 2 2 5 8 2" xfId="4706"/>
    <cellStyle name="Moneda 2 2 2 2 5 8 3" xfId="4707"/>
    <cellStyle name="Moneda 2 2 2 2 5 9" xfId="4708"/>
    <cellStyle name="Moneda 2 2 2 2 5 9 2" xfId="4709"/>
    <cellStyle name="Moneda 2 2 2 2 5 9 3" xfId="4710"/>
    <cellStyle name="Moneda 2 2 2 2 6" xfId="53"/>
    <cellStyle name="Moneda 2 2 2 2 6 10" xfId="4711"/>
    <cellStyle name="Moneda 2 2 2 2 6 2" xfId="54"/>
    <cellStyle name="Moneda 2 2 2 2 6 2 2" xfId="1377"/>
    <cellStyle name="Moneda 2 2 2 2 6 2 2 2" xfId="4712"/>
    <cellStyle name="Moneda 2 2 2 2 6 2 2 2 2" xfId="4713"/>
    <cellStyle name="Moneda 2 2 2 2 6 2 2 2 3" xfId="4714"/>
    <cellStyle name="Moneda 2 2 2 2 6 2 2 3" xfId="4715"/>
    <cellStyle name="Moneda 2 2 2 2 6 2 2 3 2" xfId="4716"/>
    <cellStyle name="Moneda 2 2 2 2 6 2 2 3 3" xfId="4717"/>
    <cellStyle name="Moneda 2 2 2 2 6 2 2 4" xfId="4718"/>
    <cellStyle name="Moneda 2 2 2 2 6 2 2 5" xfId="4719"/>
    <cellStyle name="Moneda 2 2 2 2 6 2 3" xfId="4720"/>
    <cellStyle name="Moneda 2 2 2 2 6 2 3 2" xfId="4721"/>
    <cellStyle name="Moneda 2 2 2 2 6 2 3 3" xfId="4722"/>
    <cellStyle name="Moneda 2 2 2 2 6 2 4" xfId="4723"/>
    <cellStyle name="Moneda 2 2 2 2 6 2 4 2" xfId="4724"/>
    <cellStyle name="Moneda 2 2 2 2 6 2 4 3" xfId="4725"/>
    <cellStyle name="Moneda 2 2 2 2 6 2 5" xfId="4726"/>
    <cellStyle name="Moneda 2 2 2 2 6 2 6" xfId="4727"/>
    <cellStyle name="Moneda 2 2 2 2 6 3" xfId="1376"/>
    <cellStyle name="Moneda 2 2 2 2 6 3 2" xfId="4728"/>
    <cellStyle name="Moneda 2 2 2 2 6 3 2 2" xfId="4729"/>
    <cellStyle name="Moneda 2 2 2 2 6 3 2 2 2" xfId="4730"/>
    <cellStyle name="Moneda 2 2 2 2 6 3 2 2 3" xfId="4731"/>
    <cellStyle name="Moneda 2 2 2 2 6 3 2 3" xfId="4732"/>
    <cellStyle name="Moneda 2 2 2 2 6 3 2 3 2" xfId="4733"/>
    <cellStyle name="Moneda 2 2 2 2 6 3 2 3 3" xfId="4734"/>
    <cellStyle name="Moneda 2 2 2 2 6 3 2 4" xfId="4735"/>
    <cellStyle name="Moneda 2 2 2 2 6 3 2 5" xfId="4736"/>
    <cellStyle name="Moneda 2 2 2 2 6 3 3" xfId="4737"/>
    <cellStyle name="Moneda 2 2 2 2 6 3 3 2" xfId="4738"/>
    <cellStyle name="Moneda 2 2 2 2 6 3 3 3" xfId="4739"/>
    <cellStyle name="Moneda 2 2 2 2 6 3 4" xfId="4740"/>
    <cellStyle name="Moneda 2 2 2 2 6 3 4 2" xfId="4741"/>
    <cellStyle name="Moneda 2 2 2 2 6 3 4 3" xfId="4742"/>
    <cellStyle name="Moneda 2 2 2 2 6 3 5" xfId="4743"/>
    <cellStyle name="Moneda 2 2 2 2 6 3 6" xfId="4744"/>
    <cellStyle name="Moneda 2 2 2 2 6 4" xfId="4745"/>
    <cellStyle name="Moneda 2 2 2 2 6 4 2" xfId="4746"/>
    <cellStyle name="Moneda 2 2 2 2 6 4 2 2" xfId="4747"/>
    <cellStyle name="Moneda 2 2 2 2 6 4 2 2 2" xfId="4748"/>
    <cellStyle name="Moneda 2 2 2 2 6 4 2 2 3" xfId="4749"/>
    <cellStyle name="Moneda 2 2 2 2 6 4 2 3" xfId="4750"/>
    <cellStyle name="Moneda 2 2 2 2 6 4 2 3 2" xfId="4751"/>
    <cellStyle name="Moneda 2 2 2 2 6 4 2 3 3" xfId="4752"/>
    <cellStyle name="Moneda 2 2 2 2 6 4 2 4" xfId="4753"/>
    <cellStyle name="Moneda 2 2 2 2 6 4 2 5" xfId="4754"/>
    <cellStyle name="Moneda 2 2 2 2 6 4 3" xfId="4755"/>
    <cellStyle name="Moneda 2 2 2 2 6 4 3 2" xfId="4756"/>
    <cellStyle name="Moneda 2 2 2 2 6 4 3 3" xfId="4757"/>
    <cellStyle name="Moneda 2 2 2 2 6 4 4" xfId="4758"/>
    <cellStyle name="Moneda 2 2 2 2 6 4 4 2" xfId="4759"/>
    <cellStyle name="Moneda 2 2 2 2 6 4 4 3" xfId="4760"/>
    <cellStyle name="Moneda 2 2 2 2 6 4 5" xfId="4761"/>
    <cellStyle name="Moneda 2 2 2 2 6 4 6" xfId="4762"/>
    <cellStyle name="Moneda 2 2 2 2 6 5" xfId="4763"/>
    <cellStyle name="Moneda 2 2 2 2 6 5 2" xfId="4764"/>
    <cellStyle name="Moneda 2 2 2 2 6 5 2 2" xfId="4765"/>
    <cellStyle name="Moneda 2 2 2 2 6 5 2 2 2" xfId="4766"/>
    <cellStyle name="Moneda 2 2 2 2 6 5 2 2 3" xfId="4767"/>
    <cellStyle name="Moneda 2 2 2 2 6 5 2 3" xfId="4768"/>
    <cellStyle name="Moneda 2 2 2 2 6 5 2 3 2" xfId="4769"/>
    <cellStyle name="Moneda 2 2 2 2 6 5 2 3 3" xfId="4770"/>
    <cellStyle name="Moneda 2 2 2 2 6 5 2 4" xfId="4771"/>
    <cellStyle name="Moneda 2 2 2 2 6 5 2 5" xfId="4772"/>
    <cellStyle name="Moneda 2 2 2 2 6 5 3" xfId="4773"/>
    <cellStyle name="Moneda 2 2 2 2 6 5 3 2" xfId="4774"/>
    <cellStyle name="Moneda 2 2 2 2 6 5 3 3" xfId="4775"/>
    <cellStyle name="Moneda 2 2 2 2 6 5 4" xfId="4776"/>
    <cellStyle name="Moneda 2 2 2 2 6 5 4 2" xfId="4777"/>
    <cellStyle name="Moneda 2 2 2 2 6 5 4 3" xfId="4778"/>
    <cellStyle name="Moneda 2 2 2 2 6 5 5" xfId="4779"/>
    <cellStyle name="Moneda 2 2 2 2 6 5 6" xfId="4780"/>
    <cellStyle name="Moneda 2 2 2 2 6 6" xfId="4781"/>
    <cellStyle name="Moneda 2 2 2 2 6 6 2" xfId="4782"/>
    <cellStyle name="Moneda 2 2 2 2 6 6 2 2" xfId="4783"/>
    <cellStyle name="Moneda 2 2 2 2 6 6 2 3" xfId="4784"/>
    <cellStyle name="Moneda 2 2 2 2 6 6 3" xfId="4785"/>
    <cellStyle name="Moneda 2 2 2 2 6 6 3 2" xfId="4786"/>
    <cellStyle name="Moneda 2 2 2 2 6 6 3 3" xfId="4787"/>
    <cellStyle name="Moneda 2 2 2 2 6 6 4" xfId="4788"/>
    <cellStyle name="Moneda 2 2 2 2 6 6 5" xfId="4789"/>
    <cellStyle name="Moneda 2 2 2 2 6 7" xfId="4790"/>
    <cellStyle name="Moneda 2 2 2 2 6 7 2" xfId="4791"/>
    <cellStyle name="Moneda 2 2 2 2 6 7 3" xfId="4792"/>
    <cellStyle name="Moneda 2 2 2 2 6 8" xfId="4793"/>
    <cellStyle name="Moneda 2 2 2 2 6 8 2" xfId="4794"/>
    <cellStyle name="Moneda 2 2 2 2 6 8 3" xfId="4795"/>
    <cellStyle name="Moneda 2 2 2 2 6 9" xfId="4796"/>
    <cellStyle name="Moneda 2 2 2 2 7" xfId="55"/>
    <cellStyle name="Moneda 2 2 2 2 7 2" xfId="1378"/>
    <cellStyle name="Moneda 2 2 2 2 7 2 2" xfId="4797"/>
    <cellStyle name="Moneda 2 2 2 2 7 2 2 2" xfId="4798"/>
    <cellStyle name="Moneda 2 2 2 2 7 2 2 3" xfId="4799"/>
    <cellStyle name="Moneda 2 2 2 2 7 2 3" xfId="4800"/>
    <cellStyle name="Moneda 2 2 2 2 7 2 3 2" xfId="4801"/>
    <cellStyle name="Moneda 2 2 2 2 7 2 3 3" xfId="4802"/>
    <cellStyle name="Moneda 2 2 2 2 7 2 4" xfId="4803"/>
    <cellStyle name="Moneda 2 2 2 2 7 2 5" xfId="4804"/>
    <cellStyle name="Moneda 2 2 2 2 7 3" xfId="4805"/>
    <cellStyle name="Moneda 2 2 2 2 7 3 2" xfId="4806"/>
    <cellStyle name="Moneda 2 2 2 2 7 3 3" xfId="4807"/>
    <cellStyle name="Moneda 2 2 2 2 7 4" xfId="4808"/>
    <cellStyle name="Moneda 2 2 2 2 7 4 2" xfId="4809"/>
    <cellStyle name="Moneda 2 2 2 2 7 4 3" xfId="4810"/>
    <cellStyle name="Moneda 2 2 2 2 7 5" xfId="4811"/>
    <cellStyle name="Moneda 2 2 2 2 7 6" xfId="4812"/>
    <cellStyle name="Moneda 2 2 2 2 8" xfId="1331"/>
    <cellStyle name="Moneda 2 2 2 2 8 2" xfId="4813"/>
    <cellStyle name="Moneda 2 2 2 2 8 2 2" xfId="4814"/>
    <cellStyle name="Moneda 2 2 2 2 8 2 2 2" xfId="4815"/>
    <cellStyle name="Moneda 2 2 2 2 8 2 2 3" xfId="4816"/>
    <cellStyle name="Moneda 2 2 2 2 8 2 3" xfId="4817"/>
    <cellStyle name="Moneda 2 2 2 2 8 2 3 2" xfId="4818"/>
    <cellStyle name="Moneda 2 2 2 2 8 2 3 3" xfId="4819"/>
    <cellStyle name="Moneda 2 2 2 2 8 2 4" xfId="4820"/>
    <cellStyle name="Moneda 2 2 2 2 8 2 5" xfId="4821"/>
    <cellStyle name="Moneda 2 2 2 2 8 3" xfId="4822"/>
    <cellStyle name="Moneda 2 2 2 2 8 3 2" xfId="4823"/>
    <cellStyle name="Moneda 2 2 2 2 8 3 3" xfId="4824"/>
    <cellStyle name="Moneda 2 2 2 2 8 4" xfId="4825"/>
    <cellStyle name="Moneda 2 2 2 2 8 4 2" xfId="4826"/>
    <cellStyle name="Moneda 2 2 2 2 8 4 3" xfId="4827"/>
    <cellStyle name="Moneda 2 2 2 2 8 5" xfId="4828"/>
    <cellStyle name="Moneda 2 2 2 2 8 6" xfId="4829"/>
    <cellStyle name="Moneda 2 2 2 2 9" xfId="4830"/>
    <cellStyle name="Moneda 2 2 2 2 9 2" xfId="4831"/>
    <cellStyle name="Moneda 2 2 2 2 9 2 2" xfId="4832"/>
    <cellStyle name="Moneda 2 2 2 2 9 2 2 2" xfId="4833"/>
    <cellStyle name="Moneda 2 2 2 2 9 2 2 3" xfId="4834"/>
    <cellStyle name="Moneda 2 2 2 2 9 2 3" xfId="4835"/>
    <cellStyle name="Moneda 2 2 2 2 9 2 3 2" xfId="4836"/>
    <cellStyle name="Moneda 2 2 2 2 9 2 3 3" xfId="4837"/>
    <cellStyle name="Moneda 2 2 2 2 9 2 4" xfId="4838"/>
    <cellStyle name="Moneda 2 2 2 2 9 2 5" xfId="4839"/>
    <cellStyle name="Moneda 2 2 2 2 9 3" xfId="4840"/>
    <cellStyle name="Moneda 2 2 2 2 9 3 2" xfId="4841"/>
    <cellStyle name="Moneda 2 2 2 2 9 3 3" xfId="4842"/>
    <cellStyle name="Moneda 2 2 2 2 9 4" xfId="4843"/>
    <cellStyle name="Moneda 2 2 2 2 9 4 2" xfId="4844"/>
    <cellStyle name="Moneda 2 2 2 2 9 4 3" xfId="4845"/>
    <cellStyle name="Moneda 2 2 2 2 9 5" xfId="4846"/>
    <cellStyle name="Moneda 2 2 2 2 9 6" xfId="4847"/>
    <cellStyle name="Moneda 2 2 2 3" xfId="56"/>
    <cellStyle name="Moneda 2 2 2 3 10" xfId="4848"/>
    <cellStyle name="Moneda 2 2 2 3 10 2" xfId="4849"/>
    <cellStyle name="Moneda 2 2 2 3 10 2 2" xfId="4850"/>
    <cellStyle name="Moneda 2 2 2 3 10 2 3" xfId="4851"/>
    <cellStyle name="Moneda 2 2 2 3 10 3" xfId="4852"/>
    <cellStyle name="Moneda 2 2 2 3 10 3 2" xfId="4853"/>
    <cellStyle name="Moneda 2 2 2 3 10 3 3" xfId="4854"/>
    <cellStyle name="Moneda 2 2 2 3 10 4" xfId="4855"/>
    <cellStyle name="Moneda 2 2 2 3 10 5" xfId="4856"/>
    <cellStyle name="Moneda 2 2 2 3 11" xfId="4857"/>
    <cellStyle name="Moneda 2 2 2 3 11 2" xfId="4858"/>
    <cellStyle name="Moneda 2 2 2 3 11 3" xfId="4859"/>
    <cellStyle name="Moneda 2 2 2 3 12" xfId="4860"/>
    <cellStyle name="Moneda 2 2 2 3 12 2" xfId="4861"/>
    <cellStyle name="Moneda 2 2 2 3 12 3" xfId="4862"/>
    <cellStyle name="Moneda 2 2 2 3 13" xfId="4863"/>
    <cellStyle name="Moneda 2 2 2 3 14" xfId="4864"/>
    <cellStyle name="Moneda 2 2 2 3 2" xfId="57"/>
    <cellStyle name="Moneda 2 2 2 3 2 10" xfId="4865"/>
    <cellStyle name="Moneda 2 2 2 3 2 10 2" xfId="4866"/>
    <cellStyle name="Moneda 2 2 2 3 2 10 3" xfId="4867"/>
    <cellStyle name="Moneda 2 2 2 3 2 11" xfId="4868"/>
    <cellStyle name="Moneda 2 2 2 3 2 11 2" xfId="4869"/>
    <cellStyle name="Moneda 2 2 2 3 2 11 3" xfId="4870"/>
    <cellStyle name="Moneda 2 2 2 3 2 12" xfId="4871"/>
    <cellStyle name="Moneda 2 2 2 3 2 13" xfId="4872"/>
    <cellStyle name="Moneda 2 2 2 3 2 2" xfId="58"/>
    <cellStyle name="Moneda 2 2 2 3 2 2 10" xfId="4873"/>
    <cellStyle name="Moneda 2 2 2 3 2 2 11" xfId="4874"/>
    <cellStyle name="Moneda 2 2 2 3 2 2 2" xfId="59"/>
    <cellStyle name="Moneda 2 2 2 3 2 2 2 10" xfId="4875"/>
    <cellStyle name="Moneda 2 2 2 3 2 2 2 2" xfId="60"/>
    <cellStyle name="Moneda 2 2 2 3 2 2 2 2 2" xfId="1383"/>
    <cellStyle name="Moneda 2 2 2 3 2 2 2 2 2 2" xfId="4876"/>
    <cellStyle name="Moneda 2 2 2 3 2 2 2 2 2 2 2" xfId="4877"/>
    <cellStyle name="Moneda 2 2 2 3 2 2 2 2 2 2 3" xfId="4878"/>
    <cellStyle name="Moneda 2 2 2 3 2 2 2 2 2 3" xfId="4879"/>
    <cellStyle name="Moneda 2 2 2 3 2 2 2 2 2 3 2" xfId="4880"/>
    <cellStyle name="Moneda 2 2 2 3 2 2 2 2 2 3 3" xfId="4881"/>
    <cellStyle name="Moneda 2 2 2 3 2 2 2 2 2 4" xfId="4882"/>
    <cellStyle name="Moneda 2 2 2 3 2 2 2 2 2 5" xfId="4883"/>
    <cellStyle name="Moneda 2 2 2 3 2 2 2 2 3" xfId="4884"/>
    <cellStyle name="Moneda 2 2 2 3 2 2 2 2 3 2" xfId="4885"/>
    <cellStyle name="Moneda 2 2 2 3 2 2 2 2 3 3" xfId="4886"/>
    <cellStyle name="Moneda 2 2 2 3 2 2 2 2 4" xfId="4887"/>
    <cellStyle name="Moneda 2 2 2 3 2 2 2 2 4 2" xfId="4888"/>
    <cellStyle name="Moneda 2 2 2 3 2 2 2 2 4 3" xfId="4889"/>
    <cellStyle name="Moneda 2 2 2 3 2 2 2 2 5" xfId="4890"/>
    <cellStyle name="Moneda 2 2 2 3 2 2 2 2 6" xfId="4891"/>
    <cellStyle name="Moneda 2 2 2 3 2 2 2 3" xfId="1382"/>
    <cellStyle name="Moneda 2 2 2 3 2 2 2 3 2" xfId="4892"/>
    <cellStyle name="Moneda 2 2 2 3 2 2 2 3 2 2" xfId="4893"/>
    <cellStyle name="Moneda 2 2 2 3 2 2 2 3 2 2 2" xfId="4894"/>
    <cellStyle name="Moneda 2 2 2 3 2 2 2 3 2 2 3" xfId="4895"/>
    <cellStyle name="Moneda 2 2 2 3 2 2 2 3 2 3" xfId="4896"/>
    <cellStyle name="Moneda 2 2 2 3 2 2 2 3 2 3 2" xfId="4897"/>
    <cellStyle name="Moneda 2 2 2 3 2 2 2 3 2 3 3" xfId="4898"/>
    <cellStyle name="Moneda 2 2 2 3 2 2 2 3 2 4" xfId="4899"/>
    <cellStyle name="Moneda 2 2 2 3 2 2 2 3 2 5" xfId="4900"/>
    <cellStyle name="Moneda 2 2 2 3 2 2 2 3 3" xfId="4901"/>
    <cellStyle name="Moneda 2 2 2 3 2 2 2 3 3 2" xfId="4902"/>
    <cellStyle name="Moneda 2 2 2 3 2 2 2 3 3 3" xfId="4903"/>
    <cellStyle name="Moneda 2 2 2 3 2 2 2 3 4" xfId="4904"/>
    <cellStyle name="Moneda 2 2 2 3 2 2 2 3 4 2" xfId="4905"/>
    <cellStyle name="Moneda 2 2 2 3 2 2 2 3 4 3" xfId="4906"/>
    <cellStyle name="Moneda 2 2 2 3 2 2 2 3 5" xfId="4907"/>
    <cellStyle name="Moneda 2 2 2 3 2 2 2 3 6" xfId="4908"/>
    <cellStyle name="Moneda 2 2 2 3 2 2 2 4" xfId="4909"/>
    <cellStyle name="Moneda 2 2 2 3 2 2 2 4 2" xfId="4910"/>
    <cellStyle name="Moneda 2 2 2 3 2 2 2 4 2 2" xfId="4911"/>
    <cellStyle name="Moneda 2 2 2 3 2 2 2 4 2 2 2" xfId="4912"/>
    <cellStyle name="Moneda 2 2 2 3 2 2 2 4 2 2 3" xfId="4913"/>
    <cellStyle name="Moneda 2 2 2 3 2 2 2 4 2 3" xfId="4914"/>
    <cellStyle name="Moneda 2 2 2 3 2 2 2 4 2 3 2" xfId="4915"/>
    <cellStyle name="Moneda 2 2 2 3 2 2 2 4 2 3 3" xfId="4916"/>
    <cellStyle name="Moneda 2 2 2 3 2 2 2 4 2 4" xfId="4917"/>
    <cellStyle name="Moneda 2 2 2 3 2 2 2 4 2 5" xfId="4918"/>
    <cellStyle name="Moneda 2 2 2 3 2 2 2 4 3" xfId="4919"/>
    <cellStyle name="Moneda 2 2 2 3 2 2 2 4 3 2" xfId="4920"/>
    <cellStyle name="Moneda 2 2 2 3 2 2 2 4 3 3" xfId="4921"/>
    <cellStyle name="Moneda 2 2 2 3 2 2 2 4 4" xfId="4922"/>
    <cellStyle name="Moneda 2 2 2 3 2 2 2 4 4 2" xfId="4923"/>
    <cellStyle name="Moneda 2 2 2 3 2 2 2 4 4 3" xfId="4924"/>
    <cellStyle name="Moneda 2 2 2 3 2 2 2 4 5" xfId="4925"/>
    <cellStyle name="Moneda 2 2 2 3 2 2 2 4 6" xfId="4926"/>
    <cellStyle name="Moneda 2 2 2 3 2 2 2 5" xfId="4927"/>
    <cellStyle name="Moneda 2 2 2 3 2 2 2 5 2" xfId="4928"/>
    <cellStyle name="Moneda 2 2 2 3 2 2 2 5 2 2" xfId="4929"/>
    <cellStyle name="Moneda 2 2 2 3 2 2 2 5 2 2 2" xfId="4930"/>
    <cellStyle name="Moneda 2 2 2 3 2 2 2 5 2 2 3" xfId="4931"/>
    <cellStyle name="Moneda 2 2 2 3 2 2 2 5 2 3" xfId="4932"/>
    <cellStyle name="Moneda 2 2 2 3 2 2 2 5 2 3 2" xfId="4933"/>
    <cellStyle name="Moneda 2 2 2 3 2 2 2 5 2 3 3" xfId="4934"/>
    <cellStyle name="Moneda 2 2 2 3 2 2 2 5 2 4" xfId="4935"/>
    <cellStyle name="Moneda 2 2 2 3 2 2 2 5 2 5" xfId="4936"/>
    <cellStyle name="Moneda 2 2 2 3 2 2 2 5 3" xfId="4937"/>
    <cellStyle name="Moneda 2 2 2 3 2 2 2 5 3 2" xfId="4938"/>
    <cellStyle name="Moneda 2 2 2 3 2 2 2 5 3 3" xfId="4939"/>
    <cellStyle name="Moneda 2 2 2 3 2 2 2 5 4" xfId="4940"/>
    <cellStyle name="Moneda 2 2 2 3 2 2 2 5 4 2" xfId="4941"/>
    <cellStyle name="Moneda 2 2 2 3 2 2 2 5 4 3" xfId="4942"/>
    <cellStyle name="Moneda 2 2 2 3 2 2 2 5 5" xfId="4943"/>
    <cellStyle name="Moneda 2 2 2 3 2 2 2 5 6" xfId="4944"/>
    <cellStyle name="Moneda 2 2 2 3 2 2 2 6" xfId="4945"/>
    <cellStyle name="Moneda 2 2 2 3 2 2 2 6 2" xfId="4946"/>
    <cellStyle name="Moneda 2 2 2 3 2 2 2 6 2 2" xfId="4947"/>
    <cellStyle name="Moneda 2 2 2 3 2 2 2 6 2 3" xfId="4948"/>
    <cellStyle name="Moneda 2 2 2 3 2 2 2 6 3" xfId="4949"/>
    <cellStyle name="Moneda 2 2 2 3 2 2 2 6 3 2" xfId="4950"/>
    <cellStyle name="Moneda 2 2 2 3 2 2 2 6 3 3" xfId="4951"/>
    <cellStyle name="Moneda 2 2 2 3 2 2 2 6 4" xfId="4952"/>
    <cellStyle name="Moneda 2 2 2 3 2 2 2 6 5" xfId="4953"/>
    <cellStyle name="Moneda 2 2 2 3 2 2 2 7" xfId="4954"/>
    <cellStyle name="Moneda 2 2 2 3 2 2 2 7 2" xfId="4955"/>
    <cellStyle name="Moneda 2 2 2 3 2 2 2 7 3" xfId="4956"/>
    <cellStyle name="Moneda 2 2 2 3 2 2 2 8" xfId="4957"/>
    <cellStyle name="Moneda 2 2 2 3 2 2 2 8 2" xfId="4958"/>
    <cellStyle name="Moneda 2 2 2 3 2 2 2 8 3" xfId="4959"/>
    <cellStyle name="Moneda 2 2 2 3 2 2 2 9" xfId="4960"/>
    <cellStyle name="Moneda 2 2 2 3 2 2 3" xfId="61"/>
    <cellStyle name="Moneda 2 2 2 3 2 2 3 2" xfId="1384"/>
    <cellStyle name="Moneda 2 2 2 3 2 2 3 2 2" xfId="4961"/>
    <cellStyle name="Moneda 2 2 2 3 2 2 3 2 2 2" xfId="4962"/>
    <cellStyle name="Moneda 2 2 2 3 2 2 3 2 2 3" xfId="4963"/>
    <cellStyle name="Moneda 2 2 2 3 2 2 3 2 3" xfId="4964"/>
    <cellStyle name="Moneda 2 2 2 3 2 2 3 2 3 2" xfId="4965"/>
    <cellStyle name="Moneda 2 2 2 3 2 2 3 2 3 3" xfId="4966"/>
    <cellStyle name="Moneda 2 2 2 3 2 2 3 2 4" xfId="4967"/>
    <cellStyle name="Moneda 2 2 2 3 2 2 3 2 5" xfId="4968"/>
    <cellStyle name="Moneda 2 2 2 3 2 2 3 3" xfId="4969"/>
    <cellStyle name="Moneda 2 2 2 3 2 2 3 3 2" xfId="4970"/>
    <cellStyle name="Moneda 2 2 2 3 2 2 3 3 3" xfId="4971"/>
    <cellStyle name="Moneda 2 2 2 3 2 2 3 4" xfId="4972"/>
    <cellStyle name="Moneda 2 2 2 3 2 2 3 4 2" xfId="4973"/>
    <cellStyle name="Moneda 2 2 2 3 2 2 3 4 3" xfId="4974"/>
    <cellStyle name="Moneda 2 2 2 3 2 2 3 5" xfId="4975"/>
    <cellStyle name="Moneda 2 2 2 3 2 2 3 6" xfId="4976"/>
    <cellStyle name="Moneda 2 2 2 3 2 2 4" xfId="1381"/>
    <cellStyle name="Moneda 2 2 2 3 2 2 4 2" xfId="4977"/>
    <cellStyle name="Moneda 2 2 2 3 2 2 4 2 2" xfId="4978"/>
    <cellStyle name="Moneda 2 2 2 3 2 2 4 2 2 2" xfId="4979"/>
    <cellStyle name="Moneda 2 2 2 3 2 2 4 2 2 3" xfId="4980"/>
    <cellStyle name="Moneda 2 2 2 3 2 2 4 2 3" xfId="4981"/>
    <cellStyle name="Moneda 2 2 2 3 2 2 4 2 3 2" xfId="4982"/>
    <cellStyle name="Moneda 2 2 2 3 2 2 4 2 3 3" xfId="4983"/>
    <cellStyle name="Moneda 2 2 2 3 2 2 4 2 4" xfId="4984"/>
    <cellStyle name="Moneda 2 2 2 3 2 2 4 2 5" xfId="4985"/>
    <cellStyle name="Moneda 2 2 2 3 2 2 4 3" xfId="4986"/>
    <cellStyle name="Moneda 2 2 2 3 2 2 4 3 2" xfId="4987"/>
    <cellStyle name="Moneda 2 2 2 3 2 2 4 3 3" xfId="4988"/>
    <cellStyle name="Moneda 2 2 2 3 2 2 4 4" xfId="4989"/>
    <cellStyle name="Moneda 2 2 2 3 2 2 4 4 2" xfId="4990"/>
    <cellStyle name="Moneda 2 2 2 3 2 2 4 4 3" xfId="4991"/>
    <cellStyle name="Moneda 2 2 2 3 2 2 4 5" xfId="4992"/>
    <cellStyle name="Moneda 2 2 2 3 2 2 4 6" xfId="4993"/>
    <cellStyle name="Moneda 2 2 2 3 2 2 5" xfId="4994"/>
    <cellStyle name="Moneda 2 2 2 3 2 2 5 2" xfId="4995"/>
    <cellStyle name="Moneda 2 2 2 3 2 2 5 2 2" xfId="4996"/>
    <cellStyle name="Moneda 2 2 2 3 2 2 5 2 2 2" xfId="4997"/>
    <cellStyle name="Moneda 2 2 2 3 2 2 5 2 2 3" xfId="4998"/>
    <cellStyle name="Moneda 2 2 2 3 2 2 5 2 3" xfId="4999"/>
    <cellStyle name="Moneda 2 2 2 3 2 2 5 2 3 2" xfId="5000"/>
    <cellStyle name="Moneda 2 2 2 3 2 2 5 2 3 3" xfId="5001"/>
    <cellStyle name="Moneda 2 2 2 3 2 2 5 2 4" xfId="5002"/>
    <cellStyle name="Moneda 2 2 2 3 2 2 5 2 5" xfId="5003"/>
    <cellStyle name="Moneda 2 2 2 3 2 2 5 3" xfId="5004"/>
    <cellStyle name="Moneda 2 2 2 3 2 2 5 3 2" xfId="5005"/>
    <cellStyle name="Moneda 2 2 2 3 2 2 5 3 3" xfId="5006"/>
    <cellStyle name="Moneda 2 2 2 3 2 2 5 4" xfId="5007"/>
    <cellStyle name="Moneda 2 2 2 3 2 2 5 4 2" xfId="5008"/>
    <cellStyle name="Moneda 2 2 2 3 2 2 5 4 3" xfId="5009"/>
    <cellStyle name="Moneda 2 2 2 3 2 2 5 5" xfId="5010"/>
    <cellStyle name="Moneda 2 2 2 3 2 2 5 6" xfId="5011"/>
    <cellStyle name="Moneda 2 2 2 3 2 2 6" xfId="5012"/>
    <cellStyle name="Moneda 2 2 2 3 2 2 6 2" xfId="5013"/>
    <cellStyle name="Moneda 2 2 2 3 2 2 6 2 2" xfId="5014"/>
    <cellStyle name="Moneda 2 2 2 3 2 2 6 2 2 2" xfId="5015"/>
    <cellStyle name="Moneda 2 2 2 3 2 2 6 2 2 3" xfId="5016"/>
    <cellStyle name="Moneda 2 2 2 3 2 2 6 2 3" xfId="5017"/>
    <cellStyle name="Moneda 2 2 2 3 2 2 6 2 3 2" xfId="5018"/>
    <cellStyle name="Moneda 2 2 2 3 2 2 6 2 3 3" xfId="5019"/>
    <cellStyle name="Moneda 2 2 2 3 2 2 6 2 4" xfId="5020"/>
    <cellStyle name="Moneda 2 2 2 3 2 2 6 2 5" xfId="5021"/>
    <cellStyle name="Moneda 2 2 2 3 2 2 6 3" xfId="5022"/>
    <cellStyle name="Moneda 2 2 2 3 2 2 6 3 2" xfId="5023"/>
    <cellStyle name="Moneda 2 2 2 3 2 2 6 3 3" xfId="5024"/>
    <cellStyle name="Moneda 2 2 2 3 2 2 6 4" xfId="5025"/>
    <cellStyle name="Moneda 2 2 2 3 2 2 6 4 2" xfId="5026"/>
    <cellStyle name="Moneda 2 2 2 3 2 2 6 4 3" xfId="5027"/>
    <cellStyle name="Moneda 2 2 2 3 2 2 6 5" xfId="5028"/>
    <cellStyle name="Moneda 2 2 2 3 2 2 6 6" xfId="5029"/>
    <cellStyle name="Moneda 2 2 2 3 2 2 7" xfId="5030"/>
    <cellStyle name="Moneda 2 2 2 3 2 2 7 2" xfId="5031"/>
    <cellStyle name="Moneda 2 2 2 3 2 2 7 2 2" xfId="5032"/>
    <cellStyle name="Moneda 2 2 2 3 2 2 7 2 3" xfId="5033"/>
    <cellStyle name="Moneda 2 2 2 3 2 2 7 3" xfId="5034"/>
    <cellStyle name="Moneda 2 2 2 3 2 2 7 3 2" xfId="5035"/>
    <cellStyle name="Moneda 2 2 2 3 2 2 7 3 3" xfId="5036"/>
    <cellStyle name="Moneda 2 2 2 3 2 2 7 4" xfId="5037"/>
    <cellStyle name="Moneda 2 2 2 3 2 2 7 5" xfId="5038"/>
    <cellStyle name="Moneda 2 2 2 3 2 2 8" xfId="5039"/>
    <cellStyle name="Moneda 2 2 2 3 2 2 8 2" xfId="5040"/>
    <cellStyle name="Moneda 2 2 2 3 2 2 8 3" xfId="5041"/>
    <cellStyle name="Moneda 2 2 2 3 2 2 9" xfId="5042"/>
    <cellStyle name="Moneda 2 2 2 3 2 2 9 2" xfId="5043"/>
    <cellStyle name="Moneda 2 2 2 3 2 2 9 3" xfId="5044"/>
    <cellStyle name="Moneda 2 2 2 3 2 3" xfId="62"/>
    <cellStyle name="Moneda 2 2 2 3 2 3 10" xfId="5045"/>
    <cellStyle name="Moneda 2 2 2 3 2 3 11" xfId="5046"/>
    <cellStyle name="Moneda 2 2 2 3 2 3 2" xfId="63"/>
    <cellStyle name="Moneda 2 2 2 3 2 3 2 10" xfId="5047"/>
    <cellStyle name="Moneda 2 2 2 3 2 3 2 2" xfId="64"/>
    <cellStyle name="Moneda 2 2 2 3 2 3 2 2 2" xfId="1387"/>
    <cellStyle name="Moneda 2 2 2 3 2 3 2 2 2 2" xfId="5048"/>
    <cellStyle name="Moneda 2 2 2 3 2 3 2 2 2 2 2" xfId="5049"/>
    <cellStyle name="Moneda 2 2 2 3 2 3 2 2 2 2 3" xfId="5050"/>
    <cellStyle name="Moneda 2 2 2 3 2 3 2 2 2 3" xfId="5051"/>
    <cellStyle name="Moneda 2 2 2 3 2 3 2 2 2 3 2" xfId="5052"/>
    <cellStyle name="Moneda 2 2 2 3 2 3 2 2 2 3 3" xfId="5053"/>
    <cellStyle name="Moneda 2 2 2 3 2 3 2 2 2 4" xfId="5054"/>
    <cellStyle name="Moneda 2 2 2 3 2 3 2 2 2 5" xfId="5055"/>
    <cellStyle name="Moneda 2 2 2 3 2 3 2 2 3" xfId="5056"/>
    <cellStyle name="Moneda 2 2 2 3 2 3 2 2 3 2" xfId="5057"/>
    <cellStyle name="Moneda 2 2 2 3 2 3 2 2 3 3" xfId="5058"/>
    <cellStyle name="Moneda 2 2 2 3 2 3 2 2 4" xfId="5059"/>
    <cellStyle name="Moneda 2 2 2 3 2 3 2 2 4 2" xfId="5060"/>
    <cellStyle name="Moneda 2 2 2 3 2 3 2 2 4 3" xfId="5061"/>
    <cellStyle name="Moneda 2 2 2 3 2 3 2 2 5" xfId="5062"/>
    <cellStyle name="Moneda 2 2 2 3 2 3 2 2 6" xfId="5063"/>
    <cellStyle name="Moneda 2 2 2 3 2 3 2 3" xfId="1386"/>
    <cellStyle name="Moneda 2 2 2 3 2 3 2 3 2" xfId="5064"/>
    <cellStyle name="Moneda 2 2 2 3 2 3 2 3 2 2" xfId="5065"/>
    <cellStyle name="Moneda 2 2 2 3 2 3 2 3 2 2 2" xfId="5066"/>
    <cellStyle name="Moneda 2 2 2 3 2 3 2 3 2 2 3" xfId="5067"/>
    <cellStyle name="Moneda 2 2 2 3 2 3 2 3 2 3" xfId="5068"/>
    <cellStyle name="Moneda 2 2 2 3 2 3 2 3 2 3 2" xfId="5069"/>
    <cellStyle name="Moneda 2 2 2 3 2 3 2 3 2 3 3" xfId="5070"/>
    <cellStyle name="Moneda 2 2 2 3 2 3 2 3 2 4" xfId="5071"/>
    <cellStyle name="Moneda 2 2 2 3 2 3 2 3 2 5" xfId="5072"/>
    <cellStyle name="Moneda 2 2 2 3 2 3 2 3 3" xfId="5073"/>
    <cellStyle name="Moneda 2 2 2 3 2 3 2 3 3 2" xfId="5074"/>
    <cellStyle name="Moneda 2 2 2 3 2 3 2 3 3 3" xfId="5075"/>
    <cellStyle name="Moneda 2 2 2 3 2 3 2 3 4" xfId="5076"/>
    <cellStyle name="Moneda 2 2 2 3 2 3 2 3 4 2" xfId="5077"/>
    <cellStyle name="Moneda 2 2 2 3 2 3 2 3 4 3" xfId="5078"/>
    <cellStyle name="Moneda 2 2 2 3 2 3 2 3 5" xfId="5079"/>
    <cellStyle name="Moneda 2 2 2 3 2 3 2 3 6" xfId="5080"/>
    <cellStyle name="Moneda 2 2 2 3 2 3 2 4" xfId="5081"/>
    <cellStyle name="Moneda 2 2 2 3 2 3 2 4 2" xfId="5082"/>
    <cellStyle name="Moneda 2 2 2 3 2 3 2 4 2 2" xfId="5083"/>
    <cellStyle name="Moneda 2 2 2 3 2 3 2 4 2 2 2" xfId="5084"/>
    <cellStyle name="Moneda 2 2 2 3 2 3 2 4 2 2 3" xfId="5085"/>
    <cellStyle name="Moneda 2 2 2 3 2 3 2 4 2 3" xfId="5086"/>
    <cellStyle name="Moneda 2 2 2 3 2 3 2 4 2 3 2" xfId="5087"/>
    <cellStyle name="Moneda 2 2 2 3 2 3 2 4 2 3 3" xfId="5088"/>
    <cellStyle name="Moneda 2 2 2 3 2 3 2 4 2 4" xfId="5089"/>
    <cellStyle name="Moneda 2 2 2 3 2 3 2 4 2 5" xfId="5090"/>
    <cellStyle name="Moneda 2 2 2 3 2 3 2 4 3" xfId="5091"/>
    <cellStyle name="Moneda 2 2 2 3 2 3 2 4 3 2" xfId="5092"/>
    <cellStyle name="Moneda 2 2 2 3 2 3 2 4 3 3" xfId="5093"/>
    <cellStyle name="Moneda 2 2 2 3 2 3 2 4 4" xfId="5094"/>
    <cellStyle name="Moneda 2 2 2 3 2 3 2 4 4 2" xfId="5095"/>
    <cellStyle name="Moneda 2 2 2 3 2 3 2 4 4 3" xfId="5096"/>
    <cellStyle name="Moneda 2 2 2 3 2 3 2 4 5" xfId="5097"/>
    <cellStyle name="Moneda 2 2 2 3 2 3 2 4 6" xfId="5098"/>
    <cellStyle name="Moneda 2 2 2 3 2 3 2 5" xfId="5099"/>
    <cellStyle name="Moneda 2 2 2 3 2 3 2 5 2" xfId="5100"/>
    <cellStyle name="Moneda 2 2 2 3 2 3 2 5 2 2" xfId="5101"/>
    <cellStyle name="Moneda 2 2 2 3 2 3 2 5 2 2 2" xfId="5102"/>
    <cellStyle name="Moneda 2 2 2 3 2 3 2 5 2 2 3" xfId="5103"/>
    <cellStyle name="Moneda 2 2 2 3 2 3 2 5 2 3" xfId="5104"/>
    <cellStyle name="Moneda 2 2 2 3 2 3 2 5 2 3 2" xfId="5105"/>
    <cellStyle name="Moneda 2 2 2 3 2 3 2 5 2 3 3" xfId="5106"/>
    <cellStyle name="Moneda 2 2 2 3 2 3 2 5 2 4" xfId="5107"/>
    <cellStyle name="Moneda 2 2 2 3 2 3 2 5 2 5" xfId="5108"/>
    <cellStyle name="Moneda 2 2 2 3 2 3 2 5 3" xfId="5109"/>
    <cellStyle name="Moneda 2 2 2 3 2 3 2 5 3 2" xfId="5110"/>
    <cellStyle name="Moneda 2 2 2 3 2 3 2 5 3 3" xfId="5111"/>
    <cellStyle name="Moneda 2 2 2 3 2 3 2 5 4" xfId="5112"/>
    <cellStyle name="Moneda 2 2 2 3 2 3 2 5 4 2" xfId="5113"/>
    <cellStyle name="Moneda 2 2 2 3 2 3 2 5 4 3" xfId="5114"/>
    <cellStyle name="Moneda 2 2 2 3 2 3 2 5 5" xfId="5115"/>
    <cellStyle name="Moneda 2 2 2 3 2 3 2 5 6" xfId="5116"/>
    <cellStyle name="Moneda 2 2 2 3 2 3 2 6" xfId="5117"/>
    <cellStyle name="Moneda 2 2 2 3 2 3 2 6 2" xfId="5118"/>
    <cellStyle name="Moneda 2 2 2 3 2 3 2 6 2 2" xfId="5119"/>
    <cellStyle name="Moneda 2 2 2 3 2 3 2 6 2 3" xfId="5120"/>
    <cellStyle name="Moneda 2 2 2 3 2 3 2 6 3" xfId="5121"/>
    <cellStyle name="Moneda 2 2 2 3 2 3 2 6 3 2" xfId="5122"/>
    <cellStyle name="Moneda 2 2 2 3 2 3 2 6 3 3" xfId="5123"/>
    <cellStyle name="Moneda 2 2 2 3 2 3 2 6 4" xfId="5124"/>
    <cellStyle name="Moneda 2 2 2 3 2 3 2 6 5" xfId="5125"/>
    <cellStyle name="Moneda 2 2 2 3 2 3 2 7" xfId="5126"/>
    <cellStyle name="Moneda 2 2 2 3 2 3 2 7 2" xfId="5127"/>
    <cellStyle name="Moneda 2 2 2 3 2 3 2 7 3" xfId="5128"/>
    <cellStyle name="Moneda 2 2 2 3 2 3 2 8" xfId="5129"/>
    <cellStyle name="Moneda 2 2 2 3 2 3 2 8 2" xfId="5130"/>
    <cellStyle name="Moneda 2 2 2 3 2 3 2 8 3" xfId="5131"/>
    <cellStyle name="Moneda 2 2 2 3 2 3 2 9" xfId="5132"/>
    <cellStyle name="Moneda 2 2 2 3 2 3 3" xfId="65"/>
    <cellStyle name="Moneda 2 2 2 3 2 3 3 2" xfId="1388"/>
    <cellStyle name="Moneda 2 2 2 3 2 3 3 2 2" xfId="5133"/>
    <cellStyle name="Moneda 2 2 2 3 2 3 3 2 2 2" xfId="5134"/>
    <cellStyle name="Moneda 2 2 2 3 2 3 3 2 2 3" xfId="5135"/>
    <cellStyle name="Moneda 2 2 2 3 2 3 3 2 3" xfId="5136"/>
    <cellStyle name="Moneda 2 2 2 3 2 3 3 2 3 2" xfId="5137"/>
    <cellStyle name="Moneda 2 2 2 3 2 3 3 2 3 3" xfId="5138"/>
    <cellStyle name="Moneda 2 2 2 3 2 3 3 2 4" xfId="5139"/>
    <cellStyle name="Moneda 2 2 2 3 2 3 3 2 5" xfId="5140"/>
    <cellStyle name="Moneda 2 2 2 3 2 3 3 3" xfId="5141"/>
    <cellStyle name="Moneda 2 2 2 3 2 3 3 3 2" xfId="5142"/>
    <cellStyle name="Moneda 2 2 2 3 2 3 3 3 3" xfId="5143"/>
    <cellStyle name="Moneda 2 2 2 3 2 3 3 4" xfId="5144"/>
    <cellStyle name="Moneda 2 2 2 3 2 3 3 4 2" xfId="5145"/>
    <cellStyle name="Moneda 2 2 2 3 2 3 3 4 3" xfId="5146"/>
    <cellStyle name="Moneda 2 2 2 3 2 3 3 5" xfId="5147"/>
    <cellStyle name="Moneda 2 2 2 3 2 3 3 6" xfId="5148"/>
    <cellStyle name="Moneda 2 2 2 3 2 3 4" xfId="1385"/>
    <cellStyle name="Moneda 2 2 2 3 2 3 4 2" xfId="5149"/>
    <cellStyle name="Moneda 2 2 2 3 2 3 4 2 2" xfId="5150"/>
    <cellStyle name="Moneda 2 2 2 3 2 3 4 2 2 2" xfId="5151"/>
    <cellStyle name="Moneda 2 2 2 3 2 3 4 2 2 3" xfId="5152"/>
    <cellStyle name="Moneda 2 2 2 3 2 3 4 2 3" xfId="5153"/>
    <cellStyle name="Moneda 2 2 2 3 2 3 4 2 3 2" xfId="5154"/>
    <cellStyle name="Moneda 2 2 2 3 2 3 4 2 3 3" xfId="5155"/>
    <cellStyle name="Moneda 2 2 2 3 2 3 4 2 4" xfId="5156"/>
    <cellStyle name="Moneda 2 2 2 3 2 3 4 2 5" xfId="5157"/>
    <cellStyle name="Moneda 2 2 2 3 2 3 4 3" xfId="5158"/>
    <cellStyle name="Moneda 2 2 2 3 2 3 4 3 2" xfId="5159"/>
    <cellStyle name="Moneda 2 2 2 3 2 3 4 3 3" xfId="5160"/>
    <cellStyle name="Moneda 2 2 2 3 2 3 4 4" xfId="5161"/>
    <cellStyle name="Moneda 2 2 2 3 2 3 4 4 2" xfId="5162"/>
    <cellStyle name="Moneda 2 2 2 3 2 3 4 4 3" xfId="5163"/>
    <cellStyle name="Moneda 2 2 2 3 2 3 4 5" xfId="5164"/>
    <cellStyle name="Moneda 2 2 2 3 2 3 4 6" xfId="5165"/>
    <cellStyle name="Moneda 2 2 2 3 2 3 5" xfId="5166"/>
    <cellStyle name="Moneda 2 2 2 3 2 3 5 2" xfId="5167"/>
    <cellStyle name="Moneda 2 2 2 3 2 3 5 2 2" xfId="5168"/>
    <cellStyle name="Moneda 2 2 2 3 2 3 5 2 2 2" xfId="5169"/>
    <cellStyle name="Moneda 2 2 2 3 2 3 5 2 2 3" xfId="5170"/>
    <cellStyle name="Moneda 2 2 2 3 2 3 5 2 3" xfId="5171"/>
    <cellStyle name="Moneda 2 2 2 3 2 3 5 2 3 2" xfId="5172"/>
    <cellStyle name="Moneda 2 2 2 3 2 3 5 2 3 3" xfId="5173"/>
    <cellStyle name="Moneda 2 2 2 3 2 3 5 2 4" xfId="5174"/>
    <cellStyle name="Moneda 2 2 2 3 2 3 5 2 5" xfId="5175"/>
    <cellStyle name="Moneda 2 2 2 3 2 3 5 3" xfId="5176"/>
    <cellStyle name="Moneda 2 2 2 3 2 3 5 3 2" xfId="5177"/>
    <cellStyle name="Moneda 2 2 2 3 2 3 5 3 3" xfId="5178"/>
    <cellStyle name="Moneda 2 2 2 3 2 3 5 4" xfId="5179"/>
    <cellStyle name="Moneda 2 2 2 3 2 3 5 4 2" xfId="5180"/>
    <cellStyle name="Moneda 2 2 2 3 2 3 5 4 3" xfId="5181"/>
    <cellStyle name="Moneda 2 2 2 3 2 3 5 5" xfId="5182"/>
    <cellStyle name="Moneda 2 2 2 3 2 3 5 6" xfId="5183"/>
    <cellStyle name="Moneda 2 2 2 3 2 3 6" xfId="5184"/>
    <cellStyle name="Moneda 2 2 2 3 2 3 6 2" xfId="5185"/>
    <cellStyle name="Moneda 2 2 2 3 2 3 6 2 2" xfId="5186"/>
    <cellStyle name="Moneda 2 2 2 3 2 3 6 2 2 2" xfId="5187"/>
    <cellStyle name="Moneda 2 2 2 3 2 3 6 2 2 3" xfId="5188"/>
    <cellStyle name="Moneda 2 2 2 3 2 3 6 2 3" xfId="5189"/>
    <cellStyle name="Moneda 2 2 2 3 2 3 6 2 3 2" xfId="5190"/>
    <cellStyle name="Moneda 2 2 2 3 2 3 6 2 3 3" xfId="5191"/>
    <cellStyle name="Moneda 2 2 2 3 2 3 6 2 4" xfId="5192"/>
    <cellStyle name="Moneda 2 2 2 3 2 3 6 2 5" xfId="5193"/>
    <cellStyle name="Moneda 2 2 2 3 2 3 6 3" xfId="5194"/>
    <cellStyle name="Moneda 2 2 2 3 2 3 6 3 2" xfId="5195"/>
    <cellStyle name="Moneda 2 2 2 3 2 3 6 3 3" xfId="5196"/>
    <cellStyle name="Moneda 2 2 2 3 2 3 6 4" xfId="5197"/>
    <cellStyle name="Moneda 2 2 2 3 2 3 6 4 2" xfId="5198"/>
    <cellStyle name="Moneda 2 2 2 3 2 3 6 4 3" xfId="5199"/>
    <cellStyle name="Moneda 2 2 2 3 2 3 6 5" xfId="5200"/>
    <cellStyle name="Moneda 2 2 2 3 2 3 6 6" xfId="5201"/>
    <cellStyle name="Moneda 2 2 2 3 2 3 7" xfId="5202"/>
    <cellStyle name="Moneda 2 2 2 3 2 3 7 2" xfId="5203"/>
    <cellStyle name="Moneda 2 2 2 3 2 3 7 2 2" xfId="5204"/>
    <cellStyle name="Moneda 2 2 2 3 2 3 7 2 3" xfId="5205"/>
    <cellStyle name="Moneda 2 2 2 3 2 3 7 3" xfId="5206"/>
    <cellStyle name="Moneda 2 2 2 3 2 3 7 3 2" xfId="5207"/>
    <cellStyle name="Moneda 2 2 2 3 2 3 7 3 3" xfId="5208"/>
    <cellStyle name="Moneda 2 2 2 3 2 3 7 4" xfId="5209"/>
    <cellStyle name="Moneda 2 2 2 3 2 3 7 5" xfId="5210"/>
    <cellStyle name="Moneda 2 2 2 3 2 3 8" xfId="5211"/>
    <cellStyle name="Moneda 2 2 2 3 2 3 8 2" xfId="5212"/>
    <cellStyle name="Moneda 2 2 2 3 2 3 8 3" xfId="5213"/>
    <cellStyle name="Moneda 2 2 2 3 2 3 9" xfId="5214"/>
    <cellStyle name="Moneda 2 2 2 3 2 3 9 2" xfId="5215"/>
    <cellStyle name="Moneda 2 2 2 3 2 3 9 3" xfId="5216"/>
    <cellStyle name="Moneda 2 2 2 3 2 4" xfId="66"/>
    <cellStyle name="Moneda 2 2 2 3 2 4 10" xfId="5217"/>
    <cellStyle name="Moneda 2 2 2 3 2 4 2" xfId="67"/>
    <cellStyle name="Moneda 2 2 2 3 2 4 2 2" xfId="1390"/>
    <cellStyle name="Moneda 2 2 2 3 2 4 2 2 2" xfId="5218"/>
    <cellStyle name="Moneda 2 2 2 3 2 4 2 2 2 2" xfId="5219"/>
    <cellStyle name="Moneda 2 2 2 3 2 4 2 2 2 3" xfId="5220"/>
    <cellStyle name="Moneda 2 2 2 3 2 4 2 2 3" xfId="5221"/>
    <cellStyle name="Moneda 2 2 2 3 2 4 2 2 3 2" xfId="5222"/>
    <cellStyle name="Moneda 2 2 2 3 2 4 2 2 3 3" xfId="5223"/>
    <cellStyle name="Moneda 2 2 2 3 2 4 2 2 4" xfId="5224"/>
    <cellStyle name="Moneda 2 2 2 3 2 4 2 2 5" xfId="5225"/>
    <cellStyle name="Moneda 2 2 2 3 2 4 2 3" xfId="5226"/>
    <cellStyle name="Moneda 2 2 2 3 2 4 2 3 2" xfId="5227"/>
    <cellStyle name="Moneda 2 2 2 3 2 4 2 3 3" xfId="5228"/>
    <cellStyle name="Moneda 2 2 2 3 2 4 2 4" xfId="5229"/>
    <cellStyle name="Moneda 2 2 2 3 2 4 2 4 2" xfId="5230"/>
    <cellStyle name="Moneda 2 2 2 3 2 4 2 4 3" xfId="5231"/>
    <cellStyle name="Moneda 2 2 2 3 2 4 2 5" xfId="5232"/>
    <cellStyle name="Moneda 2 2 2 3 2 4 2 6" xfId="5233"/>
    <cellStyle name="Moneda 2 2 2 3 2 4 3" xfId="1389"/>
    <cellStyle name="Moneda 2 2 2 3 2 4 3 2" xfId="5234"/>
    <cellStyle name="Moneda 2 2 2 3 2 4 3 2 2" xfId="5235"/>
    <cellStyle name="Moneda 2 2 2 3 2 4 3 2 2 2" xfId="5236"/>
    <cellStyle name="Moneda 2 2 2 3 2 4 3 2 2 3" xfId="5237"/>
    <cellStyle name="Moneda 2 2 2 3 2 4 3 2 3" xfId="5238"/>
    <cellStyle name="Moneda 2 2 2 3 2 4 3 2 3 2" xfId="5239"/>
    <cellStyle name="Moneda 2 2 2 3 2 4 3 2 3 3" xfId="5240"/>
    <cellStyle name="Moneda 2 2 2 3 2 4 3 2 4" xfId="5241"/>
    <cellStyle name="Moneda 2 2 2 3 2 4 3 2 5" xfId="5242"/>
    <cellStyle name="Moneda 2 2 2 3 2 4 3 3" xfId="5243"/>
    <cellStyle name="Moneda 2 2 2 3 2 4 3 3 2" xfId="5244"/>
    <cellStyle name="Moneda 2 2 2 3 2 4 3 3 3" xfId="5245"/>
    <cellStyle name="Moneda 2 2 2 3 2 4 3 4" xfId="5246"/>
    <cellStyle name="Moneda 2 2 2 3 2 4 3 4 2" xfId="5247"/>
    <cellStyle name="Moneda 2 2 2 3 2 4 3 4 3" xfId="5248"/>
    <cellStyle name="Moneda 2 2 2 3 2 4 3 5" xfId="5249"/>
    <cellStyle name="Moneda 2 2 2 3 2 4 3 6" xfId="5250"/>
    <cellStyle name="Moneda 2 2 2 3 2 4 4" xfId="5251"/>
    <cellStyle name="Moneda 2 2 2 3 2 4 4 2" xfId="5252"/>
    <cellStyle name="Moneda 2 2 2 3 2 4 4 2 2" xfId="5253"/>
    <cellStyle name="Moneda 2 2 2 3 2 4 4 2 2 2" xfId="5254"/>
    <cellStyle name="Moneda 2 2 2 3 2 4 4 2 2 3" xfId="5255"/>
    <cellStyle name="Moneda 2 2 2 3 2 4 4 2 3" xfId="5256"/>
    <cellStyle name="Moneda 2 2 2 3 2 4 4 2 3 2" xfId="5257"/>
    <cellStyle name="Moneda 2 2 2 3 2 4 4 2 3 3" xfId="5258"/>
    <cellStyle name="Moneda 2 2 2 3 2 4 4 2 4" xfId="5259"/>
    <cellStyle name="Moneda 2 2 2 3 2 4 4 2 5" xfId="5260"/>
    <cellStyle name="Moneda 2 2 2 3 2 4 4 3" xfId="5261"/>
    <cellStyle name="Moneda 2 2 2 3 2 4 4 3 2" xfId="5262"/>
    <cellStyle name="Moneda 2 2 2 3 2 4 4 3 3" xfId="5263"/>
    <cellStyle name="Moneda 2 2 2 3 2 4 4 4" xfId="5264"/>
    <cellStyle name="Moneda 2 2 2 3 2 4 4 4 2" xfId="5265"/>
    <cellStyle name="Moneda 2 2 2 3 2 4 4 4 3" xfId="5266"/>
    <cellStyle name="Moneda 2 2 2 3 2 4 4 5" xfId="5267"/>
    <cellStyle name="Moneda 2 2 2 3 2 4 4 6" xfId="5268"/>
    <cellStyle name="Moneda 2 2 2 3 2 4 5" xfId="5269"/>
    <cellStyle name="Moneda 2 2 2 3 2 4 5 2" xfId="5270"/>
    <cellStyle name="Moneda 2 2 2 3 2 4 5 2 2" xfId="5271"/>
    <cellStyle name="Moneda 2 2 2 3 2 4 5 2 2 2" xfId="5272"/>
    <cellStyle name="Moneda 2 2 2 3 2 4 5 2 2 3" xfId="5273"/>
    <cellStyle name="Moneda 2 2 2 3 2 4 5 2 3" xfId="5274"/>
    <cellStyle name="Moneda 2 2 2 3 2 4 5 2 3 2" xfId="5275"/>
    <cellStyle name="Moneda 2 2 2 3 2 4 5 2 3 3" xfId="5276"/>
    <cellStyle name="Moneda 2 2 2 3 2 4 5 2 4" xfId="5277"/>
    <cellStyle name="Moneda 2 2 2 3 2 4 5 2 5" xfId="5278"/>
    <cellStyle name="Moneda 2 2 2 3 2 4 5 3" xfId="5279"/>
    <cellStyle name="Moneda 2 2 2 3 2 4 5 3 2" xfId="5280"/>
    <cellStyle name="Moneda 2 2 2 3 2 4 5 3 3" xfId="5281"/>
    <cellStyle name="Moneda 2 2 2 3 2 4 5 4" xfId="5282"/>
    <cellStyle name="Moneda 2 2 2 3 2 4 5 4 2" xfId="5283"/>
    <cellStyle name="Moneda 2 2 2 3 2 4 5 4 3" xfId="5284"/>
    <cellStyle name="Moneda 2 2 2 3 2 4 5 5" xfId="5285"/>
    <cellStyle name="Moneda 2 2 2 3 2 4 5 6" xfId="5286"/>
    <cellStyle name="Moneda 2 2 2 3 2 4 6" xfId="5287"/>
    <cellStyle name="Moneda 2 2 2 3 2 4 6 2" xfId="5288"/>
    <cellStyle name="Moneda 2 2 2 3 2 4 6 2 2" xfId="5289"/>
    <cellStyle name="Moneda 2 2 2 3 2 4 6 2 3" xfId="5290"/>
    <cellStyle name="Moneda 2 2 2 3 2 4 6 3" xfId="5291"/>
    <cellStyle name="Moneda 2 2 2 3 2 4 6 3 2" xfId="5292"/>
    <cellStyle name="Moneda 2 2 2 3 2 4 6 3 3" xfId="5293"/>
    <cellStyle name="Moneda 2 2 2 3 2 4 6 4" xfId="5294"/>
    <cellStyle name="Moneda 2 2 2 3 2 4 6 5" xfId="5295"/>
    <cellStyle name="Moneda 2 2 2 3 2 4 7" xfId="5296"/>
    <cellStyle name="Moneda 2 2 2 3 2 4 7 2" xfId="5297"/>
    <cellStyle name="Moneda 2 2 2 3 2 4 7 3" xfId="5298"/>
    <cellStyle name="Moneda 2 2 2 3 2 4 8" xfId="5299"/>
    <cellStyle name="Moneda 2 2 2 3 2 4 8 2" xfId="5300"/>
    <cellStyle name="Moneda 2 2 2 3 2 4 8 3" xfId="5301"/>
    <cellStyle name="Moneda 2 2 2 3 2 4 9" xfId="5302"/>
    <cellStyle name="Moneda 2 2 2 3 2 5" xfId="68"/>
    <cellStyle name="Moneda 2 2 2 3 2 5 2" xfId="1391"/>
    <cellStyle name="Moneda 2 2 2 3 2 5 2 2" xfId="5303"/>
    <cellStyle name="Moneda 2 2 2 3 2 5 2 2 2" xfId="5304"/>
    <cellStyle name="Moneda 2 2 2 3 2 5 2 2 3" xfId="5305"/>
    <cellStyle name="Moneda 2 2 2 3 2 5 2 3" xfId="5306"/>
    <cellStyle name="Moneda 2 2 2 3 2 5 2 3 2" xfId="5307"/>
    <cellStyle name="Moneda 2 2 2 3 2 5 2 3 3" xfId="5308"/>
    <cellStyle name="Moneda 2 2 2 3 2 5 2 4" xfId="5309"/>
    <cellStyle name="Moneda 2 2 2 3 2 5 2 5" xfId="5310"/>
    <cellStyle name="Moneda 2 2 2 3 2 5 3" xfId="5311"/>
    <cellStyle name="Moneda 2 2 2 3 2 5 3 2" xfId="5312"/>
    <cellStyle name="Moneda 2 2 2 3 2 5 3 3" xfId="5313"/>
    <cellStyle name="Moneda 2 2 2 3 2 5 4" xfId="5314"/>
    <cellStyle name="Moneda 2 2 2 3 2 5 4 2" xfId="5315"/>
    <cellStyle name="Moneda 2 2 2 3 2 5 4 3" xfId="5316"/>
    <cellStyle name="Moneda 2 2 2 3 2 5 5" xfId="5317"/>
    <cellStyle name="Moneda 2 2 2 3 2 5 6" xfId="5318"/>
    <cellStyle name="Moneda 2 2 2 3 2 6" xfId="1380"/>
    <cellStyle name="Moneda 2 2 2 3 2 6 2" xfId="5319"/>
    <cellStyle name="Moneda 2 2 2 3 2 6 2 2" xfId="5320"/>
    <cellStyle name="Moneda 2 2 2 3 2 6 2 2 2" xfId="5321"/>
    <cellStyle name="Moneda 2 2 2 3 2 6 2 2 3" xfId="5322"/>
    <cellStyle name="Moneda 2 2 2 3 2 6 2 3" xfId="5323"/>
    <cellStyle name="Moneda 2 2 2 3 2 6 2 3 2" xfId="5324"/>
    <cellStyle name="Moneda 2 2 2 3 2 6 2 3 3" xfId="5325"/>
    <cellStyle name="Moneda 2 2 2 3 2 6 2 4" xfId="5326"/>
    <cellStyle name="Moneda 2 2 2 3 2 6 2 5" xfId="5327"/>
    <cellStyle name="Moneda 2 2 2 3 2 6 3" xfId="5328"/>
    <cellStyle name="Moneda 2 2 2 3 2 6 3 2" xfId="5329"/>
    <cellStyle name="Moneda 2 2 2 3 2 6 3 3" xfId="5330"/>
    <cellStyle name="Moneda 2 2 2 3 2 6 4" xfId="5331"/>
    <cellStyle name="Moneda 2 2 2 3 2 6 4 2" xfId="5332"/>
    <cellStyle name="Moneda 2 2 2 3 2 6 4 3" xfId="5333"/>
    <cellStyle name="Moneda 2 2 2 3 2 6 5" xfId="5334"/>
    <cellStyle name="Moneda 2 2 2 3 2 6 6" xfId="5335"/>
    <cellStyle name="Moneda 2 2 2 3 2 7" xfId="5336"/>
    <cellStyle name="Moneda 2 2 2 3 2 7 2" xfId="5337"/>
    <cellStyle name="Moneda 2 2 2 3 2 7 2 2" xfId="5338"/>
    <cellStyle name="Moneda 2 2 2 3 2 7 2 2 2" xfId="5339"/>
    <cellStyle name="Moneda 2 2 2 3 2 7 2 2 3" xfId="5340"/>
    <cellStyle name="Moneda 2 2 2 3 2 7 2 3" xfId="5341"/>
    <cellStyle name="Moneda 2 2 2 3 2 7 2 3 2" xfId="5342"/>
    <cellStyle name="Moneda 2 2 2 3 2 7 2 3 3" xfId="5343"/>
    <cellStyle name="Moneda 2 2 2 3 2 7 2 4" xfId="5344"/>
    <cellStyle name="Moneda 2 2 2 3 2 7 2 5" xfId="5345"/>
    <cellStyle name="Moneda 2 2 2 3 2 7 3" xfId="5346"/>
    <cellStyle name="Moneda 2 2 2 3 2 7 3 2" xfId="5347"/>
    <cellStyle name="Moneda 2 2 2 3 2 7 3 3" xfId="5348"/>
    <cellStyle name="Moneda 2 2 2 3 2 7 4" xfId="5349"/>
    <cellStyle name="Moneda 2 2 2 3 2 7 4 2" xfId="5350"/>
    <cellStyle name="Moneda 2 2 2 3 2 7 4 3" xfId="5351"/>
    <cellStyle name="Moneda 2 2 2 3 2 7 5" xfId="5352"/>
    <cellStyle name="Moneda 2 2 2 3 2 7 6" xfId="5353"/>
    <cellStyle name="Moneda 2 2 2 3 2 8" xfId="5354"/>
    <cellStyle name="Moneda 2 2 2 3 2 8 2" xfId="5355"/>
    <cellStyle name="Moneda 2 2 2 3 2 8 2 2" xfId="5356"/>
    <cellStyle name="Moneda 2 2 2 3 2 8 2 2 2" xfId="5357"/>
    <cellStyle name="Moneda 2 2 2 3 2 8 2 2 3" xfId="5358"/>
    <cellStyle name="Moneda 2 2 2 3 2 8 2 3" xfId="5359"/>
    <cellStyle name="Moneda 2 2 2 3 2 8 2 3 2" xfId="5360"/>
    <cellStyle name="Moneda 2 2 2 3 2 8 2 3 3" xfId="5361"/>
    <cellStyle name="Moneda 2 2 2 3 2 8 2 4" xfId="5362"/>
    <cellStyle name="Moneda 2 2 2 3 2 8 2 5" xfId="5363"/>
    <cellStyle name="Moneda 2 2 2 3 2 8 3" xfId="5364"/>
    <cellStyle name="Moneda 2 2 2 3 2 8 3 2" xfId="5365"/>
    <cellStyle name="Moneda 2 2 2 3 2 8 3 3" xfId="5366"/>
    <cellStyle name="Moneda 2 2 2 3 2 8 4" xfId="5367"/>
    <cellStyle name="Moneda 2 2 2 3 2 8 4 2" xfId="5368"/>
    <cellStyle name="Moneda 2 2 2 3 2 8 4 3" xfId="5369"/>
    <cellStyle name="Moneda 2 2 2 3 2 8 5" xfId="5370"/>
    <cellStyle name="Moneda 2 2 2 3 2 8 6" xfId="5371"/>
    <cellStyle name="Moneda 2 2 2 3 2 9" xfId="5372"/>
    <cellStyle name="Moneda 2 2 2 3 2 9 2" xfId="5373"/>
    <cellStyle name="Moneda 2 2 2 3 2 9 2 2" xfId="5374"/>
    <cellStyle name="Moneda 2 2 2 3 2 9 2 3" xfId="5375"/>
    <cellStyle name="Moneda 2 2 2 3 2 9 3" xfId="5376"/>
    <cellStyle name="Moneda 2 2 2 3 2 9 3 2" xfId="5377"/>
    <cellStyle name="Moneda 2 2 2 3 2 9 3 3" xfId="5378"/>
    <cellStyle name="Moneda 2 2 2 3 2 9 4" xfId="5379"/>
    <cellStyle name="Moneda 2 2 2 3 2 9 5" xfId="5380"/>
    <cellStyle name="Moneda 2 2 2 3 3" xfId="69"/>
    <cellStyle name="Moneda 2 2 2 3 3 10" xfId="5381"/>
    <cellStyle name="Moneda 2 2 2 3 3 11" xfId="5382"/>
    <cellStyle name="Moneda 2 2 2 3 3 2" xfId="70"/>
    <cellStyle name="Moneda 2 2 2 3 3 2 10" xfId="5383"/>
    <cellStyle name="Moneda 2 2 2 3 3 2 2" xfId="71"/>
    <cellStyle name="Moneda 2 2 2 3 3 2 2 2" xfId="1394"/>
    <cellStyle name="Moneda 2 2 2 3 3 2 2 2 2" xfId="5384"/>
    <cellStyle name="Moneda 2 2 2 3 3 2 2 2 2 2" xfId="5385"/>
    <cellStyle name="Moneda 2 2 2 3 3 2 2 2 2 3" xfId="5386"/>
    <cellStyle name="Moneda 2 2 2 3 3 2 2 2 3" xfId="5387"/>
    <cellStyle name="Moneda 2 2 2 3 3 2 2 2 3 2" xfId="5388"/>
    <cellStyle name="Moneda 2 2 2 3 3 2 2 2 3 3" xfId="5389"/>
    <cellStyle name="Moneda 2 2 2 3 3 2 2 2 4" xfId="5390"/>
    <cellStyle name="Moneda 2 2 2 3 3 2 2 2 5" xfId="5391"/>
    <cellStyle name="Moneda 2 2 2 3 3 2 2 3" xfId="5392"/>
    <cellStyle name="Moneda 2 2 2 3 3 2 2 3 2" xfId="5393"/>
    <cellStyle name="Moneda 2 2 2 3 3 2 2 3 3" xfId="5394"/>
    <cellStyle name="Moneda 2 2 2 3 3 2 2 4" xfId="5395"/>
    <cellStyle name="Moneda 2 2 2 3 3 2 2 4 2" xfId="5396"/>
    <cellStyle name="Moneda 2 2 2 3 3 2 2 4 3" xfId="5397"/>
    <cellStyle name="Moneda 2 2 2 3 3 2 2 5" xfId="5398"/>
    <cellStyle name="Moneda 2 2 2 3 3 2 2 6" xfId="5399"/>
    <cellStyle name="Moneda 2 2 2 3 3 2 3" xfId="1393"/>
    <cellStyle name="Moneda 2 2 2 3 3 2 3 2" xfId="5400"/>
    <cellStyle name="Moneda 2 2 2 3 3 2 3 2 2" xfId="5401"/>
    <cellStyle name="Moneda 2 2 2 3 3 2 3 2 2 2" xfId="5402"/>
    <cellStyle name="Moneda 2 2 2 3 3 2 3 2 2 3" xfId="5403"/>
    <cellStyle name="Moneda 2 2 2 3 3 2 3 2 3" xfId="5404"/>
    <cellStyle name="Moneda 2 2 2 3 3 2 3 2 3 2" xfId="5405"/>
    <cellStyle name="Moneda 2 2 2 3 3 2 3 2 3 3" xfId="5406"/>
    <cellStyle name="Moneda 2 2 2 3 3 2 3 2 4" xfId="5407"/>
    <cellStyle name="Moneda 2 2 2 3 3 2 3 2 5" xfId="5408"/>
    <cellStyle name="Moneda 2 2 2 3 3 2 3 3" xfId="5409"/>
    <cellStyle name="Moneda 2 2 2 3 3 2 3 3 2" xfId="5410"/>
    <cellStyle name="Moneda 2 2 2 3 3 2 3 3 3" xfId="5411"/>
    <cellStyle name="Moneda 2 2 2 3 3 2 3 4" xfId="5412"/>
    <cellStyle name="Moneda 2 2 2 3 3 2 3 4 2" xfId="5413"/>
    <cellStyle name="Moneda 2 2 2 3 3 2 3 4 3" xfId="5414"/>
    <cellStyle name="Moneda 2 2 2 3 3 2 3 5" xfId="5415"/>
    <cellStyle name="Moneda 2 2 2 3 3 2 3 6" xfId="5416"/>
    <cellStyle name="Moneda 2 2 2 3 3 2 4" xfId="5417"/>
    <cellStyle name="Moneda 2 2 2 3 3 2 4 2" xfId="5418"/>
    <cellStyle name="Moneda 2 2 2 3 3 2 4 2 2" xfId="5419"/>
    <cellStyle name="Moneda 2 2 2 3 3 2 4 2 2 2" xfId="5420"/>
    <cellStyle name="Moneda 2 2 2 3 3 2 4 2 2 3" xfId="5421"/>
    <cellStyle name="Moneda 2 2 2 3 3 2 4 2 3" xfId="5422"/>
    <cellStyle name="Moneda 2 2 2 3 3 2 4 2 3 2" xfId="5423"/>
    <cellStyle name="Moneda 2 2 2 3 3 2 4 2 3 3" xfId="5424"/>
    <cellStyle name="Moneda 2 2 2 3 3 2 4 2 4" xfId="5425"/>
    <cellStyle name="Moneda 2 2 2 3 3 2 4 2 5" xfId="5426"/>
    <cellStyle name="Moneda 2 2 2 3 3 2 4 3" xfId="5427"/>
    <cellStyle name="Moneda 2 2 2 3 3 2 4 3 2" xfId="5428"/>
    <cellStyle name="Moneda 2 2 2 3 3 2 4 3 3" xfId="5429"/>
    <cellStyle name="Moneda 2 2 2 3 3 2 4 4" xfId="5430"/>
    <cellStyle name="Moneda 2 2 2 3 3 2 4 4 2" xfId="5431"/>
    <cellStyle name="Moneda 2 2 2 3 3 2 4 4 3" xfId="5432"/>
    <cellStyle name="Moneda 2 2 2 3 3 2 4 5" xfId="5433"/>
    <cellStyle name="Moneda 2 2 2 3 3 2 4 6" xfId="5434"/>
    <cellStyle name="Moneda 2 2 2 3 3 2 5" xfId="5435"/>
    <cellStyle name="Moneda 2 2 2 3 3 2 5 2" xfId="5436"/>
    <cellStyle name="Moneda 2 2 2 3 3 2 5 2 2" xfId="5437"/>
    <cellStyle name="Moneda 2 2 2 3 3 2 5 2 2 2" xfId="5438"/>
    <cellStyle name="Moneda 2 2 2 3 3 2 5 2 2 3" xfId="5439"/>
    <cellStyle name="Moneda 2 2 2 3 3 2 5 2 3" xfId="5440"/>
    <cellStyle name="Moneda 2 2 2 3 3 2 5 2 3 2" xfId="5441"/>
    <cellStyle name="Moneda 2 2 2 3 3 2 5 2 3 3" xfId="5442"/>
    <cellStyle name="Moneda 2 2 2 3 3 2 5 2 4" xfId="5443"/>
    <cellStyle name="Moneda 2 2 2 3 3 2 5 2 5" xfId="5444"/>
    <cellStyle name="Moneda 2 2 2 3 3 2 5 3" xfId="5445"/>
    <cellStyle name="Moneda 2 2 2 3 3 2 5 3 2" xfId="5446"/>
    <cellStyle name="Moneda 2 2 2 3 3 2 5 3 3" xfId="5447"/>
    <cellStyle name="Moneda 2 2 2 3 3 2 5 4" xfId="5448"/>
    <cellStyle name="Moneda 2 2 2 3 3 2 5 4 2" xfId="5449"/>
    <cellStyle name="Moneda 2 2 2 3 3 2 5 4 3" xfId="5450"/>
    <cellStyle name="Moneda 2 2 2 3 3 2 5 5" xfId="5451"/>
    <cellStyle name="Moneda 2 2 2 3 3 2 5 6" xfId="5452"/>
    <cellStyle name="Moneda 2 2 2 3 3 2 6" xfId="5453"/>
    <cellStyle name="Moneda 2 2 2 3 3 2 6 2" xfId="5454"/>
    <cellStyle name="Moneda 2 2 2 3 3 2 6 2 2" xfId="5455"/>
    <cellStyle name="Moneda 2 2 2 3 3 2 6 2 3" xfId="5456"/>
    <cellStyle name="Moneda 2 2 2 3 3 2 6 3" xfId="5457"/>
    <cellStyle name="Moneda 2 2 2 3 3 2 6 3 2" xfId="5458"/>
    <cellStyle name="Moneda 2 2 2 3 3 2 6 3 3" xfId="5459"/>
    <cellStyle name="Moneda 2 2 2 3 3 2 6 4" xfId="5460"/>
    <cellStyle name="Moneda 2 2 2 3 3 2 6 5" xfId="5461"/>
    <cellStyle name="Moneda 2 2 2 3 3 2 7" xfId="5462"/>
    <cellStyle name="Moneda 2 2 2 3 3 2 7 2" xfId="5463"/>
    <cellStyle name="Moneda 2 2 2 3 3 2 7 3" xfId="5464"/>
    <cellStyle name="Moneda 2 2 2 3 3 2 8" xfId="5465"/>
    <cellStyle name="Moneda 2 2 2 3 3 2 8 2" xfId="5466"/>
    <cellStyle name="Moneda 2 2 2 3 3 2 8 3" xfId="5467"/>
    <cellStyle name="Moneda 2 2 2 3 3 2 9" xfId="5468"/>
    <cellStyle name="Moneda 2 2 2 3 3 3" xfId="72"/>
    <cellStyle name="Moneda 2 2 2 3 3 3 2" xfId="1395"/>
    <cellStyle name="Moneda 2 2 2 3 3 3 2 2" xfId="5469"/>
    <cellStyle name="Moneda 2 2 2 3 3 3 2 2 2" xfId="5470"/>
    <cellStyle name="Moneda 2 2 2 3 3 3 2 2 3" xfId="5471"/>
    <cellStyle name="Moneda 2 2 2 3 3 3 2 3" xfId="5472"/>
    <cellStyle name="Moneda 2 2 2 3 3 3 2 3 2" xfId="5473"/>
    <cellStyle name="Moneda 2 2 2 3 3 3 2 3 3" xfId="5474"/>
    <cellStyle name="Moneda 2 2 2 3 3 3 2 4" xfId="5475"/>
    <cellStyle name="Moneda 2 2 2 3 3 3 2 5" xfId="5476"/>
    <cellStyle name="Moneda 2 2 2 3 3 3 3" xfId="5477"/>
    <cellStyle name="Moneda 2 2 2 3 3 3 3 2" xfId="5478"/>
    <cellStyle name="Moneda 2 2 2 3 3 3 3 3" xfId="5479"/>
    <cellStyle name="Moneda 2 2 2 3 3 3 4" xfId="5480"/>
    <cellStyle name="Moneda 2 2 2 3 3 3 4 2" xfId="5481"/>
    <cellStyle name="Moneda 2 2 2 3 3 3 4 3" xfId="5482"/>
    <cellStyle name="Moneda 2 2 2 3 3 3 5" xfId="5483"/>
    <cellStyle name="Moneda 2 2 2 3 3 3 6" xfId="5484"/>
    <cellStyle name="Moneda 2 2 2 3 3 4" xfId="1392"/>
    <cellStyle name="Moneda 2 2 2 3 3 4 2" xfId="5485"/>
    <cellStyle name="Moneda 2 2 2 3 3 4 2 2" xfId="5486"/>
    <cellStyle name="Moneda 2 2 2 3 3 4 2 2 2" xfId="5487"/>
    <cellStyle name="Moneda 2 2 2 3 3 4 2 2 3" xfId="5488"/>
    <cellStyle name="Moneda 2 2 2 3 3 4 2 3" xfId="5489"/>
    <cellStyle name="Moneda 2 2 2 3 3 4 2 3 2" xfId="5490"/>
    <cellStyle name="Moneda 2 2 2 3 3 4 2 3 3" xfId="5491"/>
    <cellStyle name="Moneda 2 2 2 3 3 4 2 4" xfId="5492"/>
    <cellStyle name="Moneda 2 2 2 3 3 4 2 5" xfId="5493"/>
    <cellStyle name="Moneda 2 2 2 3 3 4 3" xfId="5494"/>
    <cellStyle name="Moneda 2 2 2 3 3 4 3 2" xfId="5495"/>
    <cellStyle name="Moneda 2 2 2 3 3 4 3 3" xfId="5496"/>
    <cellStyle name="Moneda 2 2 2 3 3 4 4" xfId="5497"/>
    <cellStyle name="Moneda 2 2 2 3 3 4 4 2" xfId="5498"/>
    <cellStyle name="Moneda 2 2 2 3 3 4 4 3" xfId="5499"/>
    <cellStyle name="Moneda 2 2 2 3 3 4 5" xfId="5500"/>
    <cellStyle name="Moneda 2 2 2 3 3 4 6" xfId="5501"/>
    <cellStyle name="Moneda 2 2 2 3 3 5" xfId="5502"/>
    <cellStyle name="Moneda 2 2 2 3 3 5 2" xfId="5503"/>
    <cellStyle name="Moneda 2 2 2 3 3 5 2 2" xfId="5504"/>
    <cellStyle name="Moneda 2 2 2 3 3 5 2 2 2" xfId="5505"/>
    <cellStyle name="Moneda 2 2 2 3 3 5 2 2 3" xfId="5506"/>
    <cellStyle name="Moneda 2 2 2 3 3 5 2 3" xfId="5507"/>
    <cellStyle name="Moneda 2 2 2 3 3 5 2 3 2" xfId="5508"/>
    <cellStyle name="Moneda 2 2 2 3 3 5 2 3 3" xfId="5509"/>
    <cellStyle name="Moneda 2 2 2 3 3 5 2 4" xfId="5510"/>
    <cellStyle name="Moneda 2 2 2 3 3 5 2 5" xfId="5511"/>
    <cellStyle name="Moneda 2 2 2 3 3 5 3" xfId="5512"/>
    <cellStyle name="Moneda 2 2 2 3 3 5 3 2" xfId="5513"/>
    <cellStyle name="Moneda 2 2 2 3 3 5 3 3" xfId="5514"/>
    <cellStyle name="Moneda 2 2 2 3 3 5 4" xfId="5515"/>
    <cellStyle name="Moneda 2 2 2 3 3 5 4 2" xfId="5516"/>
    <cellStyle name="Moneda 2 2 2 3 3 5 4 3" xfId="5517"/>
    <cellStyle name="Moneda 2 2 2 3 3 5 5" xfId="5518"/>
    <cellStyle name="Moneda 2 2 2 3 3 5 6" xfId="5519"/>
    <cellStyle name="Moneda 2 2 2 3 3 6" xfId="5520"/>
    <cellStyle name="Moneda 2 2 2 3 3 6 2" xfId="5521"/>
    <cellStyle name="Moneda 2 2 2 3 3 6 2 2" xfId="5522"/>
    <cellStyle name="Moneda 2 2 2 3 3 6 2 2 2" xfId="5523"/>
    <cellStyle name="Moneda 2 2 2 3 3 6 2 2 3" xfId="5524"/>
    <cellStyle name="Moneda 2 2 2 3 3 6 2 3" xfId="5525"/>
    <cellStyle name="Moneda 2 2 2 3 3 6 2 3 2" xfId="5526"/>
    <cellStyle name="Moneda 2 2 2 3 3 6 2 3 3" xfId="5527"/>
    <cellStyle name="Moneda 2 2 2 3 3 6 2 4" xfId="5528"/>
    <cellStyle name="Moneda 2 2 2 3 3 6 2 5" xfId="5529"/>
    <cellStyle name="Moneda 2 2 2 3 3 6 3" xfId="5530"/>
    <cellStyle name="Moneda 2 2 2 3 3 6 3 2" xfId="5531"/>
    <cellStyle name="Moneda 2 2 2 3 3 6 3 3" xfId="5532"/>
    <cellStyle name="Moneda 2 2 2 3 3 6 4" xfId="5533"/>
    <cellStyle name="Moneda 2 2 2 3 3 6 4 2" xfId="5534"/>
    <cellStyle name="Moneda 2 2 2 3 3 6 4 3" xfId="5535"/>
    <cellStyle name="Moneda 2 2 2 3 3 6 5" xfId="5536"/>
    <cellStyle name="Moneda 2 2 2 3 3 6 6" xfId="5537"/>
    <cellStyle name="Moneda 2 2 2 3 3 7" xfId="5538"/>
    <cellStyle name="Moneda 2 2 2 3 3 7 2" xfId="5539"/>
    <cellStyle name="Moneda 2 2 2 3 3 7 2 2" xfId="5540"/>
    <cellStyle name="Moneda 2 2 2 3 3 7 2 3" xfId="5541"/>
    <cellStyle name="Moneda 2 2 2 3 3 7 3" xfId="5542"/>
    <cellStyle name="Moneda 2 2 2 3 3 7 3 2" xfId="5543"/>
    <cellStyle name="Moneda 2 2 2 3 3 7 3 3" xfId="5544"/>
    <cellStyle name="Moneda 2 2 2 3 3 7 4" xfId="5545"/>
    <cellStyle name="Moneda 2 2 2 3 3 7 5" xfId="5546"/>
    <cellStyle name="Moneda 2 2 2 3 3 8" xfId="5547"/>
    <cellStyle name="Moneda 2 2 2 3 3 8 2" xfId="5548"/>
    <cellStyle name="Moneda 2 2 2 3 3 8 3" xfId="5549"/>
    <cellStyle name="Moneda 2 2 2 3 3 9" xfId="5550"/>
    <cellStyle name="Moneda 2 2 2 3 3 9 2" xfId="5551"/>
    <cellStyle name="Moneda 2 2 2 3 3 9 3" xfId="5552"/>
    <cellStyle name="Moneda 2 2 2 3 4" xfId="73"/>
    <cellStyle name="Moneda 2 2 2 3 4 10" xfId="5553"/>
    <cellStyle name="Moneda 2 2 2 3 4 11" xfId="5554"/>
    <cellStyle name="Moneda 2 2 2 3 4 2" xfId="74"/>
    <cellStyle name="Moneda 2 2 2 3 4 2 10" xfId="5555"/>
    <cellStyle name="Moneda 2 2 2 3 4 2 2" xfId="75"/>
    <cellStyle name="Moneda 2 2 2 3 4 2 2 2" xfId="1398"/>
    <cellStyle name="Moneda 2 2 2 3 4 2 2 2 2" xfId="5556"/>
    <cellStyle name="Moneda 2 2 2 3 4 2 2 2 2 2" xfId="5557"/>
    <cellStyle name="Moneda 2 2 2 3 4 2 2 2 2 3" xfId="5558"/>
    <cellStyle name="Moneda 2 2 2 3 4 2 2 2 3" xfId="5559"/>
    <cellStyle name="Moneda 2 2 2 3 4 2 2 2 3 2" xfId="5560"/>
    <cellStyle name="Moneda 2 2 2 3 4 2 2 2 3 3" xfId="5561"/>
    <cellStyle name="Moneda 2 2 2 3 4 2 2 2 4" xfId="5562"/>
    <cellStyle name="Moneda 2 2 2 3 4 2 2 2 5" xfId="5563"/>
    <cellStyle name="Moneda 2 2 2 3 4 2 2 3" xfId="5564"/>
    <cellStyle name="Moneda 2 2 2 3 4 2 2 3 2" xfId="5565"/>
    <cellStyle name="Moneda 2 2 2 3 4 2 2 3 3" xfId="5566"/>
    <cellStyle name="Moneda 2 2 2 3 4 2 2 4" xfId="5567"/>
    <cellStyle name="Moneda 2 2 2 3 4 2 2 4 2" xfId="5568"/>
    <cellStyle name="Moneda 2 2 2 3 4 2 2 4 3" xfId="5569"/>
    <cellStyle name="Moneda 2 2 2 3 4 2 2 5" xfId="5570"/>
    <cellStyle name="Moneda 2 2 2 3 4 2 2 6" xfId="5571"/>
    <cellStyle name="Moneda 2 2 2 3 4 2 3" xfId="1397"/>
    <cellStyle name="Moneda 2 2 2 3 4 2 3 2" xfId="5572"/>
    <cellStyle name="Moneda 2 2 2 3 4 2 3 2 2" xfId="5573"/>
    <cellStyle name="Moneda 2 2 2 3 4 2 3 2 2 2" xfId="5574"/>
    <cellStyle name="Moneda 2 2 2 3 4 2 3 2 2 3" xfId="5575"/>
    <cellStyle name="Moneda 2 2 2 3 4 2 3 2 3" xfId="5576"/>
    <cellStyle name="Moneda 2 2 2 3 4 2 3 2 3 2" xfId="5577"/>
    <cellStyle name="Moneda 2 2 2 3 4 2 3 2 3 3" xfId="5578"/>
    <cellStyle name="Moneda 2 2 2 3 4 2 3 2 4" xfId="5579"/>
    <cellStyle name="Moneda 2 2 2 3 4 2 3 2 5" xfId="5580"/>
    <cellStyle name="Moneda 2 2 2 3 4 2 3 3" xfId="5581"/>
    <cellStyle name="Moneda 2 2 2 3 4 2 3 3 2" xfId="5582"/>
    <cellStyle name="Moneda 2 2 2 3 4 2 3 3 3" xfId="5583"/>
    <cellStyle name="Moneda 2 2 2 3 4 2 3 4" xfId="5584"/>
    <cellStyle name="Moneda 2 2 2 3 4 2 3 4 2" xfId="5585"/>
    <cellStyle name="Moneda 2 2 2 3 4 2 3 4 3" xfId="5586"/>
    <cellStyle name="Moneda 2 2 2 3 4 2 3 5" xfId="5587"/>
    <cellStyle name="Moneda 2 2 2 3 4 2 3 6" xfId="5588"/>
    <cellStyle name="Moneda 2 2 2 3 4 2 4" xfId="5589"/>
    <cellStyle name="Moneda 2 2 2 3 4 2 4 2" xfId="5590"/>
    <cellStyle name="Moneda 2 2 2 3 4 2 4 2 2" xfId="5591"/>
    <cellStyle name="Moneda 2 2 2 3 4 2 4 2 2 2" xfId="5592"/>
    <cellStyle name="Moneda 2 2 2 3 4 2 4 2 2 3" xfId="5593"/>
    <cellStyle name="Moneda 2 2 2 3 4 2 4 2 3" xfId="5594"/>
    <cellStyle name="Moneda 2 2 2 3 4 2 4 2 3 2" xfId="5595"/>
    <cellStyle name="Moneda 2 2 2 3 4 2 4 2 3 3" xfId="5596"/>
    <cellStyle name="Moneda 2 2 2 3 4 2 4 2 4" xfId="5597"/>
    <cellStyle name="Moneda 2 2 2 3 4 2 4 2 5" xfId="5598"/>
    <cellStyle name="Moneda 2 2 2 3 4 2 4 3" xfId="5599"/>
    <cellStyle name="Moneda 2 2 2 3 4 2 4 3 2" xfId="5600"/>
    <cellStyle name="Moneda 2 2 2 3 4 2 4 3 3" xfId="5601"/>
    <cellStyle name="Moneda 2 2 2 3 4 2 4 4" xfId="5602"/>
    <cellStyle name="Moneda 2 2 2 3 4 2 4 4 2" xfId="5603"/>
    <cellStyle name="Moneda 2 2 2 3 4 2 4 4 3" xfId="5604"/>
    <cellStyle name="Moneda 2 2 2 3 4 2 4 5" xfId="5605"/>
    <cellStyle name="Moneda 2 2 2 3 4 2 4 6" xfId="5606"/>
    <cellStyle name="Moneda 2 2 2 3 4 2 5" xfId="5607"/>
    <cellStyle name="Moneda 2 2 2 3 4 2 5 2" xfId="5608"/>
    <cellStyle name="Moneda 2 2 2 3 4 2 5 2 2" xfId="5609"/>
    <cellStyle name="Moneda 2 2 2 3 4 2 5 2 2 2" xfId="5610"/>
    <cellStyle name="Moneda 2 2 2 3 4 2 5 2 2 3" xfId="5611"/>
    <cellStyle name="Moneda 2 2 2 3 4 2 5 2 3" xfId="5612"/>
    <cellStyle name="Moneda 2 2 2 3 4 2 5 2 3 2" xfId="5613"/>
    <cellStyle name="Moneda 2 2 2 3 4 2 5 2 3 3" xfId="5614"/>
    <cellStyle name="Moneda 2 2 2 3 4 2 5 2 4" xfId="5615"/>
    <cellStyle name="Moneda 2 2 2 3 4 2 5 2 5" xfId="5616"/>
    <cellStyle name="Moneda 2 2 2 3 4 2 5 3" xfId="5617"/>
    <cellStyle name="Moneda 2 2 2 3 4 2 5 3 2" xfId="5618"/>
    <cellStyle name="Moneda 2 2 2 3 4 2 5 3 3" xfId="5619"/>
    <cellStyle name="Moneda 2 2 2 3 4 2 5 4" xfId="5620"/>
    <cellStyle name="Moneda 2 2 2 3 4 2 5 4 2" xfId="5621"/>
    <cellStyle name="Moneda 2 2 2 3 4 2 5 4 3" xfId="5622"/>
    <cellStyle name="Moneda 2 2 2 3 4 2 5 5" xfId="5623"/>
    <cellStyle name="Moneda 2 2 2 3 4 2 5 6" xfId="5624"/>
    <cellStyle name="Moneda 2 2 2 3 4 2 6" xfId="5625"/>
    <cellStyle name="Moneda 2 2 2 3 4 2 6 2" xfId="5626"/>
    <cellStyle name="Moneda 2 2 2 3 4 2 6 2 2" xfId="5627"/>
    <cellStyle name="Moneda 2 2 2 3 4 2 6 2 3" xfId="5628"/>
    <cellStyle name="Moneda 2 2 2 3 4 2 6 3" xfId="5629"/>
    <cellStyle name="Moneda 2 2 2 3 4 2 6 3 2" xfId="5630"/>
    <cellStyle name="Moneda 2 2 2 3 4 2 6 3 3" xfId="5631"/>
    <cellStyle name="Moneda 2 2 2 3 4 2 6 4" xfId="5632"/>
    <cellStyle name="Moneda 2 2 2 3 4 2 6 5" xfId="5633"/>
    <cellStyle name="Moneda 2 2 2 3 4 2 7" xfId="5634"/>
    <cellStyle name="Moneda 2 2 2 3 4 2 7 2" xfId="5635"/>
    <cellStyle name="Moneda 2 2 2 3 4 2 7 3" xfId="5636"/>
    <cellStyle name="Moneda 2 2 2 3 4 2 8" xfId="5637"/>
    <cellStyle name="Moneda 2 2 2 3 4 2 8 2" xfId="5638"/>
    <cellStyle name="Moneda 2 2 2 3 4 2 8 3" xfId="5639"/>
    <cellStyle name="Moneda 2 2 2 3 4 2 9" xfId="5640"/>
    <cellStyle name="Moneda 2 2 2 3 4 3" xfId="76"/>
    <cellStyle name="Moneda 2 2 2 3 4 3 2" xfId="1399"/>
    <cellStyle name="Moneda 2 2 2 3 4 3 2 2" xfId="5641"/>
    <cellStyle name="Moneda 2 2 2 3 4 3 2 2 2" xfId="5642"/>
    <cellStyle name="Moneda 2 2 2 3 4 3 2 2 3" xfId="5643"/>
    <cellStyle name="Moneda 2 2 2 3 4 3 2 3" xfId="5644"/>
    <cellStyle name="Moneda 2 2 2 3 4 3 2 3 2" xfId="5645"/>
    <cellStyle name="Moneda 2 2 2 3 4 3 2 3 3" xfId="5646"/>
    <cellStyle name="Moneda 2 2 2 3 4 3 2 4" xfId="5647"/>
    <cellStyle name="Moneda 2 2 2 3 4 3 2 5" xfId="5648"/>
    <cellStyle name="Moneda 2 2 2 3 4 3 3" xfId="5649"/>
    <cellStyle name="Moneda 2 2 2 3 4 3 3 2" xfId="5650"/>
    <cellStyle name="Moneda 2 2 2 3 4 3 3 3" xfId="5651"/>
    <cellStyle name="Moneda 2 2 2 3 4 3 4" xfId="5652"/>
    <cellStyle name="Moneda 2 2 2 3 4 3 4 2" xfId="5653"/>
    <cellStyle name="Moneda 2 2 2 3 4 3 4 3" xfId="5654"/>
    <cellStyle name="Moneda 2 2 2 3 4 3 5" xfId="5655"/>
    <cellStyle name="Moneda 2 2 2 3 4 3 6" xfId="5656"/>
    <cellStyle name="Moneda 2 2 2 3 4 4" xfId="1396"/>
    <cellStyle name="Moneda 2 2 2 3 4 4 2" xfId="5657"/>
    <cellStyle name="Moneda 2 2 2 3 4 4 2 2" xfId="5658"/>
    <cellStyle name="Moneda 2 2 2 3 4 4 2 2 2" xfId="5659"/>
    <cellStyle name="Moneda 2 2 2 3 4 4 2 2 3" xfId="5660"/>
    <cellStyle name="Moneda 2 2 2 3 4 4 2 3" xfId="5661"/>
    <cellStyle name="Moneda 2 2 2 3 4 4 2 3 2" xfId="5662"/>
    <cellStyle name="Moneda 2 2 2 3 4 4 2 3 3" xfId="5663"/>
    <cellStyle name="Moneda 2 2 2 3 4 4 2 4" xfId="5664"/>
    <cellStyle name="Moneda 2 2 2 3 4 4 2 5" xfId="5665"/>
    <cellStyle name="Moneda 2 2 2 3 4 4 3" xfId="5666"/>
    <cellStyle name="Moneda 2 2 2 3 4 4 3 2" xfId="5667"/>
    <cellStyle name="Moneda 2 2 2 3 4 4 3 3" xfId="5668"/>
    <cellStyle name="Moneda 2 2 2 3 4 4 4" xfId="5669"/>
    <cellStyle name="Moneda 2 2 2 3 4 4 4 2" xfId="5670"/>
    <cellStyle name="Moneda 2 2 2 3 4 4 4 3" xfId="5671"/>
    <cellStyle name="Moneda 2 2 2 3 4 4 5" xfId="5672"/>
    <cellStyle name="Moneda 2 2 2 3 4 4 6" xfId="5673"/>
    <cellStyle name="Moneda 2 2 2 3 4 5" xfId="5674"/>
    <cellStyle name="Moneda 2 2 2 3 4 5 2" xfId="5675"/>
    <cellStyle name="Moneda 2 2 2 3 4 5 2 2" xfId="5676"/>
    <cellStyle name="Moneda 2 2 2 3 4 5 2 2 2" xfId="5677"/>
    <cellStyle name="Moneda 2 2 2 3 4 5 2 2 3" xfId="5678"/>
    <cellStyle name="Moneda 2 2 2 3 4 5 2 3" xfId="5679"/>
    <cellStyle name="Moneda 2 2 2 3 4 5 2 3 2" xfId="5680"/>
    <cellStyle name="Moneda 2 2 2 3 4 5 2 3 3" xfId="5681"/>
    <cellStyle name="Moneda 2 2 2 3 4 5 2 4" xfId="5682"/>
    <cellStyle name="Moneda 2 2 2 3 4 5 2 5" xfId="5683"/>
    <cellStyle name="Moneda 2 2 2 3 4 5 3" xfId="5684"/>
    <cellStyle name="Moneda 2 2 2 3 4 5 3 2" xfId="5685"/>
    <cellStyle name="Moneda 2 2 2 3 4 5 3 3" xfId="5686"/>
    <cellStyle name="Moneda 2 2 2 3 4 5 4" xfId="5687"/>
    <cellStyle name="Moneda 2 2 2 3 4 5 4 2" xfId="5688"/>
    <cellStyle name="Moneda 2 2 2 3 4 5 4 3" xfId="5689"/>
    <cellStyle name="Moneda 2 2 2 3 4 5 5" xfId="5690"/>
    <cellStyle name="Moneda 2 2 2 3 4 5 6" xfId="5691"/>
    <cellStyle name="Moneda 2 2 2 3 4 6" xfId="5692"/>
    <cellStyle name="Moneda 2 2 2 3 4 6 2" xfId="5693"/>
    <cellStyle name="Moneda 2 2 2 3 4 6 2 2" xfId="5694"/>
    <cellStyle name="Moneda 2 2 2 3 4 6 2 2 2" xfId="5695"/>
    <cellStyle name="Moneda 2 2 2 3 4 6 2 2 3" xfId="5696"/>
    <cellStyle name="Moneda 2 2 2 3 4 6 2 3" xfId="5697"/>
    <cellStyle name="Moneda 2 2 2 3 4 6 2 3 2" xfId="5698"/>
    <cellStyle name="Moneda 2 2 2 3 4 6 2 3 3" xfId="5699"/>
    <cellStyle name="Moneda 2 2 2 3 4 6 2 4" xfId="5700"/>
    <cellStyle name="Moneda 2 2 2 3 4 6 2 5" xfId="5701"/>
    <cellStyle name="Moneda 2 2 2 3 4 6 3" xfId="5702"/>
    <cellStyle name="Moneda 2 2 2 3 4 6 3 2" xfId="5703"/>
    <cellStyle name="Moneda 2 2 2 3 4 6 3 3" xfId="5704"/>
    <cellStyle name="Moneda 2 2 2 3 4 6 4" xfId="5705"/>
    <cellStyle name="Moneda 2 2 2 3 4 6 4 2" xfId="5706"/>
    <cellStyle name="Moneda 2 2 2 3 4 6 4 3" xfId="5707"/>
    <cellStyle name="Moneda 2 2 2 3 4 6 5" xfId="5708"/>
    <cellStyle name="Moneda 2 2 2 3 4 6 6" xfId="5709"/>
    <cellStyle name="Moneda 2 2 2 3 4 7" xfId="5710"/>
    <cellStyle name="Moneda 2 2 2 3 4 7 2" xfId="5711"/>
    <cellStyle name="Moneda 2 2 2 3 4 7 2 2" xfId="5712"/>
    <cellStyle name="Moneda 2 2 2 3 4 7 2 3" xfId="5713"/>
    <cellStyle name="Moneda 2 2 2 3 4 7 3" xfId="5714"/>
    <cellStyle name="Moneda 2 2 2 3 4 7 3 2" xfId="5715"/>
    <cellStyle name="Moneda 2 2 2 3 4 7 3 3" xfId="5716"/>
    <cellStyle name="Moneda 2 2 2 3 4 7 4" xfId="5717"/>
    <cellStyle name="Moneda 2 2 2 3 4 7 5" xfId="5718"/>
    <cellStyle name="Moneda 2 2 2 3 4 8" xfId="5719"/>
    <cellStyle name="Moneda 2 2 2 3 4 8 2" xfId="5720"/>
    <cellStyle name="Moneda 2 2 2 3 4 8 3" xfId="5721"/>
    <cellStyle name="Moneda 2 2 2 3 4 9" xfId="5722"/>
    <cellStyle name="Moneda 2 2 2 3 4 9 2" xfId="5723"/>
    <cellStyle name="Moneda 2 2 2 3 4 9 3" xfId="5724"/>
    <cellStyle name="Moneda 2 2 2 3 5" xfId="77"/>
    <cellStyle name="Moneda 2 2 2 3 5 10" xfId="5725"/>
    <cellStyle name="Moneda 2 2 2 3 5 2" xfId="78"/>
    <cellStyle name="Moneda 2 2 2 3 5 2 2" xfId="1401"/>
    <cellStyle name="Moneda 2 2 2 3 5 2 2 2" xfId="5726"/>
    <cellStyle name="Moneda 2 2 2 3 5 2 2 2 2" xfId="5727"/>
    <cellStyle name="Moneda 2 2 2 3 5 2 2 2 3" xfId="5728"/>
    <cellStyle name="Moneda 2 2 2 3 5 2 2 3" xfId="5729"/>
    <cellStyle name="Moneda 2 2 2 3 5 2 2 3 2" xfId="5730"/>
    <cellStyle name="Moneda 2 2 2 3 5 2 2 3 3" xfId="5731"/>
    <cellStyle name="Moneda 2 2 2 3 5 2 2 4" xfId="5732"/>
    <cellStyle name="Moneda 2 2 2 3 5 2 2 5" xfId="5733"/>
    <cellStyle name="Moneda 2 2 2 3 5 2 3" xfId="5734"/>
    <cellStyle name="Moneda 2 2 2 3 5 2 3 2" xfId="5735"/>
    <cellStyle name="Moneda 2 2 2 3 5 2 3 3" xfId="5736"/>
    <cellStyle name="Moneda 2 2 2 3 5 2 4" xfId="5737"/>
    <cellStyle name="Moneda 2 2 2 3 5 2 4 2" xfId="5738"/>
    <cellStyle name="Moneda 2 2 2 3 5 2 4 3" xfId="5739"/>
    <cellStyle name="Moneda 2 2 2 3 5 2 5" xfId="5740"/>
    <cellStyle name="Moneda 2 2 2 3 5 2 6" xfId="5741"/>
    <cellStyle name="Moneda 2 2 2 3 5 3" xfId="1400"/>
    <cellStyle name="Moneda 2 2 2 3 5 3 2" xfId="5742"/>
    <cellStyle name="Moneda 2 2 2 3 5 3 2 2" xfId="5743"/>
    <cellStyle name="Moneda 2 2 2 3 5 3 2 2 2" xfId="5744"/>
    <cellStyle name="Moneda 2 2 2 3 5 3 2 2 3" xfId="5745"/>
    <cellStyle name="Moneda 2 2 2 3 5 3 2 3" xfId="5746"/>
    <cellStyle name="Moneda 2 2 2 3 5 3 2 3 2" xfId="5747"/>
    <cellStyle name="Moneda 2 2 2 3 5 3 2 3 3" xfId="5748"/>
    <cellStyle name="Moneda 2 2 2 3 5 3 2 4" xfId="5749"/>
    <cellStyle name="Moneda 2 2 2 3 5 3 2 5" xfId="5750"/>
    <cellStyle name="Moneda 2 2 2 3 5 3 3" xfId="5751"/>
    <cellStyle name="Moneda 2 2 2 3 5 3 3 2" xfId="5752"/>
    <cellStyle name="Moneda 2 2 2 3 5 3 3 3" xfId="5753"/>
    <cellStyle name="Moneda 2 2 2 3 5 3 4" xfId="5754"/>
    <cellStyle name="Moneda 2 2 2 3 5 3 4 2" xfId="5755"/>
    <cellStyle name="Moneda 2 2 2 3 5 3 4 3" xfId="5756"/>
    <cellStyle name="Moneda 2 2 2 3 5 3 5" xfId="5757"/>
    <cellStyle name="Moneda 2 2 2 3 5 3 6" xfId="5758"/>
    <cellStyle name="Moneda 2 2 2 3 5 4" xfId="5759"/>
    <cellStyle name="Moneda 2 2 2 3 5 4 2" xfId="5760"/>
    <cellStyle name="Moneda 2 2 2 3 5 4 2 2" xfId="5761"/>
    <cellStyle name="Moneda 2 2 2 3 5 4 2 2 2" xfId="5762"/>
    <cellStyle name="Moneda 2 2 2 3 5 4 2 2 3" xfId="5763"/>
    <cellStyle name="Moneda 2 2 2 3 5 4 2 3" xfId="5764"/>
    <cellStyle name="Moneda 2 2 2 3 5 4 2 3 2" xfId="5765"/>
    <cellStyle name="Moneda 2 2 2 3 5 4 2 3 3" xfId="5766"/>
    <cellStyle name="Moneda 2 2 2 3 5 4 2 4" xfId="5767"/>
    <cellStyle name="Moneda 2 2 2 3 5 4 2 5" xfId="5768"/>
    <cellStyle name="Moneda 2 2 2 3 5 4 3" xfId="5769"/>
    <cellStyle name="Moneda 2 2 2 3 5 4 3 2" xfId="5770"/>
    <cellStyle name="Moneda 2 2 2 3 5 4 3 3" xfId="5771"/>
    <cellStyle name="Moneda 2 2 2 3 5 4 4" xfId="5772"/>
    <cellStyle name="Moneda 2 2 2 3 5 4 4 2" xfId="5773"/>
    <cellStyle name="Moneda 2 2 2 3 5 4 4 3" xfId="5774"/>
    <cellStyle name="Moneda 2 2 2 3 5 4 5" xfId="5775"/>
    <cellStyle name="Moneda 2 2 2 3 5 4 6" xfId="5776"/>
    <cellStyle name="Moneda 2 2 2 3 5 5" xfId="5777"/>
    <cellStyle name="Moneda 2 2 2 3 5 5 2" xfId="5778"/>
    <cellStyle name="Moneda 2 2 2 3 5 5 2 2" xfId="5779"/>
    <cellStyle name="Moneda 2 2 2 3 5 5 2 2 2" xfId="5780"/>
    <cellStyle name="Moneda 2 2 2 3 5 5 2 2 3" xfId="5781"/>
    <cellStyle name="Moneda 2 2 2 3 5 5 2 3" xfId="5782"/>
    <cellStyle name="Moneda 2 2 2 3 5 5 2 3 2" xfId="5783"/>
    <cellStyle name="Moneda 2 2 2 3 5 5 2 3 3" xfId="5784"/>
    <cellStyle name="Moneda 2 2 2 3 5 5 2 4" xfId="5785"/>
    <cellStyle name="Moneda 2 2 2 3 5 5 2 5" xfId="5786"/>
    <cellStyle name="Moneda 2 2 2 3 5 5 3" xfId="5787"/>
    <cellStyle name="Moneda 2 2 2 3 5 5 3 2" xfId="5788"/>
    <cellStyle name="Moneda 2 2 2 3 5 5 3 3" xfId="5789"/>
    <cellStyle name="Moneda 2 2 2 3 5 5 4" xfId="5790"/>
    <cellStyle name="Moneda 2 2 2 3 5 5 4 2" xfId="5791"/>
    <cellStyle name="Moneda 2 2 2 3 5 5 4 3" xfId="5792"/>
    <cellStyle name="Moneda 2 2 2 3 5 5 5" xfId="5793"/>
    <cellStyle name="Moneda 2 2 2 3 5 5 6" xfId="5794"/>
    <cellStyle name="Moneda 2 2 2 3 5 6" xfId="5795"/>
    <cellStyle name="Moneda 2 2 2 3 5 6 2" xfId="5796"/>
    <cellStyle name="Moneda 2 2 2 3 5 6 2 2" xfId="5797"/>
    <cellStyle name="Moneda 2 2 2 3 5 6 2 3" xfId="5798"/>
    <cellStyle name="Moneda 2 2 2 3 5 6 3" xfId="5799"/>
    <cellStyle name="Moneda 2 2 2 3 5 6 3 2" xfId="5800"/>
    <cellStyle name="Moneda 2 2 2 3 5 6 3 3" xfId="5801"/>
    <cellStyle name="Moneda 2 2 2 3 5 6 4" xfId="5802"/>
    <cellStyle name="Moneda 2 2 2 3 5 6 5" xfId="5803"/>
    <cellStyle name="Moneda 2 2 2 3 5 7" xfId="5804"/>
    <cellStyle name="Moneda 2 2 2 3 5 7 2" xfId="5805"/>
    <cellStyle name="Moneda 2 2 2 3 5 7 3" xfId="5806"/>
    <cellStyle name="Moneda 2 2 2 3 5 8" xfId="5807"/>
    <cellStyle name="Moneda 2 2 2 3 5 8 2" xfId="5808"/>
    <cellStyle name="Moneda 2 2 2 3 5 8 3" xfId="5809"/>
    <cellStyle name="Moneda 2 2 2 3 5 9" xfId="5810"/>
    <cellStyle name="Moneda 2 2 2 3 6" xfId="79"/>
    <cellStyle name="Moneda 2 2 2 3 6 2" xfId="1402"/>
    <cellStyle name="Moneda 2 2 2 3 6 2 2" xfId="5811"/>
    <cellStyle name="Moneda 2 2 2 3 6 2 2 2" xfId="5812"/>
    <cellStyle name="Moneda 2 2 2 3 6 2 2 3" xfId="5813"/>
    <cellStyle name="Moneda 2 2 2 3 6 2 3" xfId="5814"/>
    <cellStyle name="Moneda 2 2 2 3 6 2 3 2" xfId="5815"/>
    <cellStyle name="Moneda 2 2 2 3 6 2 3 3" xfId="5816"/>
    <cellStyle name="Moneda 2 2 2 3 6 2 4" xfId="5817"/>
    <cellStyle name="Moneda 2 2 2 3 6 2 5" xfId="5818"/>
    <cellStyle name="Moneda 2 2 2 3 6 3" xfId="5819"/>
    <cellStyle name="Moneda 2 2 2 3 6 3 2" xfId="5820"/>
    <cellStyle name="Moneda 2 2 2 3 6 3 3" xfId="5821"/>
    <cellStyle name="Moneda 2 2 2 3 6 4" xfId="5822"/>
    <cellStyle name="Moneda 2 2 2 3 6 4 2" xfId="5823"/>
    <cellStyle name="Moneda 2 2 2 3 6 4 3" xfId="5824"/>
    <cellStyle name="Moneda 2 2 2 3 6 5" xfId="5825"/>
    <cellStyle name="Moneda 2 2 2 3 6 6" xfId="5826"/>
    <cellStyle name="Moneda 2 2 2 3 7" xfId="1379"/>
    <cellStyle name="Moneda 2 2 2 3 7 2" xfId="5827"/>
    <cellStyle name="Moneda 2 2 2 3 7 2 2" xfId="5828"/>
    <cellStyle name="Moneda 2 2 2 3 7 2 2 2" xfId="5829"/>
    <cellStyle name="Moneda 2 2 2 3 7 2 2 3" xfId="5830"/>
    <cellStyle name="Moneda 2 2 2 3 7 2 3" xfId="5831"/>
    <cellStyle name="Moneda 2 2 2 3 7 2 3 2" xfId="5832"/>
    <cellStyle name="Moneda 2 2 2 3 7 2 3 3" xfId="5833"/>
    <cellStyle name="Moneda 2 2 2 3 7 2 4" xfId="5834"/>
    <cellStyle name="Moneda 2 2 2 3 7 2 5" xfId="5835"/>
    <cellStyle name="Moneda 2 2 2 3 7 3" xfId="5836"/>
    <cellStyle name="Moneda 2 2 2 3 7 3 2" xfId="5837"/>
    <cellStyle name="Moneda 2 2 2 3 7 3 3" xfId="5838"/>
    <cellStyle name="Moneda 2 2 2 3 7 4" xfId="5839"/>
    <cellStyle name="Moneda 2 2 2 3 7 4 2" xfId="5840"/>
    <cellStyle name="Moneda 2 2 2 3 7 4 3" xfId="5841"/>
    <cellStyle name="Moneda 2 2 2 3 7 5" xfId="5842"/>
    <cellStyle name="Moneda 2 2 2 3 7 6" xfId="5843"/>
    <cellStyle name="Moneda 2 2 2 3 8" xfId="5844"/>
    <cellStyle name="Moneda 2 2 2 3 8 2" xfId="5845"/>
    <cellStyle name="Moneda 2 2 2 3 8 2 2" xfId="5846"/>
    <cellStyle name="Moneda 2 2 2 3 8 2 2 2" xfId="5847"/>
    <cellStyle name="Moneda 2 2 2 3 8 2 2 3" xfId="5848"/>
    <cellStyle name="Moneda 2 2 2 3 8 2 3" xfId="5849"/>
    <cellStyle name="Moneda 2 2 2 3 8 2 3 2" xfId="5850"/>
    <cellStyle name="Moneda 2 2 2 3 8 2 3 3" xfId="5851"/>
    <cellStyle name="Moneda 2 2 2 3 8 2 4" xfId="5852"/>
    <cellStyle name="Moneda 2 2 2 3 8 2 5" xfId="5853"/>
    <cellStyle name="Moneda 2 2 2 3 8 3" xfId="5854"/>
    <cellStyle name="Moneda 2 2 2 3 8 3 2" xfId="5855"/>
    <cellStyle name="Moneda 2 2 2 3 8 3 3" xfId="5856"/>
    <cellStyle name="Moneda 2 2 2 3 8 4" xfId="5857"/>
    <cellStyle name="Moneda 2 2 2 3 8 4 2" xfId="5858"/>
    <cellStyle name="Moneda 2 2 2 3 8 4 3" xfId="5859"/>
    <cellStyle name="Moneda 2 2 2 3 8 5" xfId="5860"/>
    <cellStyle name="Moneda 2 2 2 3 8 6" xfId="5861"/>
    <cellStyle name="Moneda 2 2 2 3 9" xfId="5862"/>
    <cellStyle name="Moneda 2 2 2 3 9 2" xfId="5863"/>
    <cellStyle name="Moneda 2 2 2 3 9 2 2" xfId="5864"/>
    <cellStyle name="Moneda 2 2 2 3 9 2 2 2" xfId="5865"/>
    <cellStyle name="Moneda 2 2 2 3 9 2 2 3" xfId="5866"/>
    <cellStyle name="Moneda 2 2 2 3 9 2 3" xfId="5867"/>
    <cellStyle name="Moneda 2 2 2 3 9 2 3 2" xfId="5868"/>
    <cellStyle name="Moneda 2 2 2 3 9 2 3 3" xfId="5869"/>
    <cellStyle name="Moneda 2 2 2 3 9 2 4" xfId="5870"/>
    <cellStyle name="Moneda 2 2 2 3 9 2 5" xfId="5871"/>
    <cellStyle name="Moneda 2 2 2 3 9 3" xfId="5872"/>
    <cellStyle name="Moneda 2 2 2 3 9 3 2" xfId="5873"/>
    <cellStyle name="Moneda 2 2 2 3 9 3 3" xfId="5874"/>
    <cellStyle name="Moneda 2 2 2 3 9 4" xfId="5875"/>
    <cellStyle name="Moneda 2 2 2 3 9 4 2" xfId="5876"/>
    <cellStyle name="Moneda 2 2 2 3 9 4 3" xfId="5877"/>
    <cellStyle name="Moneda 2 2 2 3 9 5" xfId="5878"/>
    <cellStyle name="Moneda 2 2 2 3 9 6" xfId="5879"/>
    <cellStyle name="Moneda 2 2 2 4" xfId="80"/>
    <cellStyle name="Moneda 2 2 2 4 10" xfId="5880"/>
    <cellStyle name="Moneda 2 2 2 4 10 2" xfId="5881"/>
    <cellStyle name="Moneda 2 2 2 4 10 3" xfId="5882"/>
    <cellStyle name="Moneda 2 2 2 4 11" xfId="5883"/>
    <cellStyle name="Moneda 2 2 2 4 11 2" xfId="5884"/>
    <cellStyle name="Moneda 2 2 2 4 11 3" xfId="5885"/>
    <cellStyle name="Moneda 2 2 2 4 12" xfId="5886"/>
    <cellStyle name="Moneda 2 2 2 4 13" xfId="5887"/>
    <cellStyle name="Moneda 2 2 2 4 2" xfId="81"/>
    <cellStyle name="Moneda 2 2 2 4 2 10" xfId="5888"/>
    <cellStyle name="Moneda 2 2 2 4 2 11" xfId="5889"/>
    <cellStyle name="Moneda 2 2 2 4 2 2" xfId="82"/>
    <cellStyle name="Moneda 2 2 2 4 2 2 10" xfId="5890"/>
    <cellStyle name="Moneda 2 2 2 4 2 2 2" xfId="83"/>
    <cellStyle name="Moneda 2 2 2 4 2 2 2 2" xfId="1406"/>
    <cellStyle name="Moneda 2 2 2 4 2 2 2 2 2" xfId="5891"/>
    <cellStyle name="Moneda 2 2 2 4 2 2 2 2 2 2" xfId="5892"/>
    <cellStyle name="Moneda 2 2 2 4 2 2 2 2 2 3" xfId="5893"/>
    <cellStyle name="Moneda 2 2 2 4 2 2 2 2 3" xfId="5894"/>
    <cellStyle name="Moneda 2 2 2 4 2 2 2 2 3 2" xfId="5895"/>
    <cellStyle name="Moneda 2 2 2 4 2 2 2 2 3 3" xfId="5896"/>
    <cellStyle name="Moneda 2 2 2 4 2 2 2 2 4" xfId="5897"/>
    <cellStyle name="Moneda 2 2 2 4 2 2 2 2 5" xfId="5898"/>
    <cellStyle name="Moneda 2 2 2 4 2 2 2 3" xfId="5899"/>
    <cellStyle name="Moneda 2 2 2 4 2 2 2 3 2" xfId="5900"/>
    <cellStyle name="Moneda 2 2 2 4 2 2 2 3 3" xfId="5901"/>
    <cellStyle name="Moneda 2 2 2 4 2 2 2 4" xfId="5902"/>
    <cellStyle name="Moneda 2 2 2 4 2 2 2 4 2" xfId="5903"/>
    <cellStyle name="Moneda 2 2 2 4 2 2 2 4 3" xfId="5904"/>
    <cellStyle name="Moneda 2 2 2 4 2 2 2 5" xfId="5905"/>
    <cellStyle name="Moneda 2 2 2 4 2 2 2 6" xfId="5906"/>
    <cellStyle name="Moneda 2 2 2 4 2 2 3" xfId="1405"/>
    <cellStyle name="Moneda 2 2 2 4 2 2 3 2" xfId="5907"/>
    <cellStyle name="Moneda 2 2 2 4 2 2 3 2 2" xfId="5908"/>
    <cellStyle name="Moneda 2 2 2 4 2 2 3 2 2 2" xfId="5909"/>
    <cellStyle name="Moneda 2 2 2 4 2 2 3 2 2 3" xfId="5910"/>
    <cellStyle name="Moneda 2 2 2 4 2 2 3 2 3" xfId="5911"/>
    <cellStyle name="Moneda 2 2 2 4 2 2 3 2 3 2" xfId="5912"/>
    <cellStyle name="Moneda 2 2 2 4 2 2 3 2 3 3" xfId="5913"/>
    <cellStyle name="Moneda 2 2 2 4 2 2 3 2 4" xfId="5914"/>
    <cellStyle name="Moneda 2 2 2 4 2 2 3 2 5" xfId="5915"/>
    <cellStyle name="Moneda 2 2 2 4 2 2 3 3" xfId="5916"/>
    <cellStyle name="Moneda 2 2 2 4 2 2 3 3 2" xfId="5917"/>
    <cellStyle name="Moneda 2 2 2 4 2 2 3 3 3" xfId="5918"/>
    <cellStyle name="Moneda 2 2 2 4 2 2 3 4" xfId="5919"/>
    <cellStyle name="Moneda 2 2 2 4 2 2 3 4 2" xfId="5920"/>
    <cellStyle name="Moneda 2 2 2 4 2 2 3 4 3" xfId="5921"/>
    <cellStyle name="Moneda 2 2 2 4 2 2 3 5" xfId="5922"/>
    <cellStyle name="Moneda 2 2 2 4 2 2 3 6" xfId="5923"/>
    <cellStyle name="Moneda 2 2 2 4 2 2 4" xfId="5924"/>
    <cellStyle name="Moneda 2 2 2 4 2 2 4 2" xfId="5925"/>
    <cellStyle name="Moneda 2 2 2 4 2 2 4 2 2" xfId="5926"/>
    <cellStyle name="Moneda 2 2 2 4 2 2 4 2 2 2" xfId="5927"/>
    <cellStyle name="Moneda 2 2 2 4 2 2 4 2 2 3" xfId="5928"/>
    <cellStyle name="Moneda 2 2 2 4 2 2 4 2 3" xfId="5929"/>
    <cellStyle name="Moneda 2 2 2 4 2 2 4 2 3 2" xfId="5930"/>
    <cellStyle name="Moneda 2 2 2 4 2 2 4 2 3 3" xfId="5931"/>
    <cellStyle name="Moneda 2 2 2 4 2 2 4 2 4" xfId="5932"/>
    <cellStyle name="Moneda 2 2 2 4 2 2 4 2 5" xfId="5933"/>
    <cellStyle name="Moneda 2 2 2 4 2 2 4 3" xfId="5934"/>
    <cellStyle name="Moneda 2 2 2 4 2 2 4 3 2" xfId="5935"/>
    <cellStyle name="Moneda 2 2 2 4 2 2 4 3 3" xfId="5936"/>
    <cellStyle name="Moneda 2 2 2 4 2 2 4 4" xfId="5937"/>
    <cellStyle name="Moneda 2 2 2 4 2 2 4 4 2" xfId="5938"/>
    <cellStyle name="Moneda 2 2 2 4 2 2 4 4 3" xfId="5939"/>
    <cellStyle name="Moneda 2 2 2 4 2 2 4 5" xfId="5940"/>
    <cellStyle name="Moneda 2 2 2 4 2 2 4 6" xfId="5941"/>
    <cellStyle name="Moneda 2 2 2 4 2 2 5" xfId="5942"/>
    <cellStyle name="Moneda 2 2 2 4 2 2 5 2" xfId="5943"/>
    <cellStyle name="Moneda 2 2 2 4 2 2 5 2 2" xfId="5944"/>
    <cellStyle name="Moneda 2 2 2 4 2 2 5 2 2 2" xfId="5945"/>
    <cellStyle name="Moneda 2 2 2 4 2 2 5 2 2 3" xfId="5946"/>
    <cellStyle name="Moneda 2 2 2 4 2 2 5 2 3" xfId="5947"/>
    <cellStyle name="Moneda 2 2 2 4 2 2 5 2 3 2" xfId="5948"/>
    <cellStyle name="Moneda 2 2 2 4 2 2 5 2 3 3" xfId="5949"/>
    <cellStyle name="Moneda 2 2 2 4 2 2 5 2 4" xfId="5950"/>
    <cellStyle name="Moneda 2 2 2 4 2 2 5 2 5" xfId="5951"/>
    <cellStyle name="Moneda 2 2 2 4 2 2 5 3" xfId="5952"/>
    <cellStyle name="Moneda 2 2 2 4 2 2 5 3 2" xfId="5953"/>
    <cellStyle name="Moneda 2 2 2 4 2 2 5 3 3" xfId="5954"/>
    <cellStyle name="Moneda 2 2 2 4 2 2 5 4" xfId="5955"/>
    <cellStyle name="Moneda 2 2 2 4 2 2 5 4 2" xfId="5956"/>
    <cellStyle name="Moneda 2 2 2 4 2 2 5 4 3" xfId="5957"/>
    <cellStyle name="Moneda 2 2 2 4 2 2 5 5" xfId="5958"/>
    <cellStyle name="Moneda 2 2 2 4 2 2 5 6" xfId="5959"/>
    <cellStyle name="Moneda 2 2 2 4 2 2 6" xfId="5960"/>
    <cellStyle name="Moneda 2 2 2 4 2 2 6 2" xfId="5961"/>
    <cellStyle name="Moneda 2 2 2 4 2 2 6 2 2" xfId="5962"/>
    <cellStyle name="Moneda 2 2 2 4 2 2 6 2 3" xfId="5963"/>
    <cellStyle name="Moneda 2 2 2 4 2 2 6 3" xfId="5964"/>
    <cellStyle name="Moneda 2 2 2 4 2 2 6 3 2" xfId="5965"/>
    <cellStyle name="Moneda 2 2 2 4 2 2 6 3 3" xfId="5966"/>
    <cellStyle name="Moneda 2 2 2 4 2 2 6 4" xfId="5967"/>
    <cellStyle name="Moneda 2 2 2 4 2 2 6 5" xfId="5968"/>
    <cellStyle name="Moneda 2 2 2 4 2 2 7" xfId="5969"/>
    <cellStyle name="Moneda 2 2 2 4 2 2 7 2" xfId="5970"/>
    <cellStyle name="Moneda 2 2 2 4 2 2 7 3" xfId="5971"/>
    <cellStyle name="Moneda 2 2 2 4 2 2 8" xfId="5972"/>
    <cellStyle name="Moneda 2 2 2 4 2 2 8 2" xfId="5973"/>
    <cellStyle name="Moneda 2 2 2 4 2 2 8 3" xfId="5974"/>
    <cellStyle name="Moneda 2 2 2 4 2 2 9" xfId="5975"/>
    <cellStyle name="Moneda 2 2 2 4 2 3" xfId="84"/>
    <cellStyle name="Moneda 2 2 2 4 2 3 2" xfId="1407"/>
    <cellStyle name="Moneda 2 2 2 4 2 3 2 2" xfId="5976"/>
    <cellStyle name="Moneda 2 2 2 4 2 3 2 2 2" xfId="5977"/>
    <cellStyle name="Moneda 2 2 2 4 2 3 2 2 3" xfId="5978"/>
    <cellStyle name="Moneda 2 2 2 4 2 3 2 3" xfId="5979"/>
    <cellStyle name="Moneda 2 2 2 4 2 3 2 3 2" xfId="5980"/>
    <cellStyle name="Moneda 2 2 2 4 2 3 2 3 3" xfId="5981"/>
    <cellStyle name="Moneda 2 2 2 4 2 3 2 4" xfId="5982"/>
    <cellStyle name="Moneda 2 2 2 4 2 3 2 5" xfId="5983"/>
    <cellStyle name="Moneda 2 2 2 4 2 3 3" xfId="5984"/>
    <cellStyle name="Moneda 2 2 2 4 2 3 3 2" xfId="5985"/>
    <cellStyle name="Moneda 2 2 2 4 2 3 3 3" xfId="5986"/>
    <cellStyle name="Moneda 2 2 2 4 2 3 4" xfId="5987"/>
    <cellStyle name="Moneda 2 2 2 4 2 3 4 2" xfId="5988"/>
    <cellStyle name="Moneda 2 2 2 4 2 3 4 3" xfId="5989"/>
    <cellStyle name="Moneda 2 2 2 4 2 3 5" xfId="5990"/>
    <cellStyle name="Moneda 2 2 2 4 2 3 6" xfId="5991"/>
    <cellStyle name="Moneda 2 2 2 4 2 4" xfId="1404"/>
    <cellStyle name="Moneda 2 2 2 4 2 4 2" xfId="5992"/>
    <cellStyle name="Moneda 2 2 2 4 2 4 2 2" xfId="5993"/>
    <cellStyle name="Moneda 2 2 2 4 2 4 2 2 2" xfId="5994"/>
    <cellStyle name="Moneda 2 2 2 4 2 4 2 2 3" xfId="5995"/>
    <cellStyle name="Moneda 2 2 2 4 2 4 2 3" xfId="5996"/>
    <cellStyle name="Moneda 2 2 2 4 2 4 2 3 2" xfId="5997"/>
    <cellStyle name="Moneda 2 2 2 4 2 4 2 3 3" xfId="5998"/>
    <cellStyle name="Moneda 2 2 2 4 2 4 2 4" xfId="5999"/>
    <cellStyle name="Moneda 2 2 2 4 2 4 2 5" xfId="6000"/>
    <cellStyle name="Moneda 2 2 2 4 2 4 3" xfId="6001"/>
    <cellStyle name="Moneda 2 2 2 4 2 4 3 2" xfId="6002"/>
    <cellStyle name="Moneda 2 2 2 4 2 4 3 3" xfId="6003"/>
    <cellStyle name="Moneda 2 2 2 4 2 4 4" xfId="6004"/>
    <cellStyle name="Moneda 2 2 2 4 2 4 4 2" xfId="6005"/>
    <cellStyle name="Moneda 2 2 2 4 2 4 4 3" xfId="6006"/>
    <cellStyle name="Moneda 2 2 2 4 2 4 5" xfId="6007"/>
    <cellStyle name="Moneda 2 2 2 4 2 4 6" xfId="6008"/>
    <cellStyle name="Moneda 2 2 2 4 2 5" xfId="6009"/>
    <cellStyle name="Moneda 2 2 2 4 2 5 2" xfId="6010"/>
    <cellStyle name="Moneda 2 2 2 4 2 5 2 2" xfId="6011"/>
    <cellStyle name="Moneda 2 2 2 4 2 5 2 2 2" xfId="6012"/>
    <cellStyle name="Moneda 2 2 2 4 2 5 2 2 3" xfId="6013"/>
    <cellStyle name="Moneda 2 2 2 4 2 5 2 3" xfId="6014"/>
    <cellStyle name="Moneda 2 2 2 4 2 5 2 3 2" xfId="6015"/>
    <cellStyle name="Moneda 2 2 2 4 2 5 2 3 3" xfId="6016"/>
    <cellStyle name="Moneda 2 2 2 4 2 5 2 4" xfId="6017"/>
    <cellStyle name="Moneda 2 2 2 4 2 5 2 5" xfId="6018"/>
    <cellStyle name="Moneda 2 2 2 4 2 5 3" xfId="6019"/>
    <cellStyle name="Moneda 2 2 2 4 2 5 3 2" xfId="6020"/>
    <cellStyle name="Moneda 2 2 2 4 2 5 3 3" xfId="6021"/>
    <cellStyle name="Moneda 2 2 2 4 2 5 4" xfId="6022"/>
    <cellStyle name="Moneda 2 2 2 4 2 5 4 2" xfId="6023"/>
    <cellStyle name="Moneda 2 2 2 4 2 5 4 3" xfId="6024"/>
    <cellStyle name="Moneda 2 2 2 4 2 5 5" xfId="6025"/>
    <cellStyle name="Moneda 2 2 2 4 2 5 6" xfId="6026"/>
    <cellStyle name="Moneda 2 2 2 4 2 6" xfId="6027"/>
    <cellStyle name="Moneda 2 2 2 4 2 6 2" xfId="6028"/>
    <cellStyle name="Moneda 2 2 2 4 2 6 2 2" xfId="6029"/>
    <cellStyle name="Moneda 2 2 2 4 2 6 2 2 2" xfId="6030"/>
    <cellStyle name="Moneda 2 2 2 4 2 6 2 2 3" xfId="6031"/>
    <cellStyle name="Moneda 2 2 2 4 2 6 2 3" xfId="6032"/>
    <cellStyle name="Moneda 2 2 2 4 2 6 2 3 2" xfId="6033"/>
    <cellStyle name="Moneda 2 2 2 4 2 6 2 3 3" xfId="6034"/>
    <cellStyle name="Moneda 2 2 2 4 2 6 2 4" xfId="6035"/>
    <cellStyle name="Moneda 2 2 2 4 2 6 2 5" xfId="6036"/>
    <cellStyle name="Moneda 2 2 2 4 2 6 3" xfId="6037"/>
    <cellStyle name="Moneda 2 2 2 4 2 6 3 2" xfId="6038"/>
    <cellStyle name="Moneda 2 2 2 4 2 6 3 3" xfId="6039"/>
    <cellStyle name="Moneda 2 2 2 4 2 6 4" xfId="6040"/>
    <cellStyle name="Moneda 2 2 2 4 2 6 4 2" xfId="6041"/>
    <cellStyle name="Moneda 2 2 2 4 2 6 4 3" xfId="6042"/>
    <cellStyle name="Moneda 2 2 2 4 2 6 5" xfId="6043"/>
    <cellStyle name="Moneda 2 2 2 4 2 6 6" xfId="6044"/>
    <cellStyle name="Moneda 2 2 2 4 2 7" xfId="6045"/>
    <cellStyle name="Moneda 2 2 2 4 2 7 2" xfId="6046"/>
    <cellStyle name="Moneda 2 2 2 4 2 7 2 2" xfId="6047"/>
    <cellStyle name="Moneda 2 2 2 4 2 7 2 3" xfId="6048"/>
    <cellStyle name="Moneda 2 2 2 4 2 7 3" xfId="6049"/>
    <cellStyle name="Moneda 2 2 2 4 2 7 3 2" xfId="6050"/>
    <cellStyle name="Moneda 2 2 2 4 2 7 3 3" xfId="6051"/>
    <cellStyle name="Moneda 2 2 2 4 2 7 4" xfId="6052"/>
    <cellStyle name="Moneda 2 2 2 4 2 7 5" xfId="6053"/>
    <cellStyle name="Moneda 2 2 2 4 2 8" xfId="6054"/>
    <cellStyle name="Moneda 2 2 2 4 2 8 2" xfId="6055"/>
    <cellStyle name="Moneda 2 2 2 4 2 8 3" xfId="6056"/>
    <cellStyle name="Moneda 2 2 2 4 2 9" xfId="6057"/>
    <cellStyle name="Moneda 2 2 2 4 2 9 2" xfId="6058"/>
    <cellStyle name="Moneda 2 2 2 4 2 9 3" xfId="6059"/>
    <cellStyle name="Moneda 2 2 2 4 3" xfId="85"/>
    <cellStyle name="Moneda 2 2 2 4 3 10" xfId="6060"/>
    <cellStyle name="Moneda 2 2 2 4 3 11" xfId="6061"/>
    <cellStyle name="Moneda 2 2 2 4 3 2" xfId="86"/>
    <cellStyle name="Moneda 2 2 2 4 3 2 10" xfId="6062"/>
    <cellStyle name="Moneda 2 2 2 4 3 2 2" xfId="87"/>
    <cellStyle name="Moneda 2 2 2 4 3 2 2 2" xfId="1410"/>
    <cellStyle name="Moneda 2 2 2 4 3 2 2 2 2" xfId="6063"/>
    <cellStyle name="Moneda 2 2 2 4 3 2 2 2 2 2" xfId="6064"/>
    <cellStyle name="Moneda 2 2 2 4 3 2 2 2 2 3" xfId="6065"/>
    <cellStyle name="Moneda 2 2 2 4 3 2 2 2 3" xfId="6066"/>
    <cellStyle name="Moneda 2 2 2 4 3 2 2 2 3 2" xfId="6067"/>
    <cellStyle name="Moneda 2 2 2 4 3 2 2 2 3 3" xfId="6068"/>
    <cellStyle name="Moneda 2 2 2 4 3 2 2 2 4" xfId="6069"/>
    <cellStyle name="Moneda 2 2 2 4 3 2 2 2 5" xfId="6070"/>
    <cellStyle name="Moneda 2 2 2 4 3 2 2 3" xfId="6071"/>
    <cellStyle name="Moneda 2 2 2 4 3 2 2 3 2" xfId="6072"/>
    <cellStyle name="Moneda 2 2 2 4 3 2 2 3 3" xfId="6073"/>
    <cellStyle name="Moneda 2 2 2 4 3 2 2 4" xfId="6074"/>
    <cellStyle name="Moneda 2 2 2 4 3 2 2 4 2" xfId="6075"/>
    <cellStyle name="Moneda 2 2 2 4 3 2 2 4 3" xfId="6076"/>
    <cellStyle name="Moneda 2 2 2 4 3 2 2 5" xfId="6077"/>
    <cellStyle name="Moneda 2 2 2 4 3 2 2 6" xfId="6078"/>
    <cellStyle name="Moneda 2 2 2 4 3 2 3" xfId="1409"/>
    <cellStyle name="Moneda 2 2 2 4 3 2 3 2" xfId="6079"/>
    <cellStyle name="Moneda 2 2 2 4 3 2 3 2 2" xfId="6080"/>
    <cellStyle name="Moneda 2 2 2 4 3 2 3 2 2 2" xfId="6081"/>
    <cellStyle name="Moneda 2 2 2 4 3 2 3 2 2 3" xfId="6082"/>
    <cellStyle name="Moneda 2 2 2 4 3 2 3 2 3" xfId="6083"/>
    <cellStyle name="Moneda 2 2 2 4 3 2 3 2 3 2" xfId="6084"/>
    <cellStyle name="Moneda 2 2 2 4 3 2 3 2 3 3" xfId="6085"/>
    <cellStyle name="Moneda 2 2 2 4 3 2 3 2 4" xfId="6086"/>
    <cellStyle name="Moneda 2 2 2 4 3 2 3 2 5" xfId="6087"/>
    <cellStyle name="Moneda 2 2 2 4 3 2 3 3" xfId="6088"/>
    <cellStyle name="Moneda 2 2 2 4 3 2 3 3 2" xfId="6089"/>
    <cellStyle name="Moneda 2 2 2 4 3 2 3 3 3" xfId="6090"/>
    <cellStyle name="Moneda 2 2 2 4 3 2 3 4" xfId="6091"/>
    <cellStyle name="Moneda 2 2 2 4 3 2 3 4 2" xfId="6092"/>
    <cellStyle name="Moneda 2 2 2 4 3 2 3 4 3" xfId="6093"/>
    <cellStyle name="Moneda 2 2 2 4 3 2 3 5" xfId="6094"/>
    <cellStyle name="Moneda 2 2 2 4 3 2 3 6" xfId="6095"/>
    <cellStyle name="Moneda 2 2 2 4 3 2 4" xfId="6096"/>
    <cellStyle name="Moneda 2 2 2 4 3 2 4 2" xfId="6097"/>
    <cellStyle name="Moneda 2 2 2 4 3 2 4 2 2" xfId="6098"/>
    <cellStyle name="Moneda 2 2 2 4 3 2 4 2 2 2" xfId="6099"/>
    <cellStyle name="Moneda 2 2 2 4 3 2 4 2 2 3" xfId="6100"/>
    <cellStyle name="Moneda 2 2 2 4 3 2 4 2 3" xfId="6101"/>
    <cellStyle name="Moneda 2 2 2 4 3 2 4 2 3 2" xfId="6102"/>
    <cellStyle name="Moneda 2 2 2 4 3 2 4 2 3 3" xfId="6103"/>
    <cellStyle name="Moneda 2 2 2 4 3 2 4 2 4" xfId="6104"/>
    <cellStyle name="Moneda 2 2 2 4 3 2 4 2 5" xfId="6105"/>
    <cellStyle name="Moneda 2 2 2 4 3 2 4 3" xfId="6106"/>
    <cellStyle name="Moneda 2 2 2 4 3 2 4 3 2" xfId="6107"/>
    <cellStyle name="Moneda 2 2 2 4 3 2 4 3 3" xfId="6108"/>
    <cellStyle name="Moneda 2 2 2 4 3 2 4 4" xfId="6109"/>
    <cellStyle name="Moneda 2 2 2 4 3 2 4 4 2" xfId="6110"/>
    <cellStyle name="Moneda 2 2 2 4 3 2 4 4 3" xfId="6111"/>
    <cellStyle name="Moneda 2 2 2 4 3 2 4 5" xfId="6112"/>
    <cellStyle name="Moneda 2 2 2 4 3 2 4 6" xfId="6113"/>
    <cellStyle name="Moneda 2 2 2 4 3 2 5" xfId="6114"/>
    <cellStyle name="Moneda 2 2 2 4 3 2 5 2" xfId="6115"/>
    <cellStyle name="Moneda 2 2 2 4 3 2 5 2 2" xfId="6116"/>
    <cellStyle name="Moneda 2 2 2 4 3 2 5 2 2 2" xfId="6117"/>
    <cellStyle name="Moneda 2 2 2 4 3 2 5 2 2 3" xfId="6118"/>
    <cellStyle name="Moneda 2 2 2 4 3 2 5 2 3" xfId="6119"/>
    <cellStyle name="Moneda 2 2 2 4 3 2 5 2 3 2" xfId="6120"/>
    <cellStyle name="Moneda 2 2 2 4 3 2 5 2 3 3" xfId="6121"/>
    <cellStyle name="Moneda 2 2 2 4 3 2 5 2 4" xfId="6122"/>
    <cellStyle name="Moneda 2 2 2 4 3 2 5 2 5" xfId="6123"/>
    <cellStyle name="Moneda 2 2 2 4 3 2 5 3" xfId="6124"/>
    <cellStyle name="Moneda 2 2 2 4 3 2 5 3 2" xfId="6125"/>
    <cellStyle name="Moneda 2 2 2 4 3 2 5 3 3" xfId="6126"/>
    <cellStyle name="Moneda 2 2 2 4 3 2 5 4" xfId="6127"/>
    <cellStyle name="Moneda 2 2 2 4 3 2 5 4 2" xfId="6128"/>
    <cellStyle name="Moneda 2 2 2 4 3 2 5 4 3" xfId="6129"/>
    <cellStyle name="Moneda 2 2 2 4 3 2 5 5" xfId="6130"/>
    <cellStyle name="Moneda 2 2 2 4 3 2 5 6" xfId="6131"/>
    <cellStyle name="Moneda 2 2 2 4 3 2 6" xfId="6132"/>
    <cellStyle name="Moneda 2 2 2 4 3 2 6 2" xfId="6133"/>
    <cellStyle name="Moneda 2 2 2 4 3 2 6 2 2" xfId="6134"/>
    <cellStyle name="Moneda 2 2 2 4 3 2 6 2 3" xfId="6135"/>
    <cellStyle name="Moneda 2 2 2 4 3 2 6 3" xfId="6136"/>
    <cellStyle name="Moneda 2 2 2 4 3 2 6 3 2" xfId="6137"/>
    <cellStyle name="Moneda 2 2 2 4 3 2 6 3 3" xfId="6138"/>
    <cellStyle name="Moneda 2 2 2 4 3 2 6 4" xfId="6139"/>
    <cellStyle name="Moneda 2 2 2 4 3 2 6 5" xfId="6140"/>
    <cellStyle name="Moneda 2 2 2 4 3 2 7" xfId="6141"/>
    <cellStyle name="Moneda 2 2 2 4 3 2 7 2" xfId="6142"/>
    <cellStyle name="Moneda 2 2 2 4 3 2 7 3" xfId="6143"/>
    <cellStyle name="Moneda 2 2 2 4 3 2 8" xfId="6144"/>
    <cellStyle name="Moneda 2 2 2 4 3 2 8 2" xfId="6145"/>
    <cellStyle name="Moneda 2 2 2 4 3 2 8 3" xfId="6146"/>
    <cellStyle name="Moneda 2 2 2 4 3 2 9" xfId="6147"/>
    <cellStyle name="Moneda 2 2 2 4 3 3" xfId="88"/>
    <cellStyle name="Moneda 2 2 2 4 3 3 2" xfId="1411"/>
    <cellStyle name="Moneda 2 2 2 4 3 3 2 2" xfId="6148"/>
    <cellStyle name="Moneda 2 2 2 4 3 3 2 2 2" xfId="6149"/>
    <cellStyle name="Moneda 2 2 2 4 3 3 2 2 3" xfId="6150"/>
    <cellStyle name="Moneda 2 2 2 4 3 3 2 3" xfId="6151"/>
    <cellStyle name="Moneda 2 2 2 4 3 3 2 3 2" xfId="6152"/>
    <cellStyle name="Moneda 2 2 2 4 3 3 2 3 3" xfId="6153"/>
    <cellStyle name="Moneda 2 2 2 4 3 3 2 4" xfId="6154"/>
    <cellStyle name="Moneda 2 2 2 4 3 3 2 5" xfId="6155"/>
    <cellStyle name="Moneda 2 2 2 4 3 3 3" xfId="6156"/>
    <cellStyle name="Moneda 2 2 2 4 3 3 3 2" xfId="6157"/>
    <cellStyle name="Moneda 2 2 2 4 3 3 3 3" xfId="6158"/>
    <cellStyle name="Moneda 2 2 2 4 3 3 4" xfId="6159"/>
    <cellStyle name="Moneda 2 2 2 4 3 3 4 2" xfId="6160"/>
    <cellStyle name="Moneda 2 2 2 4 3 3 4 3" xfId="6161"/>
    <cellStyle name="Moneda 2 2 2 4 3 3 5" xfId="6162"/>
    <cellStyle name="Moneda 2 2 2 4 3 3 6" xfId="6163"/>
    <cellStyle name="Moneda 2 2 2 4 3 4" xfId="1408"/>
    <cellStyle name="Moneda 2 2 2 4 3 4 2" xfId="6164"/>
    <cellStyle name="Moneda 2 2 2 4 3 4 2 2" xfId="6165"/>
    <cellStyle name="Moneda 2 2 2 4 3 4 2 2 2" xfId="6166"/>
    <cellStyle name="Moneda 2 2 2 4 3 4 2 2 3" xfId="6167"/>
    <cellStyle name="Moneda 2 2 2 4 3 4 2 3" xfId="6168"/>
    <cellStyle name="Moneda 2 2 2 4 3 4 2 3 2" xfId="6169"/>
    <cellStyle name="Moneda 2 2 2 4 3 4 2 3 3" xfId="6170"/>
    <cellStyle name="Moneda 2 2 2 4 3 4 2 4" xfId="6171"/>
    <cellStyle name="Moneda 2 2 2 4 3 4 2 5" xfId="6172"/>
    <cellStyle name="Moneda 2 2 2 4 3 4 3" xfId="6173"/>
    <cellStyle name="Moneda 2 2 2 4 3 4 3 2" xfId="6174"/>
    <cellStyle name="Moneda 2 2 2 4 3 4 3 3" xfId="6175"/>
    <cellStyle name="Moneda 2 2 2 4 3 4 4" xfId="6176"/>
    <cellStyle name="Moneda 2 2 2 4 3 4 4 2" xfId="6177"/>
    <cellStyle name="Moneda 2 2 2 4 3 4 4 3" xfId="6178"/>
    <cellStyle name="Moneda 2 2 2 4 3 4 5" xfId="6179"/>
    <cellStyle name="Moneda 2 2 2 4 3 4 6" xfId="6180"/>
    <cellStyle name="Moneda 2 2 2 4 3 5" xfId="6181"/>
    <cellStyle name="Moneda 2 2 2 4 3 5 2" xfId="6182"/>
    <cellStyle name="Moneda 2 2 2 4 3 5 2 2" xfId="6183"/>
    <cellStyle name="Moneda 2 2 2 4 3 5 2 2 2" xfId="6184"/>
    <cellStyle name="Moneda 2 2 2 4 3 5 2 2 3" xfId="6185"/>
    <cellStyle name="Moneda 2 2 2 4 3 5 2 3" xfId="6186"/>
    <cellStyle name="Moneda 2 2 2 4 3 5 2 3 2" xfId="6187"/>
    <cellStyle name="Moneda 2 2 2 4 3 5 2 3 3" xfId="6188"/>
    <cellStyle name="Moneda 2 2 2 4 3 5 2 4" xfId="6189"/>
    <cellStyle name="Moneda 2 2 2 4 3 5 2 5" xfId="6190"/>
    <cellStyle name="Moneda 2 2 2 4 3 5 3" xfId="6191"/>
    <cellStyle name="Moneda 2 2 2 4 3 5 3 2" xfId="6192"/>
    <cellStyle name="Moneda 2 2 2 4 3 5 3 3" xfId="6193"/>
    <cellStyle name="Moneda 2 2 2 4 3 5 4" xfId="6194"/>
    <cellStyle name="Moneda 2 2 2 4 3 5 4 2" xfId="6195"/>
    <cellStyle name="Moneda 2 2 2 4 3 5 4 3" xfId="6196"/>
    <cellStyle name="Moneda 2 2 2 4 3 5 5" xfId="6197"/>
    <cellStyle name="Moneda 2 2 2 4 3 5 6" xfId="6198"/>
    <cellStyle name="Moneda 2 2 2 4 3 6" xfId="6199"/>
    <cellStyle name="Moneda 2 2 2 4 3 6 2" xfId="6200"/>
    <cellStyle name="Moneda 2 2 2 4 3 6 2 2" xfId="6201"/>
    <cellStyle name="Moneda 2 2 2 4 3 6 2 2 2" xfId="6202"/>
    <cellStyle name="Moneda 2 2 2 4 3 6 2 2 3" xfId="6203"/>
    <cellStyle name="Moneda 2 2 2 4 3 6 2 3" xfId="6204"/>
    <cellStyle name="Moneda 2 2 2 4 3 6 2 3 2" xfId="6205"/>
    <cellStyle name="Moneda 2 2 2 4 3 6 2 3 3" xfId="6206"/>
    <cellStyle name="Moneda 2 2 2 4 3 6 2 4" xfId="6207"/>
    <cellStyle name="Moneda 2 2 2 4 3 6 2 5" xfId="6208"/>
    <cellStyle name="Moneda 2 2 2 4 3 6 3" xfId="6209"/>
    <cellStyle name="Moneda 2 2 2 4 3 6 3 2" xfId="6210"/>
    <cellStyle name="Moneda 2 2 2 4 3 6 3 3" xfId="6211"/>
    <cellStyle name="Moneda 2 2 2 4 3 6 4" xfId="6212"/>
    <cellStyle name="Moneda 2 2 2 4 3 6 4 2" xfId="6213"/>
    <cellStyle name="Moneda 2 2 2 4 3 6 4 3" xfId="6214"/>
    <cellStyle name="Moneda 2 2 2 4 3 6 5" xfId="6215"/>
    <cellStyle name="Moneda 2 2 2 4 3 6 6" xfId="6216"/>
    <cellStyle name="Moneda 2 2 2 4 3 7" xfId="6217"/>
    <cellStyle name="Moneda 2 2 2 4 3 7 2" xfId="6218"/>
    <cellStyle name="Moneda 2 2 2 4 3 7 2 2" xfId="6219"/>
    <cellStyle name="Moneda 2 2 2 4 3 7 2 3" xfId="6220"/>
    <cellStyle name="Moneda 2 2 2 4 3 7 3" xfId="6221"/>
    <cellStyle name="Moneda 2 2 2 4 3 7 3 2" xfId="6222"/>
    <cellStyle name="Moneda 2 2 2 4 3 7 3 3" xfId="6223"/>
    <cellStyle name="Moneda 2 2 2 4 3 7 4" xfId="6224"/>
    <cellStyle name="Moneda 2 2 2 4 3 7 5" xfId="6225"/>
    <cellStyle name="Moneda 2 2 2 4 3 8" xfId="6226"/>
    <cellStyle name="Moneda 2 2 2 4 3 8 2" xfId="6227"/>
    <cellStyle name="Moneda 2 2 2 4 3 8 3" xfId="6228"/>
    <cellStyle name="Moneda 2 2 2 4 3 9" xfId="6229"/>
    <cellStyle name="Moneda 2 2 2 4 3 9 2" xfId="6230"/>
    <cellStyle name="Moneda 2 2 2 4 3 9 3" xfId="6231"/>
    <cellStyle name="Moneda 2 2 2 4 4" xfId="89"/>
    <cellStyle name="Moneda 2 2 2 4 4 10" xfId="6232"/>
    <cellStyle name="Moneda 2 2 2 4 4 2" xfId="90"/>
    <cellStyle name="Moneda 2 2 2 4 4 2 2" xfId="1413"/>
    <cellStyle name="Moneda 2 2 2 4 4 2 2 2" xfId="6233"/>
    <cellStyle name="Moneda 2 2 2 4 4 2 2 2 2" xfId="6234"/>
    <cellStyle name="Moneda 2 2 2 4 4 2 2 2 3" xfId="6235"/>
    <cellStyle name="Moneda 2 2 2 4 4 2 2 3" xfId="6236"/>
    <cellStyle name="Moneda 2 2 2 4 4 2 2 3 2" xfId="6237"/>
    <cellStyle name="Moneda 2 2 2 4 4 2 2 3 3" xfId="6238"/>
    <cellStyle name="Moneda 2 2 2 4 4 2 2 4" xfId="6239"/>
    <cellStyle name="Moneda 2 2 2 4 4 2 2 5" xfId="6240"/>
    <cellStyle name="Moneda 2 2 2 4 4 2 3" xfId="6241"/>
    <cellStyle name="Moneda 2 2 2 4 4 2 3 2" xfId="6242"/>
    <cellStyle name="Moneda 2 2 2 4 4 2 3 3" xfId="6243"/>
    <cellStyle name="Moneda 2 2 2 4 4 2 4" xfId="6244"/>
    <cellStyle name="Moneda 2 2 2 4 4 2 4 2" xfId="6245"/>
    <cellStyle name="Moneda 2 2 2 4 4 2 4 3" xfId="6246"/>
    <cellStyle name="Moneda 2 2 2 4 4 2 5" xfId="6247"/>
    <cellStyle name="Moneda 2 2 2 4 4 2 6" xfId="6248"/>
    <cellStyle name="Moneda 2 2 2 4 4 3" xfId="1412"/>
    <cellStyle name="Moneda 2 2 2 4 4 3 2" xfId="6249"/>
    <cellStyle name="Moneda 2 2 2 4 4 3 2 2" xfId="6250"/>
    <cellStyle name="Moneda 2 2 2 4 4 3 2 2 2" xfId="6251"/>
    <cellStyle name="Moneda 2 2 2 4 4 3 2 2 3" xfId="6252"/>
    <cellStyle name="Moneda 2 2 2 4 4 3 2 3" xfId="6253"/>
    <cellStyle name="Moneda 2 2 2 4 4 3 2 3 2" xfId="6254"/>
    <cellStyle name="Moneda 2 2 2 4 4 3 2 3 3" xfId="6255"/>
    <cellStyle name="Moneda 2 2 2 4 4 3 2 4" xfId="6256"/>
    <cellStyle name="Moneda 2 2 2 4 4 3 2 5" xfId="6257"/>
    <cellStyle name="Moneda 2 2 2 4 4 3 3" xfId="6258"/>
    <cellStyle name="Moneda 2 2 2 4 4 3 3 2" xfId="6259"/>
    <cellStyle name="Moneda 2 2 2 4 4 3 3 3" xfId="6260"/>
    <cellStyle name="Moneda 2 2 2 4 4 3 4" xfId="6261"/>
    <cellStyle name="Moneda 2 2 2 4 4 3 4 2" xfId="6262"/>
    <cellStyle name="Moneda 2 2 2 4 4 3 4 3" xfId="6263"/>
    <cellStyle name="Moneda 2 2 2 4 4 3 5" xfId="6264"/>
    <cellStyle name="Moneda 2 2 2 4 4 3 6" xfId="6265"/>
    <cellStyle name="Moneda 2 2 2 4 4 4" xfId="6266"/>
    <cellStyle name="Moneda 2 2 2 4 4 4 2" xfId="6267"/>
    <cellStyle name="Moneda 2 2 2 4 4 4 2 2" xfId="6268"/>
    <cellStyle name="Moneda 2 2 2 4 4 4 2 2 2" xfId="6269"/>
    <cellStyle name="Moneda 2 2 2 4 4 4 2 2 3" xfId="6270"/>
    <cellStyle name="Moneda 2 2 2 4 4 4 2 3" xfId="6271"/>
    <cellStyle name="Moneda 2 2 2 4 4 4 2 3 2" xfId="6272"/>
    <cellStyle name="Moneda 2 2 2 4 4 4 2 3 3" xfId="6273"/>
    <cellStyle name="Moneda 2 2 2 4 4 4 2 4" xfId="6274"/>
    <cellStyle name="Moneda 2 2 2 4 4 4 2 5" xfId="6275"/>
    <cellStyle name="Moneda 2 2 2 4 4 4 3" xfId="6276"/>
    <cellStyle name="Moneda 2 2 2 4 4 4 3 2" xfId="6277"/>
    <cellStyle name="Moneda 2 2 2 4 4 4 3 3" xfId="6278"/>
    <cellStyle name="Moneda 2 2 2 4 4 4 4" xfId="6279"/>
    <cellStyle name="Moneda 2 2 2 4 4 4 4 2" xfId="6280"/>
    <cellStyle name="Moneda 2 2 2 4 4 4 4 3" xfId="6281"/>
    <cellStyle name="Moneda 2 2 2 4 4 4 5" xfId="6282"/>
    <cellStyle name="Moneda 2 2 2 4 4 4 6" xfId="6283"/>
    <cellStyle name="Moneda 2 2 2 4 4 5" xfId="6284"/>
    <cellStyle name="Moneda 2 2 2 4 4 5 2" xfId="6285"/>
    <cellStyle name="Moneda 2 2 2 4 4 5 2 2" xfId="6286"/>
    <cellStyle name="Moneda 2 2 2 4 4 5 2 2 2" xfId="6287"/>
    <cellStyle name="Moneda 2 2 2 4 4 5 2 2 3" xfId="6288"/>
    <cellStyle name="Moneda 2 2 2 4 4 5 2 3" xfId="6289"/>
    <cellStyle name="Moneda 2 2 2 4 4 5 2 3 2" xfId="6290"/>
    <cellStyle name="Moneda 2 2 2 4 4 5 2 3 3" xfId="6291"/>
    <cellStyle name="Moneda 2 2 2 4 4 5 2 4" xfId="6292"/>
    <cellStyle name="Moneda 2 2 2 4 4 5 2 5" xfId="6293"/>
    <cellStyle name="Moneda 2 2 2 4 4 5 3" xfId="6294"/>
    <cellStyle name="Moneda 2 2 2 4 4 5 3 2" xfId="6295"/>
    <cellStyle name="Moneda 2 2 2 4 4 5 3 3" xfId="6296"/>
    <cellStyle name="Moneda 2 2 2 4 4 5 4" xfId="6297"/>
    <cellStyle name="Moneda 2 2 2 4 4 5 4 2" xfId="6298"/>
    <cellStyle name="Moneda 2 2 2 4 4 5 4 3" xfId="6299"/>
    <cellStyle name="Moneda 2 2 2 4 4 5 5" xfId="6300"/>
    <cellStyle name="Moneda 2 2 2 4 4 5 6" xfId="6301"/>
    <cellStyle name="Moneda 2 2 2 4 4 6" xfId="6302"/>
    <cellStyle name="Moneda 2 2 2 4 4 6 2" xfId="6303"/>
    <cellStyle name="Moneda 2 2 2 4 4 6 2 2" xfId="6304"/>
    <cellStyle name="Moneda 2 2 2 4 4 6 2 3" xfId="6305"/>
    <cellStyle name="Moneda 2 2 2 4 4 6 3" xfId="6306"/>
    <cellStyle name="Moneda 2 2 2 4 4 6 3 2" xfId="6307"/>
    <cellStyle name="Moneda 2 2 2 4 4 6 3 3" xfId="6308"/>
    <cellStyle name="Moneda 2 2 2 4 4 6 4" xfId="6309"/>
    <cellStyle name="Moneda 2 2 2 4 4 6 5" xfId="6310"/>
    <cellStyle name="Moneda 2 2 2 4 4 7" xfId="6311"/>
    <cellStyle name="Moneda 2 2 2 4 4 7 2" xfId="6312"/>
    <cellStyle name="Moneda 2 2 2 4 4 7 3" xfId="6313"/>
    <cellStyle name="Moneda 2 2 2 4 4 8" xfId="6314"/>
    <cellStyle name="Moneda 2 2 2 4 4 8 2" xfId="6315"/>
    <cellStyle name="Moneda 2 2 2 4 4 8 3" xfId="6316"/>
    <cellStyle name="Moneda 2 2 2 4 4 9" xfId="6317"/>
    <cellStyle name="Moneda 2 2 2 4 5" xfId="91"/>
    <cellStyle name="Moneda 2 2 2 4 5 2" xfId="1414"/>
    <cellStyle name="Moneda 2 2 2 4 5 2 2" xfId="6318"/>
    <cellStyle name="Moneda 2 2 2 4 5 2 2 2" xfId="6319"/>
    <cellStyle name="Moneda 2 2 2 4 5 2 2 3" xfId="6320"/>
    <cellStyle name="Moneda 2 2 2 4 5 2 3" xfId="6321"/>
    <cellStyle name="Moneda 2 2 2 4 5 2 3 2" xfId="6322"/>
    <cellStyle name="Moneda 2 2 2 4 5 2 3 3" xfId="6323"/>
    <cellStyle name="Moneda 2 2 2 4 5 2 4" xfId="6324"/>
    <cellStyle name="Moneda 2 2 2 4 5 2 5" xfId="6325"/>
    <cellStyle name="Moneda 2 2 2 4 5 3" xfId="6326"/>
    <cellStyle name="Moneda 2 2 2 4 5 3 2" xfId="6327"/>
    <cellStyle name="Moneda 2 2 2 4 5 3 3" xfId="6328"/>
    <cellStyle name="Moneda 2 2 2 4 5 4" xfId="6329"/>
    <cellStyle name="Moneda 2 2 2 4 5 4 2" xfId="6330"/>
    <cellStyle name="Moneda 2 2 2 4 5 4 3" xfId="6331"/>
    <cellStyle name="Moneda 2 2 2 4 5 5" xfId="6332"/>
    <cellStyle name="Moneda 2 2 2 4 5 6" xfId="6333"/>
    <cellStyle name="Moneda 2 2 2 4 6" xfId="1403"/>
    <cellStyle name="Moneda 2 2 2 4 6 2" xfId="6334"/>
    <cellStyle name="Moneda 2 2 2 4 6 2 2" xfId="6335"/>
    <cellStyle name="Moneda 2 2 2 4 6 2 2 2" xfId="6336"/>
    <cellStyle name="Moneda 2 2 2 4 6 2 2 3" xfId="6337"/>
    <cellStyle name="Moneda 2 2 2 4 6 2 3" xfId="6338"/>
    <cellStyle name="Moneda 2 2 2 4 6 2 3 2" xfId="6339"/>
    <cellStyle name="Moneda 2 2 2 4 6 2 3 3" xfId="6340"/>
    <cellStyle name="Moneda 2 2 2 4 6 2 4" xfId="6341"/>
    <cellStyle name="Moneda 2 2 2 4 6 2 5" xfId="6342"/>
    <cellStyle name="Moneda 2 2 2 4 6 3" xfId="6343"/>
    <cellStyle name="Moneda 2 2 2 4 6 3 2" xfId="6344"/>
    <cellStyle name="Moneda 2 2 2 4 6 3 3" xfId="6345"/>
    <cellStyle name="Moneda 2 2 2 4 6 4" xfId="6346"/>
    <cellStyle name="Moneda 2 2 2 4 6 4 2" xfId="6347"/>
    <cellStyle name="Moneda 2 2 2 4 6 4 3" xfId="6348"/>
    <cellStyle name="Moneda 2 2 2 4 6 5" xfId="6349"/>
    <cellStyle name="Moneda 2 2 2 4 6 6" xfId="6350"/>
    <cellStyle name="Moneda 2 2 2 4 7" xfId="6351"/>
    <cellStyle name="Moneda 2 2 2 4 7 2" xfId="6352"/>
    <cellStyle name="Moneda 2 2 2 4 7 2 2" xfId="6353"/>
    <cellStyle name="Moneda 2 2 2 4 7 2 2 2" xfId="6354"/>
    <cellStyle name="Moneda 2 2 2 4 7 2 2 3" xfId="6355"/>
    <cellStyle name="Moneda 2 2 2 4 7 2 3" xfId="6356"/>
    <cellStyle name="Moneda 2 2 2 4 7 2 3 2" xfId="6357"/>
    <cellStyle name="Moneda 2 2 2 4 7 2 3 3" xfId="6358"/>
    <cellStyle name="Moneda 2 2 2 4 7 2 4" xfId="6359"/>
    <cellStyle name="Moneda 2 2 2 4 7 2 5" xfId="6360"/>
    <cellStyle name="Moneda 2 2 2 4 7 3" xfId="6361"/>
    <cellStyle name="Moneda 2 2 2 4 7 3 2" xfId="6362"/>
    <cellStyle name="Moneda 2 2 2 4 7 3 3" xfId="6363"/>
    <cellStyle name="Moneda 2 2 2 4 7 4" xfId="6364"/>
    <cellStyle name="Moneda 2 2 2 4 7 4 2" xfId="6365"/>
    <cellStyle name="Moneda 2 2 2 4 7 4 3" xfId="6366"/>
    <cellStyle name="Moneda 2 2 2 4 7 5" xfId="6367"/>
    <cellStyle name="Moneda 2 2 2 4 7 6" xfId="6368"/>
    <cellStyle name="Moneda 2 2 2 4 8" xfId="6369"/>
    <cellStyle name="Moneda 2 2 2 4 8 2" xfId="6370"/>
    <cellStyle name="Moneda 2 2 2 4 8 2 2" xfId="6371"/>
    <cellStyle name="Moneda 2 2 2 4 8 2 2 2" xfId="6372"/>
    <cellStyle name="Moneda 2 2 2 4 8 2 2 3" xfId="6373"/>
    <cellStyle name="Moneda 2 2 2 4 8 2 3" xfId="6374"/>
    <cellStyle name="Moneda 2 2 2 4 8 2 3 2" xfId="6375"/>
    <cellStyle name="Moneda 2 2 2 4 8 2 3 3" xfId="6376"/>
    <cellStyle name="Moneda 2 2 2 4 8 2 4" xfId="6377"/>
    <cellStyle name="Moneda 2 2 2 4 8 2 5" xfId="6378"/>
    <cellStyle name="Moneda 2 2 2 4 8 3" xfId="6379"/>
    <cellStyle name="Moneda 2 2 2 4 8 3 2" xfId="6380"/>
    <cellStyle name="Moneda 2 2 2 4 8 3 3" xfId="6381"/>
    <cellStyle name="Moneda 2 2 2 4 8 4" xfId="6382"/>
    <cellStyle name="Moneda 2 2 2 4 8 4 2" xfId="6383"/>
    <cellStyle name="Moneda 2 2 2 4 8 4 3" xfId="6384"/>
    <cellStyle name="Moneda 2 2 2 4 8 5" xfId="6385"/>
    <cellStyle name="Moneda 2 2 2 4 8 6" xfId="6386"/>
    <cellStyle name="Moneda 2 2 2 4 9" xfId="6387"/>
    <cellStyle name="Moneda 2 2 2 4 9 2" xfId="6388"/>
    <cellStyle name="Moneda 2 2 2 4 9 2 2" xfId="6389"/>
    <cellStyle name="Moneda 2 2 2 4 9 2 3" xfId="6390"/>
    <cellStyle name="Moneda 2 2 2 4 9 3" xfId="6391"/>
    <cellStyle name="Moneda 2 2 2 4 9 3 2" xfId="6392"/>
    <cellStyle name="Moneda 2 2 2 4 9 3 3" xfId="6393"/>
    <cellStyle name="Moneda 2 2 2 4 9 4" xfId="6394"/>
    <cellStyle name="Moneda 2 2 2 4 9 5" xfId="6395"/>
    <cellStyle name="Moneda 2 2 2 5" xfId="92"/>
    <cellStyle name="Moneda 2 2 2 5 10" xfId="6396"/>
    <cellStyle name="Moneda 2 2 2 5 11" xfId="6397"/>
    <cellStyle name="Moneda 2 2 2 5 2" xfId="93"/>
    <cellStyle name="Moneda 2 2 2 5 2 10" xfId="6398"/>
    <cellStyle name="Moneda 2 2 2 5 2 2" xfId="94"/>
    <cellStyle name="Moneda 2 2 2 5 2 2 2" xfId="1417"/>
    <cellStyle name="Moneda 2 2 2 5 2 2 2 2" xfId="6399"/>
    <cellStyle name="Moneda 2 2 2 5 2 2 2 2 2" xfId="6400"/>
    <cellStyle name="Moneda 2 2 2 5 2 2 2 2 3" xfId="6401"/>
    <cellStyle name="Moneda 2 2 2 5 2 2 2 3" xfId="6402"/>
    <cellStyle name="Moneda 2 2 2 5 2 2 2 3 2" xfId="6403"/>
    <cellStyle name="Moneda 2 2 2 5 2 2 2 3 3" xfId="6404"/>
    <cellStyle name="Moneda 2 2 2 5 2 2 2 4" xfId="6405"/>
    <cellStyle name="Moneda 2 2 2 5 2 2 2 5" xfId="6406"/>
    <cellStyle name="Moneda 2 2 2 5 2 2 3" xfId="6407"/>
    <cellStyle name="Moneda 2 2 2 5 2 2 3 2" xfId="6408"/>
    <cellStyle name="Moneda 2 2 2 5 2 2 3 3" xfId="6409"/>
    <cellStyle name="Moneda 2 2 2 5 2 2 4" xfId="6410"/>
    <cellStyle name="Moneda 2 2 2 5 2 2 4 2" xfId="6411"/>
    <cellStyle name="Moneda 2 2 2 5 2 2 4 3" xfId="6412"/>
    <cellStyle name="Moneda 2 2 2 5 2 2 5" xfId="6413"/>
    <cellStyle name="Moneda 2 2 2 5 2 2 6" xfId="6414"/>
    <cellStyle name="Moneda 2 2 2 5 2 3" xfId="1416"/>
    <cellStyle name="Moneda 2 2 2 5 2 3 2" xfId="6415"/>
    <cellStyle name="Moneda 2 2 2 5 2 3 2 2" xfId="6416"/>
    <cellStyle name="Moneda 2 2 2 5 2 3 2 2 2" xfId="6417"/>
    <cellStyle name="Moneda 2 2 2 5 2 3 2 2 3" xfId="6418"/>
    <cellStyle name="Moneda 2 2 2 5 2 3 2 3" xfId="6419"/>
    <cellStyle name="Moneda 2 2 2 5 2 3 2 3 2" xfId="6420"/>
    <cellStyle name="Moneda 2 2 2 5 2 3 2 3 3" xfId="6421"/>
    <cellStyle name="Moneda 2 2 2 5 2 3 2 4" xfId="6422"/>
    <cellStyle name="Moneda 2 2 2 5 2 3 2 5" xfId="6423"/>
    <cellStyle name="Moneda 2 2 2 5 2 3 3" xfId="6424"/>
    <cellStyle name="Moneda 2 2 2 5 2 3 3 2" xfId="6425"/>
    <cellStyle name="Moneda 2 2 2 5 2 3 3 3" xfId="6426"/>
    <cellStyle name="Moneda 2 2 2 5 2 3 4" xfId="6427"/>
    <cellStyle name="Moneda 2 2 2 5 2 3 4 2" xfId="6428"/>
    <cellStyle name="Moneda 2 2 2 5 2 3 4 3" xfId="6429"/>
    <cellStyle name="Moneda 2 2 2 5 2 3 5" xfId="6430"/>
    <cellStyle name="Moneda 2 2 2 5 2 3 6" xfId="6431"/>
    <cellStyle name="Moneda 2 2 2 5 2 4" xfId="6432"/>
    <cellStyle name="Moneda 2 2 2 5 2 4 2" xfId="6433"/>
    <cellStyle name="Moneda 2 2 2 5 2 4 2 2" xfId="6434"/>
    <cellStyle name="Moneda 2 2 2 5 2 4 2 2 2" xfId="6435"/>
    <cellStyle name="Moneda 2 2 2 5 2 4 2 2 3" xfId="6436"/>
    <cellStyle name="Moneda 2 2 2 5 2 4 2 3" xfId="6437"/>
    <cellStyle name="Moneda 2 2 2 5 2 4 2 3 2" xfId="6438"/>
    <cellStyle name="Moneda 2 2 2 5 2 4 2 3 3" xfId="6439"/>
    <cellStyle name="Moneda 2 2 2 5 2 4 2 4" xfId="6440"/>
    <cellStyle name="Moneda 2 2 2 5 2 4 2 5" xfId="6441"/>
    <cellStyle name="Moneda 2 2 2 5 2 4 3" xfId="6442"/>
    <cellStyle name="Moneda 2 2 2 5 2 4 3 2" xfId="6443"/>
    <cellStyle name="Moneda 2 2 2 5 2 4 3 3" xfId="6444"/>
    <cellStyle name="Moneda 2 2 2 5 2 4 4" xfId="6445"/>
    <cellStyle name="Moneda 2 2 2 5 2 4 4 2" xfId="6446"/>
    <cellStyle name="Moneda 2 2 2 5 2 4 4 3" xfId="6447"/>
    <cellStyle name="Moneda 2 2 2 5 2 4 5" xfId="6448"/>
    <cellStyle name="Moneda 2 2 2 5 2 4 6" xfId="6449"/>
    <cellStyle name="Moneda 2 2 2 5 2 5" xfId="6450"/>
    <cellStyle name="Moneda 2 2 2 5 2 5 2" xfId="6451"/>
    <cellStyle name="Moneda 2 2 2 5 2 5 2 2" xfId="6452"/>
    <cellStyle name="Moneda 2 2 2 5 2 5 2 2 2" xfId="6453"/>
    <cellStyle name="Moneda 2 2 2 5 2 5 2 2 3" xfId="6454"/>
    <cellStyle name="Moneda 2 2 2 5 2 5 2 3" xfId="6455"/>
    <cellStyle name="Moneda 2 2 2 5 2 5 2 3 2" xfId="6456"/>
    <cellStyle name="Moneda 2 2 2 5 2 5 2 3 3" xfId="6457"/>
    <cellStyle name="Moneda 2 2 2 5 2 5 2 4" xfId="6458"/>
    <cellStyle name="Moneda 2 2 2 5 2 5 2 5" xfId="6459"/>
    <cellStyle name="Moneda 2 2 2 5 2 5 3" xfId="6460"/>
    <cellStyle name="Moneda 2 2 2 5 2 5 3 2" xfId="6461"/>
    <cellStyle name="Moneda 2 2 2 5 2 5 3 3" xfId="6462"/>
    <cellStyle name="Moneda 2 2 2 5 2 5 4" xfId="6463"/>
    <cellStyle name="Moneda 2 2 2 5 2 5 4 2" xfId="6464"/>
    <cellStyle name="Moneda 2 2 2 5 2 5 4 3" xfId="6465"/>
    <cellStyle name="Moneda 2 2 2 5 2 5 5" xfId="6466"/>
    <cellStyle name="Moneda 2 2 2 5 2 5 6" xfId="6467"/>
    <cellStyle name="Moneda 2 2 2 5 2 6" xfId="6468"/>
    <cellStyle name="Moneda 2 2 2 5 2 6 2" xfId="6469"/>
    <cellStyle name="Moneda 2 2 2 5 2 6 2 2" xfId="6470"/>
    <cellStyle name="Moneda 2 2 2 5 2 6 2 3" xfId="6471"/>
    <cellStyle name="Moneda 2 2 2 5 2 6 3" xfId="6472"/>
    <cellStyle name="Moneda 2 2 2 5 2 6 3 2" xfId="6473"/>
    <cellStyle name="Moneda 2 2 2 5 2 6 3 3" xfId="6474"/>
    <cellStyle name="Moneda 2 2 2 5 2 6 4" xfId="6475"/>
    <cellStyle name="Moneda 2 2 2 5 2 6 5" xfId="6476"/>
    <cellStyle name="Moneda 2 2 2 5 2 7" xfId="6477"/>
    <cellStyle name="Moneda 2 2 2 5 2 7 2" xfId="6478"/>
    <cellStyle name="Moneda 2 2 2 5 2 7 3" xfId="6479"/>
    <cellStyle name="Moneda 2 2 2 5 2 8" xfId="6480"/>
    <cellStyle name="Moneda 2 2 2 5 2 8 2" xfId="6481"/>
    <cellStyle name="Moneda 2 2 2 5 2 8 3" xfId="6482"/>
    <cellStyle name="Moneda 2 2 2 5 2 9" xfId="6483"/>
    <cellStyle name="Moneda 2 2 2 5 3" xfId="95"/>
    <cellStyle name="Moneda 2 2 2 5 3 2" xfId="1418"/>
    <cellStyle name="Moneda 2 2 2 5 3 2 2" xfId="6484"/>
    <cellStyle name="Moneda 2 2 2 5 3 2 2 2" xfId="6485"/>
    <cellStyle name="Moneda 2 2 2 5 3 2 2 3" xfId="6486"/>
    <cellStyle name="Moneda 2 2 2 5 3 2 3" xfId="6487"/>
    <cellStyle name="Moneda 2 2 2 5 3 2 3 2" xfId="6488"/>
    <cellStyle name="Moneda 2 2 2 5 3 2 3 3" xfId="6489"/>
    <cellStyle name="Moneda 2 2 2 5 3 2 4" xfId="6490"/>
    <cellStyle name="Moneda 2 2 2 5 3 2 5" xfId="6491"/>
    <cellStyle name="Moneda 2 2 2 5 3 3" xfId="6492"/>
    <cellStyle name="Moneda 2 2 2 5 3 3 2" xfId="6493"/>
    <cellStyle name="Moneda 2 2 2 5 3 3 3" xfId="6494"/>
    <cellStyle name="Moneda 2 2 2 5 3 4" xfId="6495"/>
    <cellStyle name="Moneda 2 2 2 5 3 4 2" xfId="6496"/>
    <cellStyle name="Moneda 2 2 2 5 3 4 3" xfId="6497"/>
    <cellStyle name="Moneda 2 2 2 5 3 5" xfId="6498"/>
    <cellStyle name="Moneda 2 2 2 5 3 6" xfId="6499"/>
    <cellStyle name="Moneda 2 2 2 5 4" xfId="1415"/>
    <cellStyle name="Moneda 2 2 2 5 4 2" xfId="6500"/>
    <cellStyle name="Moneda 2 2 2 5 4 2 2" xfId="6501"/>
    <cellStyle name="Moneda 2 2 2 5 4 2 2 2" xfId="6502"/>
    <cellStyle name="Moneda 2 2 2 5 4 2 2 3" xfId="6503"/>
    <cellStyle name="Moneda 2 2 2 5 4 2 3" xfId="6504"/>
    <cellStyle name="Moneda 2 2 2 5 4 2 3 2" xfId="6505"/>
    <cellStyle name="Moneda 2 2 2 5 4 2 3 3" xfId="6506"/>
    <cellStyle name="Moneda 2 2 2 5 4 2 4" xfId="6507"/>
    <cellStyle name="Moneda 2 2 2 5 4 2 5" xfId="6508"/>
    <cellStyle name="Moneda 2 2 2 5 4 3" xfId="6509"/>
    <cellStyle name="Moneda 2 2 2 5 4 3 2" xfId="6510"/>
    <cellStyle name="Moneda 2 2 2 5 4 3 3" xfId="6511"/>
    <cellStyle name="Moneda 2 2 2 5 4 4" xfId="6512"/>
    <cellStyle name="Moneda 2 2 2 5 4 4 2" xfId="6513"/>
    <cellStyle name="Moneda 2 2 2 5 4 4 3" xfId="6514"/>
    <cellStyle name="Moneda 2 2 2 5 4 5" xfId="6515"/>
    <cellStyle name="Moneda 2 2 2 5 4 6" xfId="6516"/>
    <cellStyle name="Moneda 2 2 2 5 5" xfId="6517"/>
    <cellStyle name="Moneda 2 2 2 5 5 2" xfId="6518"/>
    <cellStyle name="Moneda 2 2 2 5 5 2 2" xfId="6519"/>
    <cellStyle name="Moneda 2 2 2 5 5 2 2 2" xfId="6520"/>
    <cellStyle name="Moneda 2 2 2 5 5 2 2 3" xfId="6521"/>
    <cellStyle name="Moneda 2 2 2 5 5 2 3" xfId="6522"/>
    <cellStyle name="Moneda 2 2 2 5 5 2 3 2" xfId="6523"/>
    <cellStyle name="Moneda 2 2 2 5 5 2 3 3" xfId="6524"/>
    <cellStyle name="Moneda 2 2 2 5 5 2 4" xfId="6525"/>
    <cellStyle name="Moneda 2 2 2 5 5 2 5" xfId="6526"/>
    <cellStyle name="Moneda 2 2 2 5 5 3" xfId="6527"/>
    <cellStyle name="Moneda 2 2 2 5 5 3 2" xfId="6528"/>
    <cellStyle name="Moneda 2 2 2 5 5 3 3" xfId="6529"/>
    <cellStyle name="Moneda 2 2 2 5 5 4" xfId="6530"/>
    <cellStyle name="Moneda 2 2 2 5 5 4 2" xfId="6531"/>
    <cellStyle name="Moneda 2 2 2 5 5 4 3" xfId="6532"/>
    <cellStyle name="Moneda 2 2 2 5 5 5" xfId="6533"/>
    <cellStyle name="Moneda 2 2 2 5 5 6" xfId="6534"/>
    <cellStyle name="Moneda 2 2 2 5 6" xfId="6535"/>
    <cellStyle name="Moneda 2 2 2 5 6 2" xfId="6536"/>
    <cellStyle name="Moneda 2 2 2 5 6 2 2" xfId="6537"/>
    <cellStyle name="Moneda 2 2 2 5 6 2 2 2" xfId="6538"/>
    <cellStyle name="Moneda 2 2 2 5 6 2 2 3" xfId="6539"/>
    <cellStyle name="Moneda 2 2 2 5 6 2 3" xfId="6540"/>
    <cellStyle name="Moneda 2 2 2 5 6 2 3 2" xfId="6541"/>
    <cellStyle name="Moneda 2 2 2 5 6 2 3 3" xfId="6542"/>
    <cellStyle name="Moneda 2 2 2 5 6 2 4" xfId="6543"/>
    <cellStyle name="Moneda 2 2 2 5 6 2 5" xfId="6544"/>
    <cellStyle name="Moneda 2 2 2 5 6 3" xfId="6545"/>
    <cellStyle name="Moneda 2 2 2 5 6 3 2" xfId="6546"/>
    <cellStyle name="Moneda 2 2 2 5 6 3 3" xfId="6547"/>
    <cellStyle name="Moneda 2 2 2 5 6 4" xfId="6548"/>
    <cellStyle name="Moneda 2 2 2 5 6 4 2" xfId="6549"/>
    <cellStyle name="Moneda 2 2 2 5 6 4 3" xfId="6550"/>
    <cellStyle name="Moneda 2 2 2 5 6 5" xfId="6551"/>
    <cellStyle name="Moneda 2 2 2 5 6 6" xfId="6552"/>
    <cellStyle name="Moneda 2 2 2 5 7" xfId="6553"/>
    <cellStyle name="Moneda 2 2 2 5 7 2" xfId="6554"/>
    <cellStyle name="Moneda 2 2 2 5 7 2 2" xfId="6555"/>
    <cellStyle name="Moneda 2 2 2 5 7 2 3" xfId="6556"/>
    <cellStyle name="Moneda 2 2 2 5 7 3" xfId="6557"/>
    <cellStyle name="Moneda 2 2 2 5 7 3 2" xfId="6558"/>
    <cellStyle name="Moneda 2 2 2 5 7 3 3" xfId="6559"/>
    <cellStyle name="Moneda 2 2 2 5 7 4" xfId="6560"/>
    <cellStyle name="Moneda 2 2 2 5 7 5" xfId="6561"/>
    <cellStyle name="Moneda 2 2 2 5 8" xfId="6562"/>
    <cellStyle name="Moneda 2 2 2 5 8 2" xfId="6563"/>
    <cellStyle name="Moneda 2 2 2 5 8 3" xfId="6564"/>
    <cellStyle name="Moneda 2 2 2 5 9" xfId="6565"/>
    <cellStyle name="Moneda 2 2 2 5 9 2" xfId="6566"/>
    <cellStyle name="Moneda 2 2 2 5 9 3" xfId="6567"/>
    <cellStyle name="Moneda 2 2 2 6" xfId="96"/>
    <cellStyle name="Moneda 2 2 2 6 10" xfId="6568"/>
    <cellStyle name="Moneda 2 2 2 6 11" xfId="6569"/>
    <cellStyle name="Moneda 2 2 2 6 2" xfId="97"/>
    <cellStyle name="Moneda 2 2 2 6 2 10" xfId="6570"/>
    <cellStyle name="Moneda 2 2 2 6 2 2" xfId="98"/>
    <cellStyle name="Moneda 2 2 2 6 2 2 2" xfId="1421"/>
    <cellStyle name="Moneda 2 2 2 6 2 2 2 2" xfId="6571"/>
    <cellStyle name="Moneda 2 2 2 6 2 2 2 2 2" xfId="6572"/>
    <cellStyle name="Moneda 2 2 2 6 2 2 2 2 3" xfId="6573"/>
    <cellStyle name="Moneda 2 2 2 6 2 2 2 3" xfId="6574"/>
    <cellStyle name="Moneda 2 2 2 6 2 2 2 3 2" xfId="6575"/>
    <cellStyle name="Moneda 2 2 2 6 2 2 2 3 3" xfId="6576"/>
    <cellStyle name="Moneda 2 2 2 6 2 2 2 4" xfId="6577"/>
    <cellStyle name="Moneda 2 2 2 6 2 2 2 5" xfId="6578"/>
    <cellStyle name="Moneda 2 2 2 6 2 2 3" xfId="6579"/>
    <cellStyle name="Moneda 2 2 2 6 2 2 3 2" xfId="6580"/>
    <cellStyle name="Moneda 2 2 2 6 2 2 3 3" xfId="6581"/>
    <cellStyle name="Moneda 2 2 2 6 2 2 4" xfId="6582"/>
    <cellStyle name="Moneda 2 2 2 6 2 2 4 2" xfId="6583"/>
    <cellStyle name="Moneda 2 2 2 6 2 2 4 3" xfId="6584"/>
    <cellStyle name="Moneda 2 2 2 6 2 2 5" xfId="6585"/>
    <cellStyle name="Moneda 2 2 2 6 2 2 6" xfId="6586"/>
    <cellStyle name="Moneda 2 2 2 6 2 3" xfId="1420"/>
    <cellStyle name="Moneda 2 2 2 6 2 3 2" xfId="6587"/>
    <cellStyle name="Moneda 2 2 2 6 2 3 2 2" xfId="6588"/>
    <cellStyle name="Moneda 2 2 2 6 2 3 2 2 2" xfId="6589"/>
    <cellStyle name="Moneda 2 2 2 6 2 3 2 2 3" xfId="6590"/>
    <cellStyle name="Moneda 2 2 2 6 2 3 2 3" xfId="6591"/>
    <cellStyle name="Moneda 2 2 2 6 2 3 2 3 2" xfId="6592"/>
    <cellStyle name="Moneda 2 2 2 6 2 3 2 3 3" xfId="6593"/>
    <cellStyle name="Moneda 2 2 2 6 2 3 2 4" xfId="6594"/>
    <cellStyle name="Moneda 2 2 2 6 2 3 2 5" xfId="6595"/>
    <cellStyle name="Moneda 2 2 2 6 2 3 3" xfId="6596"/>
    <cellStyle name="Moneda 2 2 2 6 2 3 3 2" xfId="6597"/>
    <cellStyle name="Moneda 2 2 2 6 2 3 3 3" xfId="6598"/>
    <cellStyle name="Moneda 2 2 2 6 2 3 4" xfId="6599"/>
    <cellStyle name="Moneda 2 2 2 6 2 3 4 2" xfId="6600"/>
    <cellStyle name="Moneda 2 2 2 6 2 3 4 3" xfId="6601"/>
    <cellStyle name="Moneda 2 2 2 6 2 3 5" xfId="6602"/>
    <cellStyle name="Moneda 2 2 2 6 2 3 6" xfId="6603"/>
    <cellStyle name="Moneda 2 2 2 6 2 4" xfId="6604"/>
    <cellStyle name="Moneda 2 2 2 6 2 4 2" xfId="6605"/>
    <cellStyle name="Moneda 2 2 2 6 2 4 2 2" xfId="6606"/>
    <cellStyle name="Moneda 2 2 2 6 2 4 2 2 2" xfId="6607"/>
    <cellStyle name="Moneda 2 2 2 6 2 4 2 2 3" xfId="6608"/>
    <cellStyle name="Moneda 2 2 2 6 2 4 2 3" xfId="6609"/>
    <cellStyle name="Moneda 2 2 2 6 2 4 2 3 2" xfId="6610"/>
    <cellStyle name="Moneda 2 2 2 6 2 4 2 3 3" xfId="6611"/>
    <cellStyle name="Moneda 2 2 2 6 2 4 2 4" xfId="6612"/>
    <cellStyle name="Moneda 2 2 2 6 2 4 2 5" xfId="6613"/>
    <cellStyle name="Moneda 2 2 2 6 2 4 3" xfId="6614"/>
    <cellStyle name="Moneda 2 2 2 6 2 4 3 2" xfId="6615"/>
    <cellStyle name="Moneda 2 2 2 6 2 4 3 3" xfId="6616"/>
    <cellStyle name="Moneda 2 2 2 6 2 4 4" xfId="6617"/>
    <cellStyle name="Moneda 2 2 2 6 2 4 4 2" xfId="6618"/>
    <cellStyle name="Moneda 2 2 2 6 2 4 4 3" xfId="6619"/>
    <cellStyle name="Moneda 2 2 2 6 2 4 5" xfId="6620"/>
    <cellStyle name="Moneda 2 2 2 6 2 4 6" xfId="6621"/>
    <cellStyle name="Moneda 2 2 2 6 2 5" xfId="6622"/>
    <cellStyle name="Moneda 2 2 2 6 2 5 2" xfId="6623"/>
    <cellStyle name="Moneda 2 2 2 6 2 5 2 2" xfId="6624"/>
    <cellStyle name="Moneda 2 2 2 6 2 5 2 2 2" xfId="6625"/>
    <cellStyle name="Moneda 2 2 2 6 2 5 2 2 3" xfId="6626"/>
    <cellStyle name="Moneda 2 2 2 6 2 5 2 3" xfId="6627"/>
    <cellStyle name="Moneda 2 2 2 6 2 5 2 3 2" xfId="6628"/>
    <cellStyle name="Moneda 2 2 2 6 2 5 2 3 3" xfId="6629"/>
    <cellStyle name="Moneda 2 2 2 6 2 5 2 4" xfId="6630"/>
    <cellStyle name="Moneda 2 2 2 6 2 5 2 5" xfId="6631"/>
    <cellStyle name="Moneda 2 2 2 6 2 5 3" xfId="6632"/>
    <cellStyle name="Moneda 2 2 2 6 2 5 3 2" xfId="6633"/>
    <cellStyle name="Moneda 2 2 2 6 2 5 3 3" xfId="6634"/>
    <cellStyle name="Moneda 2 2 2 6 2 5 4" xfId="6635"/>
    <cellStyle name="Moneda 2 2 2 6 2 5 4 2" xfId="6636"/>
    <cellStyle name="Moneda 2 2 2 6 2 5 4 3" xfId="6637"/>
    <cellStyle name="Moneda 2 2 2 6 2 5 5" xfId="6638"/>
    <cellStyle name="Moneda 2 2 2 6 2 5 6" xfId="6639"/>
    <cellStyle name="Moneda 2 2 2 6 2 6" xfId="6640"/>
    <cellStyle name="Moneda 2 2 2 6 2 6 2" xfId="6641"/>
    <cellStyle name="Moneda 2 2 2 6 2 6 2 2" xfId="6642"/>
    <cellStyle name="Moneda 2 2 2 6 2 6 2 3" xfId="6643"/>
    <cellStyle name="Moneda 2 2 2 6 2 6 3" xfId="6644"/>
    <cellStyle name="Moneda 2 2 2 6 2 6 3 2" xfId="6645"/>
    <cellStyle name="Moneda 2 2 2 6 2 6 3 3" xfId="6646"/>
    <cellStyle name="Moneda 2 2 2 6 2 6 4" xfId="6647"/>
    <cellStyle name="Moneda 2 2 2 6 2 6 5" xfId="6648"/>
    <cellStyle name="Moneda 2 2 2 6 2 7" xfId="6649"/>
    <cellStyle name="Moneda 2 2 2 6 2 7 2" xfId="6650"/>
    <cellStyle name="Moneda 2 2 2 6 2 7 3" xfId="6651"/>
    <cellStyle name="Moneda 2 2 2 6 2 8" xfId="6652"/>
    <cellStyle name="Moneda 2 2 2 6 2 8 2" xfId="6653"/>
    <cellStyle name="Moneda 2 2 2 6 2 8 3" xfId="6654"/>
    <cellStyle name="Moneda 2 2 2 6 2 9" xfId="6655"/>
    <cellStyle name="Moneda 2 2 2 6 3" xfId="99"/>
    <cellStyle name="Moneda 2 2 2 6 3 2" xfId="1422"/>
    <cellStyle name="Moneda 2 2 2 6 3 2 2" xfId="6656"/>
    <cellStyle name="Moneda 2 2 2 6 3 2 2 2" xfId="6657"/>
    <cellStyle name="Moneda 2 2 2 6 3 2 2 3" xfId="6658"/>
    <cellStyle name="Moneda 2 2 2 6 3 2 3" xfId="6659"/>
    <cellStyle name="Moneda 2 2 2 6 3 2 3 2" xfId="6660"/>
    <cellStyle name="Moneda 2 2 2 6 3 2 3 3" xfId="6661"/>
    <cellStyle name="Moneda 2 2 2 6 3 2 4" xfId="6662"/>
    <cellStyle name="Moneda 2 2 2 6 3 2 5" xfId="6663"/>
    <cellStyle name="Moneda 2 2 2 6 3 3" xfId="6664"/>
    <cellStyle name="Moneda 2 2 2 6 3 3 2" xfId="6665"/>
    <cellStyle name="Moneda 2 2 2 6 3 3 3" xfId="6666"/>
    <cellStyle name="Moneda 2 2 2 6 3 4" xfId="6667"/>
    <cellStyle name="Moneda 2 2 2 6 3 4 2" xfId="6668"/>
    <cellStyle name="Moneda 2 2 2 6 3 4 3" xfId="6669"/>
    <cellStyle name="Moneda 2 2 2 6 3 5" xfId="6670"/>
    <cellStyle name="Moneda 2 2 2 6 3 6" xfId="6671"/>
    <cellStyle name="Moneda 2 2 2 6 4" xfId="1419"/>
    <cellStyle name="Moneda 2 2 2 6 4 2" xfId="6672"/>
    <cellStyle name="Moneda 2 2 2 6 4 2 2" xfId="6673"/>
    <cellStyle name="Moneda 2 2 2 6 4 2 2 2" xfId="6674"/>
    <cellStyle name="Moneda 2 2 2 6 4 2 2 3" xfId="6675"/>
    <cellStyle name="Moneda 2 2 2 6 4 2 3" xfId="6676"/>
    <cellStyle name="Moneda 2 2 2 6 4 2 3 2" xfId="6677"/>
    <cellStyle name="Moneda 2 2 2 6 4 2 3 3" xfId="6678"/>
    <cellStyle name="Moneda 2 2 2 6 4 2 4" xfId="6679"/>
    <cellStyle name="Moneda 2 2 2 6 4 2 5" xfId="6680"/>
    <cellStyle name="Moneda 2 2 2 6 4 3" xfId="6681"/>
    <cellStyle name="Moneda 2 2 2 6 4 3 2" xfId="6682"/>
    <cellStyle name="Moneda 2 2 2 6 4 3 3" xfId="6683"/>
    <cellStyle name="Moneda 2 2 2 6 4 4" xfId="6684"/>
    <cellStyle name="Moneda 2 2 2 6 4 4 2" xfId="6685"/>
    <cellStyle name="Moneda 2 2 2 6 4 4 3" xfId="6686"/>
    <cellStyle name="Moneda 2 2 2 6 4 5" xfId="6687"/>
    <cellStyle name="Moneda 2 2 2 6 4 6" xfId="6688"/>
    <cellStyle name="Moneda 2 2 2 6 5" xfId="6689"/>
    <cellStyle name="Moneda 2 2 2 6 5 2" xfId="6690"/>
    <cellStyle name="Moneda 2 2 2 6 5 2 2" xfId="6691"/>
    <cellStyle name="Moneda 2 2 2 6 5 2 2 2" xfId="6692"/>
    <cellStyle name="Moneda 2 2 2 6 5 2 2 3" xfId="6693"/>
    <cellStyle name="Moneda 2 2 2 6 5 2 3" xfId="6694"/>
    <cellStyle name="Moneda 2 2 2 6 5 2 3 2" xfId="6695"/>
    <cellStyle name="Moneda 2 2 2 6 5 2 3 3" xfId="6696"/>
    <cellStyle name="Moneda 2 2 2 6 5 2 4" xfId="6697"/>
    <cellStyle name="Moneda 2 2 2 6 5 2 5" xfId="6698"/>
    <cellStyle name="Moneda 2 2 2 6 5 3" xfId="6699"/>
    <cellStyle name="Moneda 2 2 2 6 5 3 2" xfId="6700"/>
    <cellStyle name="Moneda 2 2 2 6 5 3 3" xfId="6701"/>
    <cellStyle name="Moneda 2 2 2 6 5 4" xfId="6702"/>
    <cellStyle name="Moneda 2 2 2 6 5 4 2" xfId="6703"/>
    <cellStyle name="Moneda 2 2 2 6 5 4 3" xfId="6704"/>
    <cellStyle name="Moneda 2 2 2 6 5 5" xfId="6705"/>
    <cellStyle name="Moneda 2 2 2 6 5 6" xfId="6706"/>
    <cellStyle name="Moneda 2 2 2 6 6" xfId="6707"/>
    <cellStyle name="Moneda 2 2 2 6 6 2" xfId="6708"/>
    <cellStyle name="Moneda 2 2 2 6 6 2 2" xfId="6709"/>
    <cellStyle name="Moneda 2 2 2 6 6 2 2 2" xfId="6710"/>
    <cellStyle name="Moneda 2 2 2 6 6 2 2 3" xfId="6711"/>
    <cellStyle name="Moneda 2 2 2 6 6 2 3" xfId="6712"/>
    <cellStyle name="Moneda 2 2 2 6 6 2 3 2" xfId="6713"/>
    <cellStyle name="Moneda 2 2 2 6 6 2 3 3" xfId="6714"/>
    <cellStyle name="Moneda 2 2 2 6 6 2 4" xfId="6715"/>
    <cellStyle name="Moneda 2 2 2 6 6 2 5" xfId="6716"/>
    <cellStyle name="Moneda 2 2 2 6 6 3" xfId="6717"/>
    <cellStyle name="Moneda 2 2 2 6 6 3 2" xfId="6718"/>
    <cellStyle name="Moneda 2 2 2 6 6 3 3" xfId="6719"/>
    <cellStyle name="Moneda 2 2 2 6 6 4" xfId="6720"/>
    <cellStyle name="Moneda 2 2 2 6 6 4 2" xfId="6721"/>
    <cellStyle name="Moneda 2 2 2 6 6 4 3" xfId="6722"/>
    <cellStyle name="Moneda 2 2 2 6 6 5" xfId="6723"/>
    <cellStyle name="Moneda 2 2 2 6 6 6" xfId="6724"/>
    <cellStyle name="Moneda 2 2 2 6 7" xfId="6725"/>
    <cellStyle name="Moneda 2 2 2 6 7 2" xfId="6726"/>
    <cellStyle name="Moneda 2 2 2 6 7 2 2" xfId="6727"/>
    <cellStyle name="Moneda 2 2 2 6 7 2 3" xfId="6728"/>
    <cellStyle name="Moneda 2 2 2 6 7 3" xfId="6729"/>
    <cellStyle name="Moneda 2 2 2 6 7 3 2" xfId="6730"/>
    <cellStyle name="Moneda 2 2 2 6 7 3 3" xfId="6731"/>
    <cellStyle name="Moneda 2 2 2 6 7 4" xfId="6732"/>
    <cellStyle name="Moneda 2 2 2 6 7 5" xfId="6733"/>
    <cellStyle name="Moneda 2 2 2 6 8" xfId="6734"/>
    <cellStyle name="Moneda 2 2 2 6 8 2" xfId="6735"/>
    <cellStyle name="Moneda 2 2 2 6 8 3" xfId="6736"/>
    <cellStyle name="Moneda 2 2 2 6 9" xfId="6737"/>
    <cellStyle name="Moneda 2 2 2 6 9 2" xfId="6738"/>
    <cellStyle name="Moneda 2 2 2 6 9 3" xfId="6739"/>
    <cellStyle name="Moneda 2 2 2 7" xfId="100"/>
    <cellStyle name="Moneda 2 2 2 7 10" xfId="6740"/>
    <cellStyle name="Moneda 2 2 2 7 11" xfId="6741"/>
    <cellStyle name="Moneda 2 2 2 7 2" xfId="101"/>
    <cellStyle name="Moneda 2 2 2 7 2 10" xfId="6742"/>
    <cellStyle name="Moneda 2 2 2 7 2 2" xfId="102"/>
    <cellStyle name="Moneda 2 2 2 7 2 2 2" xfId="1425"/>
    <cellStyle name="Moneda 2 2 2 7 2 2 2 2" xfId="6743"/>
    <cellStyle name="Moneda 2 2 2 7 2 2 2 2 2" xfId="6744"/>
    <cellStyle name="Moneda 2 2 2 7 2 2 2 2 3" xfId="6745"/>
    <cellStyle name="Moneda 2 2 2 7 2 2 2 3" xfId="6746"/>
    <cellStyle name="Moneda 2 2 2 7 2 2 2 3 2" xfId="6747"/>
    <cellStyle name="Moneda 2 2 2 7 2 2 2 3 3" xfId="6748"/>
    <cellStyle name="Moneda 2 2 2 7 2 2 2 4" xfId="6749"/>
    <cellStyle name="Moneda 2 2 2 7 2 2 2 5" xfId="6750"/>
    <cellStyle name="Moneda 2 2 2 7 2 2 3" xfId="6751"/>
    <cellStyle name="Moneda 2 2 2 7 2 2 3 2" xfId="6752"/>
    <cellStyle name="Moneda 2 2 2 7 2 2 3 3" xfId="6753"/>
    <cellStyle name="Moneda 2 2 2 7 2 2 4" xfId="6754"/>
    <cellStyle name="Moneda 2 2 2 7 2 2 4 2" xfId="6755"/>
    <cellStyle name="Moneda 2 2 2 7 2 2 4 3" xfId="6756"/>
    <cellStyle name="Moneda 2 2 2 7 2 2 5" xfId="6757"/>
    <cellStyle name="Moneda 2 2 2 7 2 2 6" xfId="6758"/>
    <cellStyle name="Moneda 2 2 2 7 2 3" xfId="1424"/>
    <cellStyle name="Moneda 2 2 2 7 2 3 2" xfId="6759"/>
    <cellStyle name="Moneda 2 2 2 7 2 3 2 2" xfId="6760"/>
    <cellStyle name="Moneda 2 2 2 7 2 3 2 2 2" xfId="6761"/>
    <cellStyle name="Moneda 2 2 2 7 2 3 2 2 3" xfId="6762"/>
    <cellStyle name="Moneda 2 2 2 7 2 3 2 3" xfId="6763"/>
    <cellStyle name="Moneda 2 2 2 7 2 3 2 3 2" xfId="6764"/>
    <cellStyle name="Moneda 2 2 2 7 2 3 2 3 3" xfId="6765"/>
    <cellStyle name="Moneda 2 2 2 7 2 3 2 4" xfId="6766"/>
    <cellStyle name="Moneda 2 2 2 7 2 3 2 5" xfId="6767"/>
    <cellStyle name="Moneda 2 2 2 7 2 3 3" xfId="6768"/>
    <cellStyle name="Moneda 2 2 2 7 2 3 3 2" xfId="6769"/>
    <cellStyle name="Moneda 2 2 2 7 2 3 3 3" xfId="6770"/>
    <cellStyle name="Moneda 2 2 2 7 2 3 4" xfId="6771"/>
    <cellStyle name="Moneda 2 2 2 7 2 3 4 2" xfId="6772"/>
    <cellStyle name="Moneda 2 2 2 7 2 3 4 3" xfId="6773"/>
    <cellStyle name="Moneda 2 2 2 7 2 3 5" xfId="6774"/>
    <cellStyle name="Moneda 2 2 2 7 2 3 6" xfId="6775"/>
    <cellStyle name="Moneda 2 2 2 7 2 4" xfId="6776"/>
    <cellStyle name="Moneda 2 2 2 7 2 4 2" xfId="6777"/>
    <cellStyle name="Moneda 2 2 2 7 2 4 2 2" xfId="6778"/>
    <cellStyle name="Moneda 2 2 2 7 2 4 2 2 2" xfId="6779"/>
    <cellStyle name="Moneda 2 2 2 7 2 4 2 2 3" xfId="6780"/>
    <cellStyle name="Moneda 2 2 2 7 2 4 2 3" xfId="6781"/>
    <cellStyle name="Moneda 2 2 2 7 2 4 2 3 2" xfId="6782"/>
    <cellStyle name="Moneda 2 2 2 7 2 4 2 3 3" xfId="6783"/>
    <cellStyle name="Moneda 2 2 2 7 2 4 2 4" xfId="6784"/>
    <cellStyle name="Moneda 2 2 2 7 2 4 2 5" xfId="6785"/>
    <cellStyle name="Moneda 2 2 2 7 2 4 3" xfId="6786"/>
    <cellStyle name="Moneda 2 2 2 7 2 4 3 2" xfId="6787"/>
    <cellStyle name="Moneda 2 2 2 7 2 4 3 3" xfId="6788"/>
    <cellStyle name="Moneda 2 2 2 7 2 4 4" xfId="6789"/>
    <cellStyle name="Moneda 2 2 2 7 2 4 4 2" xfId="6790"/>
    <cellStyle name="Moneda 2 2 2 7 2 4 4 3" xfId="6791"/>
    <cellStyle name="Moneda 2 2 2 7 2 4 5" xfId="6792"/>
    <cellStyle name="Moneda 2 2 2 7 2 4 6" xfId="6793"/>
    <cellStyle name="Moneda 2 2 2 7 2 5" xfId="6794"/>
    <cellStyle name="Moneda 2 2 2 7 2 5 2" xfId="6795"/>
    <cellStyle name="Moneda 2 2 2 7 2 5 2 2" xfId="6796"/>
    <cellStyle name="Moneda 2 2 2 7 2 5 2 2 2" xfId="6797"/>
    <cellStyle name="Moneda 2 2 2 7 2 5 2 2 3" xfId="6798"/>
    <cellStyle name="Moneda 2 2 2 7 2 5 2 3" xfId="6799"/>
    <cellStyle name="Moneda 2 2 2 7 2 5 2 3 2" xfId="6800"/>
    <cellStyle name="Moneda 2 2 2 7 2 5 2 3 3" xfId="6801"/>
    <cellStyle name="Moneda 2 2 2 7 2 5 2 4" xfId="6802"/>
    <cellStyle name="Moneda 2 2 2 7 2 5 2 5" xfId="6803"/>
    <cellStyle name="Moneda 2 2 2 7 2 5 3" xfId="6804"/>
    <cellStyle name="Moneda 2 2 2 7 2 5 3 2" xfId="6805"/>
    <cellStyle name="Moneda 2 2 2 7 2 5 3 3" xfId="6806"/>
    <cellStyle name="Moneda 2 2 2 7 2 5 4" xfId="6807"/>
    <cellStyle name="Moneda 2 2 2 7 2 5 4 2" xfId="6808"/>
    <cellStyle name="Moneda 2 2 2 7 2 5 4 3" xfId="6809"/>
    <cellStyle name="Moneda 2 2 2 7 2 5 5" xfId="6810"/>
    <cellStyle name="Moneda 2 2 2 7 2 5 6" xfId="6811"/>
    <cellStyle name="Moneda 2 2 2 7 2 6" xfId="6812"/>
    <cellStyle name="Moneda 2 2 2 7 2 6 2" xfId="6813"/>
    <cellStyle name="Moneda 2 2 2 7 2 6 2 2" xfId="6814"/>
    <cellStyle name="Moneda 2 2 2 7 2 6 2 3" xfId="6815"/>
    <cellStyle name="Moneda 2 2 2 7 2 6 3" xfId="6816"/>
    <cellStyle name="Moneda 2 2 2 7 2 6 3 2" xfId="6817"/>
    <cellStyle name="Moneda 2 2 2 7 2 6 3 3" xfId="6818"/>
    <cellStyle name="Moneda 2 2 2 7 2 6 4" xfId="6819"/>
    <cellStyle name="Moneda 2 2 2 7 2 6 5" xfId="6820"/>
    <cellStyle name="Moneda 2 2 2 7 2 7" xfId="6821"/>
    <cellStyle name="Moneda 2 2 2 7 2 7 2" xfId="6822"/>
    <cellStyle name="Moneda 2 2 2 7 2 7 3" xfId="6823"/>
    <cellStyle name="Moneda 2 2 2 7 2 8" xfId="6824"/>
    <cellStyle name="Moneda 2 2 2 7 2 8 2" xfId="6825"/>
    <cellStyle name="Moneda 2 2 2 7 2 8 3" xfId="6826"/>
    <cellStyle name="Moneda 2 2 2 7 2 9" xfId="6827"/>
    <cellStyle name="Moneda 2 2 2 7 3" xfId="103"/>
    <cellStyle name="Moneda 2 2 2 7 3 2" xfId="1426"/>
    <cellStyle name="Moneda 2 2 2 7 3 2 2" xfId="6828"/>
    <cellStyle name="Moneda 2 2 2 7 3 2 2 2" xfId="6829"/>
    <cellStyle name="Moneda 2 2 2 7 3 2 2 3" xfId="6830"/>
    <cellStyle name="Moneda 2 2 2 7 3 2 3" xfId="6831"/>
    <cellStyle name="Moneda 2 2 2 7 3 2 3 2" xfId="6832"/>
    <cellStyle name="Moneda 2 2 2 7 3 2 3 3" xfId="6833"/>
    <cellStyle name="Moneda 2 2 2 7 3 2 4" xfId="6834"/>
    <cellStyle name="Moneda 2 2 2 7 3 2 5" xfId="6835"/>
    <cellStyle name="Moneda 2 2 2 7 3 3" xfId="6836"/>
    <cellStyle name="Moneda 2 2 2 7 3 3 2" xfId="6837"/>
    <cellStyle name="Moneda 2 2 2 7 3 3 3" xfId="6838"/>
    <cellStyle name="Moneda 2 2 2 7 3 4" xfId="6839"/>
    <cellStyle name="Moneda 2 2 2 7 3 4 2" xfId="6840"/>
    <cellStyle name="Moneda 2 2 2 7 3 4 3" xfId="6841"/>
    <cellStyle name="Moneda 2 2 2 7 3 5" xfId="6842"/>
    <cellStyle name="Moneda 2 2 2 7 3 6" xfId="6843"/>
    <cellStyle name="Moneda 2 2 2 7 4" xfId="1423"/>
    <cellStyle name="Moneda 2 2 2 7 4 2" xfId="6844"/>
    <cellStyle name="Moneda 2 2 2 7 4 2 2" xfId="6845"/>
    <cellStyle name="Moneda 2 2 2 7 4 2 2 2" xfId="6846"/>
    <cellStyle name="Moneda 2 2 2 7 4 2 2 3" xfId="6847"/>
    <cellStyle name="Moneda 2 2 2 7 4 2 3" xfId="6848"/>
    <cellStyle name="Moneda 2 2 2 7 4 2 3 2" xfId="6849"/>
    <cellStyle name="Moneda 2 2 2 7 4 2 3 3" xfId="6850"/>
    <cellStyle name="Moneda 2 2 2 7 4 2 4" xfId="6851"/>
    <cellStyle name="Moneda 2 2 2 7 4 2 5" xfId="6852"/>
    <cellStyle name="Moneda 2 2 2 7 4 3" xfId="6853"/>
    <cellStyle name="Moneda 2 2 2 7 4 3 2" xfId="6854"/>
    <cellStyle name="Moneda 2 2 2 7 4 3 3" xfId="6855"/>
    <cellStyle name="Moneda 2 2 2 7 4 4" xfId="6856"/>
    <cellStyle name="Moneda 2 2 2 7 4 4 2" xfId="6857"/>
    <cellStyle name="Moneda 2 2 2 7 4 4 3" xfId="6858"/>
    <cellStyle name="Moneda 2 2 2 7 4 5" xfId="6859"/>
    <cellStyle name="Moneda 2 2 2 7 4 6" xfId="6860"/>
    <cellStyle name="Moneda 2 2 2 7 5" xfId="6861"/>
    <cellStyle name="Moneda 2 2 2 7 5 2" xfId="6862"/>
    <cellStyle name="Moneda 2 2 2 7 5 2 2" xfId="6863"/>
    <cellStyle name="Moneda 2 2 2 7 5 2 2 2" xfId="6864"/>
    <cellStyle name="Moneda 2 2 2 7 5 2 2 3" xfId="6865"/>
    <cellStyle name="Moneda 2 2 2 7 5 2 3" xfId="6866"/>
    <cellStyle name="Moneda 2 2 2 7 5 2 3 2" xfId="6867"/>
    <cellStyle name="Moneda 2 2 2 7 5 2 3 3" xfId="6868"/>
    <cellStyle name="Moneda 2 2 2 7 5 2 4" xfId="6869"/>
    <cellStyle name="Moneda 2 2 2 7 5 2 5" xfId="6870"/>
    <cellStyle name="Moneda 2 2 2 7 5 3" xfId="6871"/>
    <cellStyle name="Moneda 2 2 2 7 5 3 2" xfId="6872"/>
    <cellStyle name="Moneda 2 2 2 7 5 3 3" xfId="6873"/>
    <cellStyle name="Moneda 2 2 2 7 5 4" xfId="6874"/>
    <cellStyle name="Moneda 2 2 2 7 5 4 2" xfId="6875"/>
    <cellStyle name="Moneda 2 2 2 7 5 4 3" xfId="6876"/>
    <cellStyle name="Moneda 2 2 2 7 5 5" xfId="6877"/>
    <cellStyle name="Moneda 2 2 2 7 5 6" xfId="6878"/>
    <cellStyle name="Moneda 2 2 2 7 6" xfId="6879"/>
    <cellStyle name="Moneda 2 2 2 7 6 2" xfId="6880"/>
    <cellStyle name="Moneda 2 2 2 7 6 2 2" xfId="6881"/>
    <cellStyle name="Moneda 2 2 2 7 6 2 2 2" xfId="6882"/>
    <cellStyle name="Moneda 2 2 2 7 6 2 2 3" xfId="6883"/>
    <cellStyle name="Moneda 2 2 2 7 6 2 3" xfId="6884"/>
    <cellStyle name="Moneda 2 2 2 7 6 2 3 2" xfId="6885"/>
    <cellStyle name="Moneda 2 2 2 7 6 2 3 3" xfId="6886"/>
    <cellStyle name="Moneda 2 2 2 7 6 2 4" xfId="6887"/>
    <cellStyle name="Moneda 2 2 2 7 6 2 5" xfId="6888"/>
    <cellStyle name="Moneda 2 2 2 7 6 3" xfId="6889"/>
    <cellStyle name="Moneda 2 2 2 7 6 3 2" xfId="6890"/>
    <cellStyle name="Moneda 2 2 2 7 6 3 3" xfId="6891"/>
    <cellStyle name="Moneda 2 2 2 7 6 4" xfId="6892"/>
    <cellStyle name="Moneda 2 2 2 7 6 4 2" xfId="6893"/>
    <cellStyle name="Moneda 2 2 2 7 6 4 3" xfId="6894"/>
    <cellStyle name="Moneda 2 2 2 7 6 5" xfId="6895"/>
    <cellStyle name="Moneda 2 2 2 7 6 6" xfId="6896"/>
    <cellStyle name="Moneda 2 2 2 7 7" xfId="6897"/>
    <cellStyle name="Moneda 2 2 2 7 7 2" xfId="6898"/>
    <cellStyle name="Moneda 2 2 2 7 7 2 2" xfId="6899"/>
    <cellStyle name="Moneda 2 2 2 7 7 2 3" xfId="6900"/>
    <cellStyle name="Moneda 2 2 2 7 7 3" xfId="6901"/>
    <cellStyle name="Moneda 2 2 2 7 7 3 2" xfId="6902"/>
    <cellStyle name="Moneda 2 2 2 7 7 3 3" xfId="6903"/>
    <cellStyle name="Moneda 2 2 2 7 7 4" xfId="6904"/>
    <cellStyle name="Moneda 2 2 2 7 7 5" xfId="6905"/>
    <cellStyle name="Moneda 2 2 2 7 8" xfId="6906"/>
    <cellStyle name="Moneda 2 2 2 7 8 2" xfId="6907"/>
    <cellStyle name="Moneda 2 2 2 7 8 3" xfId="6908"/>
    <cellStyle name="Moneda 2 2 2 7 9" xfId="6909"/>
    <cellStyle name="Moneda 2 2 2 7 9 2" xfId="6910"/>
    <cellStyle name="Moneda 2 2 2 7 9 3" xfId="6911"/>
    <cellStyle name="Moneda 2 2 2 8" xfId="104"/>
    <cellStyle name="Moneda 2 2 2 8 10" xfId="6912"/>
    <cellStyle name="Moneda 2 2 2 8 2" xfId="105"/>
    <cellStyle name="Moneda 2 2 2 8 2 2" xfId="1428"/>
    <cellStyle name="Moneda 2 2 2 8 2 2 2" xfId="6913"/>
    <cellStyle name="Moneda 2 2 2 8 2 2 2 2" xfId="6914"/>
    <cellStyle name="Moneda 2 2 2 8 2 2 2 3" xfId="6915"/>
    <cellStyle name="Moneda 2 2 2 8 2 2 3" xfId="6916"/>
    <cellStyle name="Moneda 2 2 2 8 2 2 3 2" xfId="6917"/>
    <cellStyle name="Moneda 2 2 2 8 2 2 3 3" xfId="6918"/>
    <cellStyle name="Moneda 2 2 2 8 2 2 4" xfId="6919"/>
    <cellStyle name="Moneda 2 2 2 8 2 2 5" xfId="6920"/>
    <cellStyle name="Moneda 2 2 2 8 2 3" xfId="6921"/>
    <cellStyle name="Moneda 2 2 2 8 2 3 2" xfId="6922"/>
    <cellStyle name="Moneda 2 2 2 8 2 3 3" xfId="6923"/>
    <cellStyle name="Moneda 2 2 2 8 2 4" xfId="6924"/>
    <cellStyle name="Moneda 2 2 2 8 2 4 2" xfId="6925"/>
    <cellStyle name="Moneda 2 2 2 8 2 4 3" xfId="6926"/>
    <cellStyle name="Moneda 2 2 2 8 2 5" xfId="6927"/>
    <cellStyle name="Moneda 2 2 2 8 2 6" xfId="6928"/>
    <cellStyle name="Moneda 2 2 2 8 3" xfId="1427"/>
    <cellStyle name="Moneda 2 2 2 8 3 2" xfId="6929"/>
    <cellStyle name="Moneda 2 2 2 8 3 2 2" xfId="6930"/>
    <cellStyle name="Moneda 2 2 2 8 3 2 2 2" xfId="6931"/>
    <cellStyle name="Moneda 2 2 2 8 3 2 2 3" xfId="6932"/>
    <cellStyle name="Moneda 2 2 2 8 3 2 3" xfId="6933"/>
    <cellStyle name="Moneda 2 2 2 8 3 2 3 2" xfId="6934"/>
    <cellStyle name="Moneda 2 2 2 8 3 2 3 3" xfId="6935"/>
    <cellStyle name="Moneda 2 2 2 8 3 2 4" xfId="6936"/>
    <cellStyle name="Moneda 2 2 2 8 3 2 5" xfId="6937"/>
    <cellStyle name="Moneda 2 2 2 8 3 3" xfId="6938"/>
    <cellStyle name="Moneda 2 2 2 8 3 3 2" xfId="6939"/>
    <cellStyle name="Moneda 2 2 2 8 3 3 3" xfId="6940"/>
    <cellStyle name="Moneda 2 2 2 8 3 4" xfId="6941"/>
    <cellStyle name="Moneda 2 2 2 8 3 4 2" xfId="6942"/>
    <cellStyle name="Moneda 2 2 2 8 3 4 3" xfId="6943"/>
    <cellStyle name="Moneda 2 2 2 8 3 5" xfId="6944"/>
    <cellStyle name="Moneda 2 2 2 8 3 6" xfId="6945"/>
    <cellStyle name="Moneda 2 2 2 8 4" xfId="6946"/>
    <cellStyle name="Moneda 2 2 2 8 4 2" xfId="6947"/>
    <cellStyle name="Moneda 2 2 2 8 4 2 2" xfId="6948"/>
    <cellStyle name="Moneda 2 2 2 8 4 2 2 2" xfId="6949"/>
    <cellStyle name="Moneda 2 2 2 8 4 2 2 3" xfId="6950"/>
    <cellStyle name="Moneda 2 2 2 8 4 2 3" xfId="6951"/>
    <cellStyle name="Moneda 2 2 2 8 4 2 3 2" xfId="6952"/>
    <cellStyle name="Moneda 2 2 2 8 4 2 3 3" xfId="6953"/>
    <cellStyle name="Moneda 2 2 2 8 4 2 4" xfId="6954"/>
    <cellStyle name="Moneda 2 2 2 8 4 2 5" xfId="6955"/>
    <cellStyle name="Moneda 2 2 2 8 4 3" xfId="6956"/>
    <cellStyle name="Moneda 2 2 2 8 4 3 2" xfId="6957"/>
    <cellStyle name="Moneda 2 2 2 8 4 3 3" xfId="6958"/>
    <cellStyle name="Moneda 2 2 2 8 4 4" xfId="6959"/>
    <cellStyle name="Moneda 2 2 2 8 4 4 2" xfId="6960"/>
    <cellStyle name="Moneda 2 2 2 8 4 4 3" xfId="6961"/>
    <cellStyle name="Moneda 2 2 2 8 4 5" xfId="6962"/>
    <cellStyle name="Moneda 2 2 2 8 4 6" xfId="6963"/>
    <cellStyle name="Moneda 2 2 2 8 5" xfId="6964"/>
    <cellStyle name="Moneda 2 2 2 8 5 2" xfId="6965"/>
    <cellStyle name="Moneda 2 2 2 8 5 2 2" xfId="6966"/>
    <cellStyle name="Moneda 2 2 2 8 5 2 2 2" xfId="6967"/>
    <cellStyle name="Moneda 2 2 2 8 5 2 2 3" xfId="6968"/>
    <cellStyle name="Moneda 2 2 2 8 5 2 3" xfId="6969"/>
    <cellStyle name="Moneda 2 2 2 8 5 2 3 2" xfId="6970"/>
    <cellStyle name="Moneda 2 2 2 8 5 2 3 3" xfId="6971"/>
    <cellStyle name="Moneda 2 2 2 8 5 2 4" xfId="6972"/>
    <cellStyle name="Moneda 2 2 2 8 5 2 5" xfId="6973"/>
    <cellStyle name="Moneda 2 2 2 8 5 3" xfId="6974"/>
    <cellStyle name="Moneda 2 2 2 8 5 3 2" xfId="6975"/>
    <cellStyle name="Moneda 2 2 2 8 5 3 3" xfId="6976"/>
    <cellStyle name="Moneda 2 2 2 8 5 4" xfId="6977"/>
    <cellStyle name="Moneda 2 2 2 8 5 4 2" xfId="6978"/>
    <cellStyle name="Moneda 2 2 2 8 5 4 3" xfId="6979"/>
    <cellStyle name="Moneda 2 2 2 8 5 5" xfId="6980"/>
    <cellStyle name="Moneda 2 2 2 8 5 6" xfId="6981"/>
    <cellStyle name="Moneda 2 2 2 8 6" xfId="6982"/>
    <cellStyle name="Moneda 2 2 2 8 6 2" xfId="6983"/>
    <cellStyle name="Moneda 2 2 2 8 6 2 2" xfId="6984"/>
    <cellStyle name="Moneda 2 2 2 8 6 2 3" xfId="6985"/>
    <cellStyle name="Moneda 2 2 2 8 6 3" xfId="6986"/>
    <cellStyle name="Moneda 2 2 2 8 6 3 2" xfId="6987"/>
    <cellStyle name="Moneda 2 2 2 8 6 3 3" xfId="6988"/>
    <cellStyle name="Moneda 2 2 2 8 6 4" xfId="6989"/>
    <cellStyle name="Moneda 2 2 2 8 6 5" xfId="6990"/>
    <cellStyle name="Moneda 2 2 2 8 7" xfId="6991"/>
    <cellStyle name="Moneda 2 2 2 8 7 2" xfId="6992"/>
    <cellStyle name="Moneda 2 2 2 8 7 3" xfId="6993"/>
    <cellStyle name="Moneda 2 2 2 8 8" xfId="6994"/>
    <cellStyle name="Moneda 2 2 2 8 8 2" xfId="6995"/>
    <cellStyle name="Moneda 2 2 2 8 8 3" xfId="6996"/>
    <cellStyle name="Moneda 2 2 2 8 9" xfId="6997"/>
    <cellStyle name="Moneda 2 2 2 9" xfId="106"/>
    <cellStyle name="Moneda 2 2 2 9 2" xfId="1429"/>
    <cellStyle name="Moneda 2 2 2 9 2 2" xfId="6998"/>
    <cellStyle name="Moneda 2 2 2 9 2 2 2" xfId="6999"/>
    <cellStyle name="Moneda 2 2 2 9 2 2 3" xfId="7000"/>
    <cellStyle name="Moneda 2 2 2 9 2 3" xfId="7001"/>
    <cellStyle name="Moneda 2 2 2 9 2 3 2" xfId="7002"/>
    <cellStyle name="Moneda 2 2 2 9 2 3 3" xfId="7003"/>
    <cellStyle name="Moneda 2 2 2 9 2 4" xfId="7004"/>
    <cellStyle name="Moneda 2 2 2 9 2 5" xfId="7005"/>
    <cellStyle name="Moneda 2 2 2 9 3" xfId="7006"/>
    <cellStyle name="Moneda 2 2 2 9 3 2" xfId="7007"/>
    <cellStyle name="Moneda 2 2 2 9 3 3" xfId="7008"/>
    <cellStyle name="Moneda 2 2 2 9 4" xfId="7009"/>
    <cellStyle name="Moneda 2 2 2 9 4 2" xfId="7010"/>
    <cellStyle name="Moneda 2 2 2 9 4 3" xfId="7011"/>
    <cellStyle name="Moneda 2 2 2 9 5" xfId="7012"/>
    <cellStyle name="Moneda 2 2 2 9 6" xfId="7013"/>
    <cellStyle name="Moneda 2 2 3" xfId="107"/>
    <cellStyle name="Moneda 2 2 3 10" xfId="7014"/>
    <cellStyle name="Moneda 2 2 3 10 2" xfId="7015"/>
    <cellStyle name="Moneda 2 2 3 10 2 2" xfId="7016"/>
    <cellStyle name="Moneda 2 2 3 10 2 2 2" xfId="7017"/>
    <cellStyle name="Moneda 2 2 3 10 2 2 3" xfId="7018"/>
    <cellStyle name="Moneda 2 2 3 10 2 3" xfId="7019"/>
    <cellStyle name="Moneda 2 2 3 10 2 3 2" xfId="7020"/>
    <cellStyle name="Moneda 2 2 3 10 2 3 3" xfId="7021"/>
    <cellStyle name="Moneda 2 2 3 10 2 4" xfId="7022"/>
    <cellStyle name="Moneda 2 2 3 10 2 5" xfId="7023"/>
    <cellStyle name="Moneda 2 2 3 10 3" xfId="7024"/>
    <cellStyle name="Moneda 2 2 3 10 3 2" xfId="7025"/>
    <cellStyle name="Moneda 2 2 3 10 3 3" xfId="7026"/>
    <cellStyle name="Moneda 2 2 3 10 4" xfId="7027"/>
    <cellStyle name="Moneda 2 2 3 10 4 2" xfId="7028"/>
    <cellStyle name="Moneda 2 2 3 10 4 3" xfId="7029"/>
    <cellStyle name="Moneda 2 2 3 10 5" xfId="7030"/>
    <cellStyle name="Moneda 2 2 3 10 6" xfId="7031"/>
    <cellStyle name="Moneda 2 2 3 11" xfId="7032"/>
    <cellStyle name="Moneda 2 2 3 11 2" xfId="7033"/>
    <cellStyle name="Moneda 2 2 3 11 2 2" xfId="7034"/>
    <cellStyle name="Moneda 2 2 3 11 2 3" xfId="7035"/>
    <cellStyle name="Moneda 2 2 3 11 3" xfId="7036"/>
    <cellStyle name="Moneda 2 2 3 11 3 2" xfId="7037"/>
    <cellStyle name="Moneda 2 2 3 11 3 3" xfId="7038"/>
    <cellStyle name="Moneda 2 2 3 11 4" xfId="7039"/>
    <cellStyle name="Moneda 2 2 3 11 5" xfId="7040"/>
    <cellStyle name="Moneda 2 2 3 12" xfId="7041"/>
    <cellStyle name="Moneda 2 2 3 12 2" xfId="7042"/>
    <cellStyle name="Moneda 2 2 3 12 3" xfId="7043"/>
    <cellStyle name="Moneda 2 2 3 13" xfId="7044"/>
    <cellStyle name="Moneda 2 2 3 13 2" xfId="7045"/>
    <cellStyle name="Moneda 2 2 3 13 3" xfId="7046"/>
    <cellStyle name="Moneda 2 2 3 14" xfId="7047"/>
    <cellStyle name="Moneda 2 2 3 15" xfId="7048"/>
    <cellStyle name="Moneda 2 2 3 2" xfId="108"/>
    <cellStyle name="Moneda 2 2 3 2 10" xfId="7049"/>
    <cellStyle name="Moneda 2 2 3 2 10 2" xfId="7050"/>
    <cellStyle name="Moneda 2 2 3 2 10 2 2" xfId="7051"/>
    <cellStyle name="Moneda 2 2 3 2 10 2 3" xfId="7052"/>
    <cellStyle name="Moneda 2 2 3 2 10 3" xfId="7053"/>
    <cellStyle name="Moneda 2 2 3 2 10 3 2" xfId="7054"/>
    <cellStyle name="Moneda 2 2 3 2 10 3 3" xfId="7055"/>
    <cellStyle name="Moneda 2 2 3 2 10 4" xfId="7056"/>
    <cellStyle name="Moneda 2 2 3 2 10 5" xfId="7057"/>
    <cellStyle name="Moneda 2 2 3 2 11" xfId="7058"/>
    <cellStyle name="Moneda 2 2 3 2 11 2" xfId="7059"/>
    <cellStyle name="Moneda 2 2 3 2 11 3" xfId="7060"/>
    <cellStyle name="Moneda 2 2 3 2 12" xfId="7061"/>
    <cellStyle name="Moneda 2 2 3 2 12 2" xfId="7062"/>
    <cellStyle name="Moneda 2 2 3 2 12 3" xfId="7063"/>
    <cellStyle name="Moneda 2 2 3 2 13" xfId="7064"/>
    <cellStyle name="Moneda 2 2 3 2 14" xfId="7065"/>
    <cellStyle name="Moneda 2 2 3 2 2" xfId="109"/>
    <cellStyle name="Moneda 2 2 3 2 2 10" xfId="7066"/>
    <cellStyle name="Moneda 2 2 3 2 2 10 2" xfId="7067"/>
    <cellStyle name="Moneda 2 2 3 2 2 10 3" xfId="7068"/>
    <cellStyle name="Moneda 2 2 3 2 2 11" xfId="7069"/>
    <cellStyle name="Moneda 2 2 3 2 2 11 2" xfId="7070"/>
    <cellStyle name="Moneda 2 2 3 2 2 11 3" xfId="7071"/>
    <cellStyle name="Moneda 2 2 3 2 2 12" xfId="7072"/>
    <cellStyle name="Moneda 2 2 3 2 2 13" xfId="7073"/>
    <cellStyle name="Moneda 2 2 3 2 2 2" xfId="110"/>
    <cellStyle name="Moneda 2 2 3 2 2 2 10" xfId="7074"/>
    <cellStyle name="Moneda 2 2 3 2 2 2 11" xfId="7075"/>
    <cellStyle name="Moneda 2 2 3 2 2 2 2" xfId="111"/>
    <cellStyle name="Moneda 2 2 3 2 2 2 2 10" xfId="7076"/>
    <cellStyle name="Moneda 2 2 3 2 2 2 2 2" xfId="112"/>
    <cellStyle name="Moneda 2 2 3 2 2 2 2 2 2" xfId="1435"/>
    <cellStyle name="Moneda 2 2 3 2 2 2 2 2 2 2" xfId="7077"/>
    <cellStyle name="Moneda 2 2 3 2 2 2 2 2 2 2 2" xfId="7078"/>
    <cellStyle name="Moneda 2 2 3 2 2 2 2 2 2 2 3" xfId="7079"/>
    <cellStyle name="Moneda 2 2 3 2 2 2 2 2 2 3" xfId="7080"/>
    <cellStyle name="Moneda 2 2 3 2 2 2 2 2 2 3 2" xfId="7081"/>
    <cellStyle name="Moneda 2 2 3 2 2 2 2 2 2 3 3" xfId="7082"/>
    <cellStyle name="Moneda 2 2 3 2 2 2 2 2 2 4" xfId="7083"/>
    <cellStyle name="Moneda 2 2 3 2 2 2 2 2 2 5" xfId="7084"/>
    <cellStyle name="Moneda 2 2 3 2 2 2 2 2 3" xfId="7085"/>
    <cellStyle name="Moneda 2 2 3 2 2 2 2 2 3 2" xfId="7086"/>
    <cellStyle name="Moneda 2 2 3 2 2 2 2 2 3 3" xfId="7087"/>
    <cellStyle name="Moneda 2 2 3 2 2 2 2 2 4" xfId="7088"/>
    <cellStyle name="Moneda 2 2 3 2 2 2 2 2 4 2" xfId="7089"/>
    <cellStyle name="Moneda 2 2 3 2 2 2 2 2 4 3" xfId="7090"/>
    <cellStyle name="Moneda 2 2 3 2 2 2 2 2 5" xfId="7091"/>
    <cellStyle name="Moneda 2 2 3 2 2 2 2 2 6" xfId="7092"/>
    <cellStyle name="Moneda 2 2 3 2 2 2 2 3" xfId="1434"/>
    <cellStyle name="Moneda 2 2 3 2 2 2 2 3 2" xfId="7093"/>
    <cellStyle name="Moneda 2 2 3 2 2 2 2 3 2 2" xfId="7094"/>
    <cellStyle name="Moneda 2 2 3 2 2 2 2 3 2 2 2" xfId="7095"/>
    <cellStyle name="Moneda 2 2 3 2 2 2 2 3 2 2 3" xfId="7096"/>
    <cellStyle name="Moneda 2 2 3 2 2 2 2 3 2 3" xfId="7097"/>
    <cellStyle name="Moneda 2 2 3 2 2 2 2 3 2 3 2" xfId="7098"/>
    <cellStyle name="Moneda 2 2 3 2 2 2 2 3 2 3 3" xfId="7099"/>
    <cellStyle name="Moneda 2 2 3 2 2 2 2 3 2 4" xfId="7100"/>
    <cellStyle name="Moneda 2 2 3 2 2 2 2 3 2 5" xfId="7101"/>
    <cellStyle name="Moneda 2 2 3 2 2 2 2 3 3" xfId="7102"/>
    <cellStyle name="Moneda 2 2 3 2 2 2 2 3 3 2" xfId="7103"/>
    <cellStyle name="Moneda 2 2 3 2 2 2 2 3 3 3" xfId="7104"/>
    <cellStyle name="Moneda 2 2 3 2 2 2 2 3 4" xfId="7105"/>
    <cellStyle name="Moneda 2 2 3 2 2 2 2 3 4 2" xfId="7106"/>
    <cellStyle name="Moneda 2 2 3 2 2 2 2 3 4 3" xfId="7107"/>
    <cellStyle name="Moneda 2 2 3 2 2 2 2 3 5" xfId="7108"/>
    <cellStyle name="Moneda 2 2 3 2 2 2 2 3 6" xfId="7109"/>
    <cellStyle name="Moneda 2 2 3 2 2 2 2 4" xfId="7110"/>
    <cellStyle name="Moneda 2 2 3 2 2 2 2 4 2" xfId="7111"/>
    <cellStyle name="Moneda 2 2 3 2 2 2 2 4 2 2" xfId="7112"/>
    <cellStyle name="Moneda 2 2 3 2 2 2 2 4 2 2 2" xfId="7113"/>
    <cellStyle name="Moneda 2 2 3 2 2 2 2 4 2 2 3" xfId="7114"/>
    <cellStyle name="Moneda 2 2 3 2 2 2 2 4 2 3" xfId="7115"/>
    <cellStyle name="Moneda 2 2 3 2 2 2 2 4 2 3 2" xfId="7116"/>
    <cellStyle name="Moneda 2 2 3 2 2 2 2 4 2 3 3" xfId="7117"/>
    <cellStyle name="Moneda 2 2 3 2 2 2 2 4 2 4" xfId="7118"/>
    <cellStyle name="Moneda 2 2 3 2 2 2 2 4 2 5" xfId="7119"/>
    <cellStyle name="Moneda 2 2 3 2 2 2 2 4 3" xfId="7120"/>
    <cellStyle name="Moneda 2 2 3 2 2 2 2 4 3 2" xfId="7121"/>
    <cellStyle name="Moneda 2 2 3 2 2 2 2 4 3 3" xfId="7122"/>
    <cellStyle name="Moneda 2 2 3 2 2 2 2 4 4" xfId="7123"/>
    <cellStyle name="Moneda 2 2 3 2 2 2 2 4 4 2" xfId="7124"/>
    <cellStyle name="Moneda 2 2 3 2 2 2 2 4 4 3" xfId="7125"/>
    <cellStyle name="Moneda 2 2 3 2 2 2 2 4 5" xfId="7126"/>
    <cellStyle name="Moneda 2 2 3 2 2 2 2 4 6" xfId="7127"/>
    <cellStyle name="Moneda 2 2 3 2 2 2 2 5" xfId="7128"/>
    <cellStyle name="Moneda 2 2 3 2 2 2 2 5 2" xfId="7129"/>
    <cellStyle name="Moneda 2 2 3 2 2 2 2 5 2 2" xfId="7130"/>
    <cellStyle name="Moneda 2 2 3 2 2 2 2 5 2 2 2" xfId="7131"/>
    <cellStyle name="Moneda 2 2 3 2 2 2 2 5 2 2 3" xfId="7132"/>
    <cellStyle name="Moneda 2 2 3 2 2 2 2 5 2 3" xfId="7133"/>
    <cellStyle name="Moneda 2 2 3 2 2 2 2 5 2 3 2" xfId="7134"/>
    <cellStyle name="Moneda 2 2 3 2 2 2 2 5 2 3 3" xfId="7135"/>
    <cellStyle name="Moneda 2 2 3 2 2 2 2 5 2 4" xfId="7136"/>
    <cellStyle name="Moneda 2 2 3 2 2 2 2 5 2 5" xfId="7137"/>
    <cellStyle name="Moneda 2 2 3 2 2 2 2 5 3" xfId="7138"/>
    <cellStyle name="Moneda 2 2 3 2 2 2 2 5 3 2" xfId="7139"/>
    <cellStyle name="Moneda 2 2 3 2 2 2 2 5 3 3" xfId="7140"/>
    <cellStyle name="Moneda 2 2 3 2 2 2 2 5 4" xfId="7141"/>
    <cellStyle name="Moneda 2 2 3 2 2 2 2 5 4 2" xfId="7142"/>
    <cellStyle name="Moneda 2 2 3 2 2 2 2 5 4 3" xfId="7143"/>
    <cellStyle name="Moneda 2 2 3 2 2 2 2 5 5" xfId="7144"/>
    <cellStyle name="Moneda 2 2 3 2 2 2 2 5 6" xfId="7145"/>
    <cellStyle name="Moneda 2 2 3 2 2 2 2 6" xfId="7146"/>
    <cellStyle name="Moneda 2 2 3 2 2 2 2 6 2" xfId="7147"/>
    <cellStyle name="Moneda 2 2 3 2 2 2 2 6 2 2" xfId="7148"/>
    <cellStyle name="Moneda 2 2 3 2 2 2 2 6 2 3" xfId="7149"/>
    <cellStyle name="Moneda 2 2 3 2 2 2 2 6 3" xfId="7150"/>
    <cellStyle name="Moneda 2 2 3 2 2 2 2 6 3 2" xfId="7151"/>
    <cellStyle name="Moneda 2 2 3 2 2 2 2 6 3 3" xfId="7152"/>
    <cellStyle name="Moneda 2 2 3 2 2 2 2 6 4" xfId="7153"/>
    <cellStyle name="Moneda 2 2 3 2 2 2 2 6 5" xfId="7154"/>
    <cellStyle name="Moneda 2 2 3 2 2 2 2 7" xfId="7155"/>
    <cellStyle name="Moneda 2 2 3 2 2 2 2 7 2" xfId="7156"/>
    <cellStyle name="Moneda 2 2 3 2 2 2 2 7 3" xfId="7157"/>
    <cellStyle name="Moneda 2 2 3 2 2 2 2 8" xfId="7158"/>
    <cellStyle name="Moneda 2 2 3 2 2 2 2 8 2" xfId="7159"/>
    <cellStyle name="Moneda 2 2 3 2 2 2 2 8 3" xfId="7160"/>
    <cellStyle name="Moneda 2 2 3 2 2 2 2 9" xfId="7161"/>
    <cellStyle name="Moneda 2 2 3 2 2 2 3" xfId="113"/>
    <cellStyle name="Moneda 2 2 3 2 2 2 3 2" xfId="1436"/>
    <cellStyle name="Moneda 2 2 3 2 2 2 3 2 2" xfId="7162"/>
    <cellStyle name="Moneda 2 2 3 2 2 2 3 2 2 2" xfId="7163"/>
    <cellStyle name="Moneda 2 2 3 2 2 2 3 2 2 3" xfId="7164"/>
    <cellStyle name="Moneda 2 2 3 2 2 2 3 2 3" xfId="7165"/>
    <cellStyle name="Moneda 2 2 3 2 2 2 3 2 3 2" xfId="7166"/>
    <cellStyle name="Moneda 2 2 3 2 2 2 3 2 3 3" xfId="7167"/>
    <cellStyle name="Moneda 2 2 3 2 2 2 3 2 4" xfId="7168"/>
    <cellStyle name="Moneda 2 2 3 2 2 2 3 2 5" xfId="7169"/>
    <cellStyle name="Moneda 2 2 3 2 2 2 3 3" xfId="7170"/>
    <cellStyle name="Moneda 2 2 3 2 2 2 3 3 2" xfId="7171"/>
    <cellStyle name="Moneda 2 2 3 2 2 2 3 3 3" xfId="7172"/>
    <cellStyle name="Moneda 2 2 3 2 2 2 3 4" xfId="7173"/>
    <cellStyle name="Moneda 2 2 3 2 2 2 3 4 2" xfId="7174"/>
    <cellStyle name="Moneda 2 2 3 2 2 2 3 4 3" xfId="7175"/>
    <cellStyle name="Moneda 2 2 3 2 2 2 3 5" xfId="7176"/>
    <cellStyle name="Moneda 2 2 3 2 2 2 3 6" xfId="7177"/>
    <cellStyle name="Moneda 2 2 3 2 2 2 4" xfId="1433"/>
    <cellStyle name="Moneda 2 2 3 2 2 2 4 2" xfId="7178"/>
    <cellStyle name="Moneda 2 2 3 2 2 2 4 2 2" xfId="7179"/>
    <cellStyle name="Moneda 2 2 3 2 2 2 4 2 2 2" xfId="7180"/>
    <cellStyle name="Moneda 2 2 3 2 2 2 4 2 2 3" xfId="7181"/>
    <cellStyle name="Moneda 2 2 3 2 2 2 4 2 3" xfId="7182"/>
    <cellStyle name="Moneda 2 2 3 2 2 2 4 2 3 2" xfId="7183"/>
    <cellStyle name="Moneda 2 2 3 2 2 2 4 2 3 3" xfId="7184"/>
    <cellStyle name="Moneda 2 2 3 2 2 2 4 2 4" xfId="7185"/>
    <cellStyle name="Moneda 2 2 3 2 2 2 4 2 5" xfId="7186"/>
    <cellStyle name="Moneda 2 2 3 2 2 2 4 3" xfId="7187"/>
    <cellStyle name="Moneda 2 2 3 2 2 2 4 3 2" xfId="7188"/>
    <cellStyle name="Moneda 2 2 3 2 2 2 4 3 3" xfId="7189"/>
    <cellStyle name="Moneda 2 2 3 2 2 2 4 4" xfId="7190"/>
    <cellStyle name="Moneda 2 2 3 2 2 2 4 4 2" xfId="7191"/>
    <cellStyle name="Moneda 2 2 3 2 2 2 4 4 3" xfId="7192"/>
    <cellStyle name="Moneda 2 2 3 2 2 2 4 5" xfId="7193"/>
    <cellStyle name="Moneda 2 2 3 2 2 2 4 6" xfId="7194"/>
    <cellStyle name="Moneda 2 2 3 2 2 2 5" xfId="7195"/>
    <cellStyle name="Moneda 2 2 3 2 2 2 5 2" xfId="7196"/>
    <cellStyle name="Moneda 2 2 3 2 2 2 5 2 2" xfId="7197"/>
    <cellStyle name="Moneda 2 2 3 2 2 2 5 2 2 2" xfId="7198"/>
    <cellStyle name="Moneda 2 2 3 2 2 2 5 2 2 3" xfId="7199"/>
    <cellStyle name="Moneda 2 2 3 2 2 2 5 2 3" xfId="7200"/>
    <cellStyle name="Moneda 2 2 3 2 2 2 5 2 3 2" xfId="7201"/>
    <cellStyle name="Moneda 2 2 3 2 2 2 5 2 3 3" xfId="7202"/>
    <cellStyle name="Moneda 2 2 3 2 2 2 5 2 4" xfId="7203"/>
    <cellStyle name="Moneda 2 2 3 2 2 2 5 2 5" xfId="7204"/>
    <cellStyle name="Moneda 2 2 3 2 2 2 5 3" xfId="7205"/>
    <cellStyle name="Moneda 2 2 3 2 2 2 5 3 2" xfId="7206"/>
    <cellStyle name="Moneda 2 2 3 2 2 2 5 3 3" xfId="7207"/>
    <cellStyle name="Moneda 2 2 3 2 2 2 5 4" xfId="7208"/>
    <cellStyle name="Moneda 2 2 3 2 2 2 5 4 2" xfId="7209"/>
    <cellStyle name="Moneda 2 2 3 2 2 2 5 4 3" xfId="7210"/>
    <cellStyle name="Moneda 2 2 3 2 2 2 5 5" xfId="7211"/>
    <cellStyle name="Moneda 2 2 3 2 2 2 5 6" xfId="7212"/>
    <cellStyle name="Moneda 2 2 3 2 2 2 6" xfId="7213"/>
    <cellStyle name="Moneda 2 2 3 2 2 2 6 2" xfId="7214"/>
    <cellStyle name="Moneda 2 2 3 2 2 2 6 2 2" xfId="7215"/>
    <cellStyle name="Moneda 2 2 3 2 2 2 6 2 2 2" xfId="7216"/>
    <cellStyle name="Moneda 2 2 3 2 2 2 6 2 2 3" xfId="7217"/>
    <cellStyle name="Moneda 2 2 3 2 2 2 6 2 3" xfId="7218"/>
    <cellStyle name="Moneda 2 2 3 2 2 2 6 2 3 2" xfId="7219"/>
    <cellStyle name="Moneda 2 2 3 2 2 2 6 2 3 3" xfId="7220"/>
    <cellStyle name="Moneda 2 2 3 2 2 2 6 2 4" xfId="7221"/>
    <cellStyle name="Moneda 2 2 3 2 2 2 6 2 5" xfId="7222"/>
    <cellStyle name="Moneda 2 2 3 2 2 2 6 3" xfId="7223"/>
    <cellStyle name="Moneda 2 2 3 2 2 2 6 3 2" xfId="7224"/>
    <cellStyle name="Moneda 2 2 3 2 2 2 6 3 3" xfId="7225"/>
    <cellStyle name="Moneda 2 2 3 2 2 2 6 4" xfId="7226"/>
    <cellStyle name="Moneda 2 2 3 2 2 2 6 4 2" xfId="7227"/>
    <cellStyle name="Moneda 2 2 3 2 2 2 6 4 3" xfId="7228"/>
    <cellStyle name="Moneda 2 2 3 2 2 2 6 5" xfId="7229"/>
    <cellStyle name="Moneda 2 2 3 2 2 2 6 6" xfId="7230"/>
    <cellStyle name="Moneda 2 2 3 2 2 2 7" xfId="7231"/>
    <cellStyle name="Moneda 2 2 3 2 2 2 7 2" xfId="7232"/>
    <cellStyle name="Moneda 2 2 3 2 2 2 7 2 2" xfId="7233"/>
    <cellStyle name="Moneda 2 2 3 2 2 2 7 2 3" xfId="7234"/>
    <cellStyle name="Moneda 2 2 3 2 2 2 7 3" xfId="7235"/>
    <cellStyle name="Moneda 2 2 3 2 2 2 7 3 2" xfId="7236"/>
    <cellStyle name="Moneda 2 2 3 2 2 2 7 3 3" xfId="7237"/>
    <cellStyle name="Moneda 2 2 3 2 2 2 7 4" xfId="7238"/>
    <cellStyle name="Moneda 2 2 3 2 2 2 7 5" xfId="7239"/>
    <cellStyle name="Moneda 2 2 3 2 2 2 8" xfId="7240"/>
    <cellStyle name="Moneda 2 2 3 2 2 2 8 2" xfId="7241"/>
    <cellStyle name="Moneda 2 2 3 2 2 2 8 3" xfId="7242"/>
    <cellStyle name="Moneda 2 2 3 2 2 2 9" xfId="7243"/>
    <cellStyle name="Moneda 2 2 3 2 2 2 9 2" xfId="7244"/>
    <cellStyle name="Moneda 2 2 3 2 2 2 9 3" xfId="7245"/>
    <cellStyle name="Moneda 2 2 3 2 2 3" xfId="114"/>
    <cellStyle name="Moneda 2 2 3 2 2 3 10" xfId="7246"/>
    <cellStyle name="Moneda 2 2 3 2 2 3 11" xfId="7247"/>
    <cellStyle name="Moneda 2 2 3 2 2 3 2" xfId="115"/>
    <cellStyle name="Moneda 2 2 3 2 2 3 2 10" xfId="7248"/>
    <cellStyle name="Moneda 2 2 3 2 2 3 2 2" xfId="116"/>
    <cellStyle name="Moneda 2 2 3 2 2 3 2 2 2" xfId="1439"/>
    <cellStyle name="Moneda 2 2 3 2 2 3 2 2 2 2" xfId="7249"/>
    <cellStyle name="Moneda 2 2 3 2 2 3 2 2 2 2 2" xfId="7250"/>
    <cellStyle name="Moneda 2 2 3 2 2 3 2 2 2 2 3" xfId="7251"/>
    <cellStyle name="Moneda 2 2 3 2 2 3 2 2 2 3" xfId="7252"/>
    <cellStyle name="Moneda 2 2 3 2 2 3 2 2 2 3 2" xfId="7253"/>
    <cellStyle name="Moneda 2 2 3 2 2 3 2 2 2 3 3" xfId="7254"/>
    <cellStyle name="Moneda 2 2 3 2 2 3 2 2 2 4" xfId="7255"/>
    <cellStyle name="Moneda 2 2 3 2 2 3 2 2 2 5" xfId="7256"/>
    <cellStyle name="Moneda 2 2 3 2 2 3 2 2 3" xfId="7257"/>
    <cellStyle name="Moneda 2 2 3 2 2 3 2 2 3 2" xfId="7258"/>
    <cellStyle name="Moneda 2 2 3 2 2 3 2 2 3 3" xfId="7259"/>
    <cellStyle name="Moneda 2 2 3 2 2 3 2 2 4" xfId="7260"/>
    <cellStyle name="Moneda 2 2 3 2 2 3 2 2 4 2" xfId="7261"/>
    <cellStyle name="Moneda 2 2 3 2 2 3 2 2 4 3" xfId="7262"/>
    <cellStyle name="Moneda 2 2 3 2 2 3 2 2 5" xfId="7263"/>
    <cellStyle name="Moneda 2 2 3 2 2 3 2 2 6" xfId="7264"/>
    <cellStyle name="Moneda 2 2 3 2 2 3 2 3" xfId="1438"/>
    <cellStyle name="Moneda 2 2 3 2 2 3 2 3 2" xfId="7265"/>
    <cellStyle name="Moneda 2 2 3 2 2 3 2 3 2 2" xfId="7266"/>
    <cellStyle name="Moneda 2 2 3 2 2 3 2 3 2 2 2" xfId="7267"/>
    <cellStyle name="Moneda 2 2 3 2 2 3 2 3 2 2 3" xfId="7268"/>
    <cellStyle name="Moneda 2 2 3 2 2 3 2 3 2 3" xfId="7269"/>
    <cellStyle name="Moneda 2 2 3 2 2 3 2 3 2 3 2" xfId="7270"/>
    <cellStyle name="Moneda 2 2 3 2 2 3 2 3 2 3 3" xfId="7271"/>
    <cellStyle name="Moneda 2 2 3 2 2 3 2 3 2 4" xfId="7272"/>
    <cellStyle name="Moneda 2 2 3 2 2 3 2 3 2 5" xfId="7273"/>
    <cellStyle name="Moneda 2 2 3 2 2 3 2 3 3" xfId="7274"/>
    <cellStyle name="Moneda 2 2 3 2 2 3 2 3 3 2" xfId="7275"/>
    <cellStyle name="Moneda 2 2 3 2 2 3 2 3 3 3" xfId="7276"/>
    <cellStyle name="Moneda 2 2 3 2 2 3 2 3 4" xfId="7277"/>
    <cellStyle name="Moneda 2 2 3 2 2 3 2 3 4 2" xfId="7278"/>
    <cellStyle name="Moneda 2 2 3 2 2 3 2 3 4 3" xfId="7279"/>
    <cellStyle name="Moneda 2 2 3 2 2 3 2 3 5" xfId="7280"/>
    <cellStyle name="Moneda 2 2 3 2 2 3 2 3 6" xfId="7281"/>
    <cellStyle name="Moneda 2 2 3 2 2 3 2 4" xfId="7282"/>
    <cellStyle name="Moneda 2 2 3 2 2 3 2 4 2" xfId="7283"/>
    <cellStyle name="Moneda 2 2 3 2 2 3 2 4 2 2" xfId="7284"/>
    <cellStyle name="Moneda 2 2 3 2 2 3 2 4 2 2 2" xfId="7285"/>
    <cellStyle name="Moneda 2 2 3 2 2 3 2 4 2 2 3" xfId="7286"/>
    <cellStyle name="Moneda 2 2 3 2 2 3 2 4 2 3" xfId="7287"/>
    <cellStyle name="Moneda 2 2 3 2 2 3 2 4 2 3 2" xfId="7288"/>
    <cellStyle name="Moneda 2 2 3 2 2 3 2 4 2 3 3" xfId="7289"/>
    <cellStyle name="Moneda 2 2 3 2 2 3 2 4 2 4" xfId="7290"/>
    <cellStyle name="Moneda 2 2 3 2 2 3 2 4 2 5" xfId="7291"/>
    <cellStyle name="Moneda 2 2 3 2 2 3 2 4 3" xfId="7292"/>
    <cellStyle name="Moneda 2 2 3 2 2 3 2 4 3 2" xfId="7293"/>
    <cellStyle name="Moneda 2 2 3 2 2 3 2 4 3 3" xfId="7294"/>
    <cellStyle name="Moneda 2 2 3 2 2 3 2 4 4" xfId="7295"/>
    <cellStyle name="Moneda 2 2 3 2 2 3 2 4 4 2" xfId="7296"/>
    <cellStyle name="Moneda 2 2 3 2 2 3 2 4 4 3" xfId="7297"/>
    <cellStyle name="Moneda 2 2 3 2 2 3 2 4 5" xfId="7298"/>
    <cellStyle name="Moneda 2 2 3 2 2 3 2 4 6" xfId="7299"/>
    <cellStyle name="Moneda 2 2 3 2 2 3 2 5" xfId="7300"/>
    <cellStyle name="Moneda 2 2 3 2 2 3 2 5 2" xfId="7301"/>
    <cellStyle name="Moneda 2 2 3 2 2 3 2 5 2 2" xfId="7302"/>
    <cellStyle name="Moneda 2 2 3 2 2 3 2 5 2 2 2" xfId="7303"/>
    <cellStyle name="Moneda 2 2 3 2 2 3 2 5 2 2 3" xfId="7304"/>
    <cellStyle name="Moneda 2 2 3 2 2 3 2 5 2 3" xfId="7305"/>
    <cellStyle name="Moneda 2 2 3 2 2 3 2 5 2 3 2" xfId="7306"/>
    <cellStyle name="Moneda 2 2 3 2 2 3 2 5 2 3 3" xfId="7307"/>
    <cellStyle name="Moneda 2 2 3 2 2 3 2 5 2 4" xfId="7308"/>
    <cellStyle name="Moneda 2 2 3 2 2 3 2 5 2 5" xfId="7309"/>
    <cellStyle name="Moneda 2 2 3 2 2 3 2 5 3" xfId="7310"/>
    <cellStyle name="Moneda 2 2 3 2 2 3 2 5 3 2" xfId="7311"/>
    <cellStyle name="Moneda 2 2 3 2 2 3 2 5 3 3" xfId="7312"/>
    <cellStyle name="Moneda 2 2 3 2 2 3 2 5 4" xfId="7313"/>
    <cellStyle name="Moneda 2 2 3 2 2 3 2 5 4 2" xfId="7314"/>
    <cellStyle name="Moneda 2 2 3 2 2 3 2 5 4 3" xfId="7315"/>
    <cellStyle name="Moneda 2 2 3 2 2 3 2 5 5" xfId="7316"/>
    <cellStyle name="Moneda 2 2 3 2 2 3 2 5 6" xfId="7317"/>
    <cellStyle name="Moneda 2 2 3 2 2 3 2 6" xfId="7318"/>
    <cellStyle name="Moneda 2 2 3 2 2 3 2 6 2" xfId="7319"/>
    <cellStyle name="Moneda 2 2 3 2 2 3 2 6 2 2" xfId="7320"/>
    <cellStyle name="Moneda 2 2 3 2 2 3 2 6 2 3" xfId="7321"/>
    <cellStyle name="Moneda 2 2 3 2 2 3 2 6 3" xfId="7322"/>
    <cellStyle name="Moneda 2 2 3 2 2 3 2 6 3 2" xfId="7323"/>
    <cellStyle name="Moneda 2 2 3 2 2 3 2 6 3 3" xfId="7324"/>
    <cellStyle name="Moneda 2 2 3 2 2 3 2 6 4" xfId="7325"/>
    <cellStyle name="Moneda 2 2 3 2 2 3 2 6 5" xfId="7326"/>
    <cellStyle name="Moneda 2 2 3 2 2 3 2 7" xfId="7327"/>
    <cellStyle name="Moneda 2 2 3 2 2 3 2 7 2" xfId="7328"/>
    <cellStyle name="Moneda 2 2 3 2 2 3 2 7 3" xfId="7329"/>
    <cellStyle name="Moneda 2 2 3 2 2 3 2 8" xfId="7330"/>
    <cellStyle name="Moneda 2 2 3 2 2 3 2 8 2" xfId="7331"/>
    <cellStyle name="Moneda 2 2 3 2 2 3 2 8 3" xfId="7332"/>
    <cellStyle name="Moneda 2 2 3 2 2 3 2 9" xfId="7333"/>
    <cellStyle name="Moneda 2 2 3 2 2 3 3" xfId="117"/>
    <cellStyle name="Moneda 2 2 3 2 2 3 3 2" xfId="1440"/>
    <cellStyle name="Moneda 2 2 3 2 2 3 3 2 2" xfId="7334"/>
    <cellStyle name="Moneda 2 2 3 2 2 3 3 2 2 2" xfId="7335"/>
    <cellStyle name="Moneda 2 2 3 2 2 3 3 2 2 3" xfId="7336"/>
    <cellStyle name="Moneda 2 2 3 2 2 3 3 2 3" xfId="7337"/>
    <cellStyle name="Moneda 2 2 3 2 2 3 3 2 3 2" xfId="7338"/>
    <cellStyle name="Moneda 2 2 3 2 2 3 3 2 3 3" xfId="7339"/>
    <cellStyle name="Moneda 2 2 3 2 2 3 3 2 4" xfId="7340"/>
    <cellStyle name="Moneda 2 2 3 2 2 3 3 2 5" xfId="7341"/>
    <cellStyle name="Moneda 2 2 3 2 2 3 3 3" xfId="7342"/>
    <cellStyle name="Moneda 2 2 3 2 2 3 3 3 2" xfId="7343"/>
    <cellStyle name="Moneda 2 2 3 2 2 3 3 3 3" xfId="7344"/>
    <cellStyle name="Moneda 2 2 3 2 2 3 3 4" xfId="7345"/>
    <cellStyle name="Moneda 2 2 3 2 2 3 3 4 2" xfId="7346"/>
    <cellStyle name="Moneda 2 2 3 2 2 3 3 4 3" xfId="7347"/>
    <cellStyle name="Moneda 2 2 3 2 2 3 3 5" xfId="7348"/>
    <cellStyle name="Moneda 2 2 3 2 2 3 3 6" xfId="7349"/>
    <cellStyle name="Moneda 2 2 3 2 2 3 4" xfId="1437"/>
    <cellStyle name="Moneda 2 2 3 2 2 3 4 2" xfId="7350"/>
    <cellStyle name="Moneda 2 2 3 2 2 3 4 2 2" xfId="7351"/>
    <cellStyle name="Moneda 2 2 3 2 2 3 4 2 2 2" xfId="7352"/>
    <cellStyle name="Moneda 2 2 3 2 2 3 4 2 2 3" xfId="7353"/>
    <cellStyle name="Moneda 2 2 3 2 2 3 4 2 3" xfId="7354"/>
    <cellStyle name="Moneda 2 2 3 2 2 3 4 2 3 2" xfId="7355"/>
    <cellStyle name="Moneda 2 2 3 2 2 3 4 2 3 3" xfId="7356"/>
    <cellStyle name="Moneda 2 2 3 2 2 3 4 2 4" xfId="7357"/>
    <cellStyle name="Moneda 2 2 3 2 2 3 4 2 5" xfId="7358"/>
    <cellStyle name="Moneda 2 2 3 2 2 3 4 3" xfId="7359"/>
    <cellStyle name="Moneda 2 2 3 2 2 3 4 3 2" xfId="7360"/>
    <cellStyle name="Moneda 2 2 3 2 2 3 4 3 3" xfId="7361"/>
    <cellStyle name="Moneda 2 2 3 2 2 3 4 4" xfId="7362"/>
    <cellStyle name="Moneda 2 2 3 2 2 3 4 4 2" xfId="7363"/>
    <cellStyle name="Moneda 2 2 3 2 2 3 4 4 3" xfId="7364"/>
    <cellStyle name="Moneda 2 2 3 2 2 3 4 5" xfId="7365"/>
    <cellStyle name="Moneda 2 2 3 2 2 3 4 6" xfId="7366"/>
    <cellStyle name="Moneda 2 2 3 2 2 3 5" xfId="7367"/>
    <cellStyle name="Moneda 2 2 3 2 2 3 5 2" xfId="7368"/>
    <cellStyle name="Moneda 2 2 3 2 2 3 5 2 2" xfId="7369"/>
    <cellStyle name="Moneda 2 2 3 2 2 3 5 2 2 2" xfId="7370"/>
    <cellStyle name="Moneda 2 2 3 2 2 3 5 2 2 3" xfId="7371"/>
    <cellStyle name="Moneda 2 2 3 2 2 3 5 2 3" xfId="7372"/>
    <cellStyle name="Moneda 2 2 3 2 2 3 5 2 3 2" xfId="7373"/>
    <cellStyle name="Moneda 2 2 3 2 2 3 5 2 3 3" xfId="7374"/>
    <cellStyle name="Moneda 2 2 3 2 2 3 5 2 4" xfId="7375"/>
    <cellStyle name="Moneda 2 2 3 2 2 3 5 2 5" xfId="7376"/>
    <cellStyle name="Moneda 2 2 3 2 2 3 5 3" xfId="7377"/>
    <cellStyle name="Moneda 2 2 3 2 2 3 5 3 2" xfId="7378"/>
    <cellStyle name="Moneda 2 2 3 2 2 3 5 3 3" xfId="7379"/>
    <cellStyle name="Moneda 2 2 3 2 2 3 5 4" xfId="7380"/>
    <cellStyle name="Moneda 2 2 3 2 2 3 5 4 2" xfId="7381"/>
    <cellStyle name="Moneda 2 2 3 2 2 3 5 4 3" xfId="7382"/>
    <cellStyle name="Moneda 2 2 3 2 2 3 5 5" xfId="7383"/>
    <cellStyle name="Moneda 2 2 3 2 2 3 5 6" xfId="7384"/>
    <cellStyle name="Moneda 2 2 3 2 2 3 6" xfId="7385"/>
    <cellStyle name="Moneda 2 2 3 2 2 3 6 2" xfId="7386"/>
    <cellStyle name="Moneda 2 2 3 2 2 3 6 2 2" xfId="7387"/>
    <cellStyle name="Moneda 2 2 3 2 2 3 6 2 2 2" xfId="7388"/>
    <cellStyle name="Moneda 2 2 3 2 2 3 6 2 2 3" xfId="7389"/>
    <cellStyle name="Moneda 2 2 3 2 2 3 6 2 3" xfId="7390"/>
    <cellStyle name="Moneda 2 2 3 2 2 3 6 2 3 2" xfId="7391"/>
    <cellStyle name="Moneda 2 2 3 2 2 3 6 2 3 3" xfId="7392"/>
    <cellStyle name="Moneda 2 2 3 2 2 3 6 2 4" xfId="7393"/>
    <cellStyle name="Moneda 2 2 3 2 2 3 6 2 5" xfId="7394"/>
    <cellStyle name="Moneda 2 2 3 2 2 3 6 3" xfId="7395"/>
    <cellStyle name="Moneda 2 2 3 2 2 3 6 3 2" xfId="7396"/>
    <cellStyle name="Moneda 2 2 3 2 2 3 6 3 3" xfId="7397"/>
    <cellStyle name="Moneda 2 2 3 2 2 3 6 4" xfId="7398"/>
    <cellStyle name="Moneda 2 2 3 2 2 3 6 4 2" xfId="7399"/>
    <cellStyle name="Moneda 2 2 3 2 2 3 6 4 3" xfId="7400"/>
    <cellStyle name="Moneda 2 2 3 2 2 3 6 5" xfId="7401"/>
    <cellStyle name="Moneda 2 2 3 2 2 3 6 6" xfId="7402"/>
    <cellStyle name="Moneda 2 2 3 2 2 3 7" xfId="7403"/>
    <cellStyle name="Moneda 2 2 3 2 2 3 7 2" xfId="7404"/>
    <cellStyle name="Moneda 2 2 3 2 2 3 7 2 2" xfId="7405"/>
    <cellStyle name="Moneda 2 2 3 2 2 3 7 2 3" xfId="7406"/>
    <cellStyle name="Moneda 2 2 3 2 2 3 7 3" xfId="7407"/>
    <cellStyle name="Moneda 2 2 3 2 2 3 7 3 2" xfId="7408"/>
    <cellStyle name="Moneda 2 2 3 2 2 3 7 3 3" xfId="7409"/>
    <cellStyle name="Moneda 2 2 3 2 2 3 7 4" xfId="7410"/>
    <cellStyle name="Moneda 2 2 3 2 2 3 7 5" xfId="7411"/>
    <cellStyle name="Moneda 2 2 3 2 2 3 8" xfId="7412"/>
    <cellStyle name="Moneda 2 2 3 2 2 3 8 2" xfId="7413"/>
    <cellStyle name="Moneda 2 2 3 2 2 3 8 3" xfId="7414"/>
    <cellStyle name="Moneda 2 2 3 2 2 3 9" xfId="7415"/>
    <cellStyle name="Moneda 2 2 3 2 2 3 9 2" xfId="7416"/>
    <cellStyle name="Moneda 2 2 3 2 2 3 9 3" xfId="7417"/>
    <cellStyle name="Moneda 2 2 3 2 2 4" xfId="118"/>
    <cellStyle name="Moneda 2 2 3 2 2 4 10" xfId="7418"/>
    <cellStyle name="Moneda 2 2 3 2 2 4 2" xfId="119"/>
    <cellStyle name="Moneda 2 2 3 2 2 4 2 2" xfId="1442"/>
    <cellStyle name="Moneda 2 2 3 2 2 4 2 2 2" xfId="7419"/>
    <cellStyle name="Moneda 2 2 3 2 2 4 2 2 2 2" xfId="7420"/>
    <cellStyle name="Moneda 2 2 3 2 2 4 2 2 2 3" xfId="7421"/>
    <cellStyle name="Moneda 2 2 3 2 2 4 2 2 3" xfId="7422"/>
    <cellStyle name="Moneda 2 2 3 2 2 4 2 2 3 2" xfId="7423"/>
    <cellStyle name="Moneda 2 2 3 2 2 4 2 2 3 3" xfId="7424"/>
    <cellStyle name="Moneda 2 2 3 2 2 4 2 2 4" xfId="7425"/>
    <cellStyle name="Moneda 2 2 3 2 2 4 2 2 5" xfId="7426"/>
    <cellStyle name="Moneda 2 2 3 2 2 4 2 3" xfId="7427"/>
    <cellStyle name="Moneda 2 2 3 2 2 4 2 3 2" xfId="7428"/>
    <cellStyle name="Moneda 2 2 3 2 2 4 2 3 3" xfId="7429"/>
    <cellStyle name="Moneda 2 2 3 2 2 4 2 4" xfId="7430"/>
    <cellStyle name="Moneda 2 2 3 2 2 4 2 4 2" xfId="7431"/>
    <cellStyle name="Moneda 2 2 3 2 2 4 2 4 3" xfId="7432"/>
    <cellStyle name="Moneda 2 2 3 2 2 4 2 5" xfId="7433"/>
    <cellStyle name="Moneda 2 2 3 2 2 4 2 6" xfId="7434"/>
    <cellStyle name="Moneda 2 2 3 2 2 4 3" xfId="1441"/>
    <cellStyle name="Moneda 2 2 3 2 2 4 3 2" xfId="7435"/>
    <cellStyle name="Moneda 2 2 3 2 2 4 3 2 2" xfId="7436"/>
    <cellStyle name="Moneda 2 2 3 2 2 4 3 2 2 2" xfId="7437"/>
    <cellStyle name="Moneda 2 2 3 2 2 4 3 2 2 3" xfId="7438"/>
    <cellStyle name="Moneda 2 2 3 2 2 4 3 2 3" xfId="7439"/>
    <cellStyle name="Moneda 2 2 3 2 2 4 3 2 3 2" xfId="7440"/>
    <cellStyle name="Moneda 2 2 3 2 2 4 3 2 3 3" xfId="7441"/>
    <cellStyle name="Moneda 2 2 3 2 2 4 3 2 4" xfId="7442"/>
    <cellStyle name="Moneda 2 2 3 2 2 4 3 2 5" xfId="7443"/>
    <cellStyle name="Moneda 2 2 3 2 2 4 3 3" xfId="7444"/>
    <cellStyle name="Moneda 2 2 3 2 2 4 3 3 2" xfId="7445"/>
    <cellStyle name="Moneda 2 2 3 2 2 4 3 3 3" xfId="7446"/>
    <cellStyle name="Moneda 2 2 3 2 2 4 3 4" xfId="7447"/>
    <cellStyle name="Moneda 2 2 3 2 2 4 3 4 2" xfId="7448"/>
    <cellStyle name="Moneda 2 2 3 2 2 4 3 4 3" xfId="7449"/>
    <cellStyle name="Moneda 2 2 3 2 2 4 3 5" xfId="7450"/>
    <cellStyle name="Moneda 2 2 3 2 2 4 3 6" xfId="7451"/>
    <cellStyle name="Moneda 2 2 3 2 2 4 4" xfId="7452"/>
    <cellStyle name="Moneda 2 2 3 2 2 4 4 2" xfId="7453"/>
    <cellStyle name="Moneda 2 2 3 2 2 4 4 2 2" xfId="7454"/>
    <cellStyle name="Moneda 2 2 3 2 2 4 4 2 2 2" xfId="7455"/>
    <cellStyle name="Moneda 2 2 3 2 2 4 4 2 2 3" xfId="7456"/>
    <cellStyle name="Moneda 2 2 3 2 2 4 4 2 3" xfId="7457"/>
    <cellStyle name="Moneda 2 2 3 2 2 4 4 2 3 2" xfId="7458"/>
    <cellStyle name="Moneda 2 2 3 2 2 4 4 2 3 3" xfId="7459"/>
    <cellStyle name="Moneda 2 2 3 2 2 4 4 2 4" xfId="7460"/>
    <cellStyle name="Moneda 2 2 3 2 2 4 4 2 5" xfId="7461"/>
    <cellStyle name="Moneda 2 2 3 2 2 4 4 3" xfId="7462"/>
    <cellStyle name="Moneda 2 2 3 2 2 4 4 3 2" xfId="7463"/>
    <cellStyle name="Moneda 2 2 3 2 2 4 4 3 3" xfId="7464"/>
    <cellStyle name="Moneda 2 2 3 2 2 4 4 4" xfId="7465"/>
    <cellStyle name="Moneda 2 2 3 2 2 4 4 4 2" xfId="7466"/>
    <cellStyle name="Moneda 2 2 3 2 2 4 4 4 3" xfId="7467"/>
    <cellStyle name="Moneda 2 2 3 2 2 4 4 5" xfId="7468"/>
    <cellStyle name="Moneda 2 2 3 2 2 4 4 6" xfId="7469"/>
    <cellStyle name="Moneda 2 2 3 2 2 4 5" xfId="7470"/>
    <cellStyle name="Moneda 2 2 3 2 2 4 5 2" xfId="7471"/>
    <cellStyle name="Moneda 2 2 3 2 2 4 5 2 2" xfId="7472"/>
    <cellStyle name="Moneda 2 2 3 2 2 4 5 2 2 2" xfId="7473"/>
    <cellStyle name="Moneda 2 2 3 2 2 4 5 2 2 3" xfId="7474"/>
    <cellStyle name="Moneda 2 2 3 2 2 4 5 2 3" xfId="7475"/>
    <cellStyle name="Moneda 2 2 3 2 2 4 5 2 3 2" xfId="7476"/>
    <cellStyle name="Moneda 2 2 3 2 2 4 5 2 3 3" xfId="7477"/>
    <cellStyle name="Moneda 2 2 3 2 2 4 5 2 4" xfId="7478"/>
    <cellStyle name="Moneda 2 2 3 2 2 4 5 2 5" xfId="7479"/>
    <cellStyle name="Moneda 2 2 3 2 2 4 5 3" xfId="7480"/>
    <cellStyle name="Moneda 2 2 3 2 2 4 5 3 2" xfId="7481"/>
    <cellStyle name="Moneda 2 2 3 2 2 4 5 3 3" xfId="7482"/>
    <cellStyle name="Moneda 2 2 3 2 2 4 5 4" xfId="7483"/>
    <cellStyle name="Moneda 2 2 3 2 2 4 5 4 2" xfId="7484"/>
    <cellStyle name="Moneda 2 2 3 2 2 4 5 4 3" xfId="7485"/>
    <cellStyle name="Moneda 2 2 3 2 2 4 5 5" xfId="7486"/>
    <cellStyle name="Moneda 2 2 3 2 2 4 5 6" xfId="7487"/>
    <cellStyle name="Moneda 2 2 3 2 2 4 6" xfId="7488"/>
    <cellStyle name="Moneda 2 2 3 2 2 4 6 2" xfId="7489"/>
    <cellStyle name="Moneda 2 2 3 2 2 4 6 2 2" xfId="7490"/>
    <cellStyle name="Moneda 2 2 3 2 2 4 6 2 3" xfId="7491"/>
    <cellStyle name="Moneda 2 2 3 2 2 4 6 3" xfId="7492"/>
    <cellStyle name="Moneda 2 2 3 2 2 4 6 3 2" xfId="7493"/>
    <cellStyle name="Moneda 2 2 3 2 2 4 6 3 3" xfId="7494"/>
    <cellStyle name="Moneda 2 2 3 2 2 4 6 4" xfId="7495"/>
    <cellStyle name="Moneda 2 2 3 2 2 4 6 5" xfId="7496"/>
    <cellStyle name="Moneda 2 2 3 2 2 4 7" xfId="7497"/>
    <cellStyle name="Moneda 2 2 3 2 2 4 7 2" xfId="7498"/>
    <cellStyle name="Moneda 2 2 3 2 2 4 7 3" xfId="7499"/>
    <cellStyle name="Moneda 2 2 3 2 2 4 8" xfId="7500"/>
    <cellStyle name="Moneda 2 2 3 2 2 4 8 2" xfId="7501"/>
    <cellStyle name="Moneda 2 2 3 2 2 4 8 3" xfId="7502"/>
    <cellStyle name="Moneda 2 2 3 2 2 4 9" xfId="7503"/>
    <cellStyle name="Moneda 2 2 3 2 2 5" xfId="120"/>
    <cellStyle name="Moneda 2 2 3 2 2 5 2" xfId="1443"/>
    <cellStyle name="Moneda 2 2 3 2 2 5 2 2" xfId="7504"/>
    <cellStyle name="Moneda 2 2 3 2 2 5 2 2 2" xfId="7505"/>
    <cellStyle name="Moneda 2 2 3 2 2 5 2 2 3" xfId="7506"/>
    <cellStyle name="Moneda 2 2 3 2 2 5 2 3" xfId="7507"/>
    <cellStyle name="Moneda 2 2 3 2 2 5 2 3 2" xfId="7508"/>
    <cellStyle name="Moneda 2 2 3 2 2 5 2 3 3" xfId="7509"/>
    <cellStyle name="Moneda 2 2 3 2 2 5 2 4" xfId="7510"/>
    <cellStyle name="Moneda 2 2 3 2 2 5 2 5" xfId="7511"/>
    <cellStyle name="Moneda 2 2 3 2 2 5 3" xfId="7512"/>
    <cellStyle name="Moneda 2 2 3 2 2 5 3 2" xfId="7513"/>
    <cellStyle name="Moneda 2 2 3 2 2 5 3 3" xfId="7514"/>
    <cellStyle name="Moneda 2 2 3 2 2 5 4" xfId="7515"/>
    <cellStyle name="Moneda 2 2 3 2 2 5 4 2" xfId="7516"/>
    <cellStyle name="Moneda 2 2 3 2 2 5 4 3" xfId="7517"/>
    <cellStyle name="Moneda 2 2 3 2 2 5 5" xfId="7518"/>
    <cellStyle name="Moneda 2 2 3 2 2 5 6" xfId="7519"/>
    <cellStyle name="Moneda 2 2 3 2 2 6" xfId="1432"/>
    <cellStyle name="Moneda 2 2 3 2 2 6 2" xfId="7520"/>
    <cellStyle name="Moneda 2 2 3 2 2 6 2 2" xfId="7521"/>
    <cellStyle name="Moneda 2 2 3 2 2 6 2 2 2" xfId="7522"/>
    <cellStyle name="Moneda 2 2 3 2 2 6 2 2 3" xfId="7523"/>
    <cellStyle name="Moneda 2 2 3 2 2 6 2 3" xfId="7524"/>
    <cellStyle name="Moneda 2 2 3 2 2 6 2 3 2" xfId="7525"/>
    <cellStyle name="Moneda 2 2 3 2 2 6 2 3 3" xfId="7526"/>
    <cellStyle name="Moneda 2 2 3 2 2 6 2 4" xfId="7527"/>
    <cellStyle name="Moneda 2 2 3 2 2 6 2 5" xfId="7528"/>
    <cellStyle name="Moneda 2 2 3 2 2 6 3" xfId="7529"/>
    <cellStyle name="Moneda 2 2 3 2 2 6 3 2" xfId="7530"/>
    <cellStyle name="Moneda 2 2 3 2 2 6 3 3" xfId="7531"/>
    <cellStyle name="Moneda 2 2 3 2 2 6 4" xfId="7532"/>
    <cellStyle name="Moneda 2 2 3 2 2 6 4 2" xfId="7533"/>
    <cellStyle name="Moneda 2 2 3 2 2 6 4 3" xfId="7534"/>
    <cellStyle name="Moneda 2 2 3 2 2 6 5" xfId="7535"/>
    <cellStyle name="Moneda 2 2 3 2 2 6 6" xfId="7536"/>
    <cellStyle name="Moneda 2 2 3 2 2 7" xfId="7537"/>
    <cellStyle name="Moneda 2 2 3 2 2 7 2" xfId="7538"/>
    <cellStyle name="Moneda 2 2 3 2 2 7 2 2" xfId="7539"/>
    <cellStyle name="Moneda 2 2 3 2 2 7 2 2 2" xfId="7540"/>
    <cellStyle name="Moneda 2 2 3 2 2 7 2 2 3" xfId="7541"/>
    <cellStyle name="Moneda 2 2 3 2 2 7 2 3" xfId="7542"/>
    <cellStyle name="Moneda 2 2 3 2 2 7 2 3 2" xfId="7543"/>
    <cellStyle name="Moneda 2 2 3 2 2 7 2 3 3" xfId="7544"/>
    <cellStyle name="Moneda 2 2 3 2 2 7 2 4" xfId="7545"/>
    <cellStyle name="Moneda 2 2 3 2 2 7 2 5" xfId="7546"/>
    <cellStyle name="Moneda 2 2 3 2 2 7 3" xfId="7547"/>
    <cellStyle name="Moneda 2 2 3 2 2 7 3 2" xfId="7548"/>
    <cellStyle name="Moneda 2 2 3 2 2 7 3 3" xfId="7549"/>
    <cellStyle name="Moneda 2 2 3 2 2 7 4" xfId="7550"/>
    <cellStyle name="Moneda 2 2 3 2 2 7 4 2" xfId="7551"/>
    <cellStyle name="Moneda 2 2 3 2 2 7 4 3" xfId="7552"/>
    <cellStyle name="Moneda 2 2 3 2 2 7 5" xfId="7553"/>
    <cellStyle name="Moneda 2 2 3 2 2 7 6" xfId="7554"/>
    <cellStyle name="Moneda 2 2 3 2 2 8" xfId="7555"/>
    <cellStyle name="Moneda 2 2 3 2 2 8 2" xfId="7556"/>
    <cellStyle name="Moneda 2 2 3 2 2 8 2 2" xfId="7557"/>
    <cellStyle name="Moneda 2 2 3 2 2 8 2 2 2" xfId="7558"/>
    <cellStyle name="Moneda 2 2 3 2 2 8 2 2 3" xfId="7559"/>
    <cellStyle name="Moneda 2 2 3 2 2 8 2 3" xfId="7560"/>
    <cellStyle name="Moneda 2 2 3 2 2 8 2 3 2" xfId="7561"/>
    <cellStyle name="Moneda 2 2 3 2 2 8 2 3 3" xfId="7562"/>
    <cellStyle name="Moneda 2 2 3 2 2 8 2 4" xfId="7563"/>
    <cellStyle name="Moneda 2 2 3 2 2 8 2 5" xfId="7564"/>
    <cellStyle name="Moneda 2 2 3 2 2 8 3" xfId="7565"/>
    <cellStyle name="Moneda 2 2 3 2 2 8 3 2" xfId="7566"/>
    <cellStyle name="Moneda 2 2 3 2 2 8 3 3" xfId="7567"/>
    <cellStyle name="Moneda 2 2 3 2 2 8 4" xfId="7568"/>
    <cellStyle name="Moneda 2 2 3 2 2 8 4 2" xfId="7569"/>
    <cellStyle name="Moneda 2 2 3 2 2 8 4 3" xfId="7570"/>
    <cellStyle name="Moneda 2 2 3 2 2 8 5" xfId="7571"/>
    <cellStyle name="Moneda 2 2 3 2 2 8 6" xfId="7572"/>
    <cellStyle name="Moneda 2 2 3 2 2 9" xfId="7573"/>
    <cellStyle name="Moneda 2 2 3 2 2 9 2" xfId="7574"/>
    <cellStyle name="Moneda 2 2 3 2 2 9 2 2" xfId="7575"/>
    <cellStyle name="Moneda 2 2 3 2 2 9 2 3" xfId="7576"/>
    <cellStyle name="Moneda 2 2 3 2 2 9 3" xfId="7577"/>
    <cellStyle name="Moneda 2 2 3 2 2 9 3 2" xfId="7578"/>
    <cellStyle name="Moneda 2 2 3 2 2 9 3 3" xfId="7579"/>
    <cellStyle name="Moneda 2 2 3 2 2 9 4" xfId="7580"/>
    <cellStyle name="Moneda 2 2 3 2 2 9 5" xfId="7581"/>
    <cellStyle name="Moneda 2 2 3 2 3" xfId="121"/>
    <cellStyle name="Moneda 2 2 3 2 3 10" xfId="7582"/>
    <cellStyle name="Moneda 2 2 3 2 3 11" xfId="7583"/>
    <cellStyle name="Moneda 2 2 3 2 3 2" xfId="122"/>
    <cellStyle name="Moneda 2 2 3 2 3 2 10" xfId="7584"/>
    <cellStyle name="Moneda 2 2 3 2 3 2 2" xfId="123"/>
    <cellStyle name="Moneda 2 2 3 2 3 2 2 2" xfId="1446"/>
    <cellStyle name="Moneda 2 2 3 2 3 2 2 2 2" xfId="7585"/>
    <cellStyle name="Moneda 2 2 3 2 3 2 2 2 2 2" xfId="7586"/>
    <cellStyle name="Moneda 2 2 3 2 3 2 2 2 2 3" xfId="7587"/>
    <cellStyle name="Moneda 2 2 3 2 3 2 2 2 3" xfId="7588"/>
    <cellStyle name="Moneda 2 2 3 2 3 2 2 2 3 2" xfId="7589"/>
    <cellStyle name="Moneda 2 2 3 2 3 2 2 2 3 3" xfId="7590"/>
    <cellStyle name="Moneda 2 2 3 2 3 2 2 2 4" xfId="7591"/>
    <cellStyle name="Moneda 2 2 3 2 3 2 2 2 5" xfId="7592"/>
    <cellStyle name="Moneda 2 2 3 2 3 2 2 3" xfId="7593"/>
    <cellStyle name="Moneda 2 2 3 2 3 2 2 3 2" xfId="7594"/>
    <cellStyle name="Moneda 2 2 3 2 3 2 2 3 3" xfId="7595"/>
    <cellStyle name="Moneda 2 2 3 2 3 2 2 4" xfId="7596"/>
    <cellStyle name="Moneda 2 2 3 2 3 2 2 4 2" xfId="7597"/>
    <cellStyle name="Moneda 2 2 3 2 3 2 2 4 3" xfId="7598"/>
    <cellStyle name="Moneda 2 2 3 2 3 2 2 5" xfId="7599"/>
    <cellStyle name="Moneda 2 2 3 2 3 2 2 6" xfId="7600"/>
    <cellStyle name="Moneda 2 2 3 2 3 2 3" xfId="1445"/>
    <cellStyle name="Moneda 2 2 3 2 3 2 3 2" xfId="7601"/>
    <cellStyle name="Moneda 2 2 3 2 3 2 3 2 2" xfId="7602"/>
    <cellStyle name="Moneda 2 2 3 2 3 2 3 2 2 2" xfId="7603"/>
    <cellStyle name="Moneda 2 2 3 2 3 2 3 2 2 3" xfId="7604"/>
    <cellStyle name="Moneda 2 2 3 2 3 2 3 2 3" xfId="7605"/>
    <cellStyle name="Moneda 2 2 3 2 3 2 3 2 3 2" xfId="7606"/>
    <cellStyle name="Moneda 2 2 3 2 3 2 3 2 3 3" xfId="7607"/>
    <cellStyle name="Moneda 2 2 3 2 3 2 3 2 4" xfId="7608"/>
    <cellStyle name="Moneda 2 2 3 2 3 2 3 2 5" xfId="7609"/>
    <cellStyle name="Moneda 2 2 3 2 3 2 3 3" xfId="7610"/>
    <cellStyle name="Moneda 2 2 3 2 3 2 3 3 2" xfId="7611"/>
    <cellStyle name="Moneda 2 2 3 2 3 2 3 3 3" xfId="7612"/>
    <cellStyle name="Moneda 2 2 3 2 3 2 3 4" xfId="7613"/>
    <cellStyle name="Moneda 2 2 3 2 3 2 3 4 2" xfId="7614"/>
    <cellStyle name="Moneda 2 2 3 2 3 2 3 4 3" xfId="7615"/>
    <cellStyle name="Moneda 2 2 3 2 3 2 3 5" xfId="7616"/>
    <cellStyle name="Moneda 2 2 3 2 3 2 3 6" xfId="7617"/>
    <cellStyle name="Moneda 2 2 3 2 3 2 4" xfId="7618"/>
    <cellStyle name="Moneda 2 2 3 2 3 2 4 2" xfId="7619"/>
    <cellStyle name="Moneda 2 2 3 2 3 2 4 2 2" xfId="7620"/>
    <cellStyle name="Moneda 2 2 3 2 3 2 4 2 2 2" xfId="7621"/>
    <cellStyle name="Moneda 2 2 3 2 3 2 4 2 2 3" xfId="7622"/>
    <cellStyle name="Moneda 2 2 3 2 3 2 4 2 3" xfId="7623"/>
    <cellStyle name="Moneda 2 2 3 2 3 2 4 2 3 2" xfId="7624"/>
    <cellStyle name="Moneda 2 2 3 2 3 2 4 2 3 3" xfId="7625"/>
    <cellStyle name="Moneda 2 2 3 2 3 2 4 2 4" xfId="7626"/>
    <cellStyle name="Moneda 2 2 3 2 3 2 4 2 5" xfId="7627"/>
    <cellStyle name="Moneda 2 2 3 2 3 2 4 3" xfId="7628"/>
    <cellStyle name="Moneda 2 2 3 2 3 2 4 3 2" xfId="7629"/>
    <cellStyle name="Moneda 2 2 3 2 3 2 4 3 3" xfId="7630"/>
    <cellStyle name="Moneda 2 2 3 2 3 2 4 4" xfId="7631"/>
    <cellStyle name="Moneda 2 2 3 2 3 2 4 4 2" xfId="7632"/>
    <cellStyle name="Moneda 2 2 3 2 3 2 4 4 3" xfId="7633"/>
    <cellStyle name="Moneda 2 2 3 2 3 2 4 5" xfId="7634"/>
    <cellStyle name="Moneda 2 2 3 2 3 2 4 6" xfId="7635"/>
    <cellStyle name="Moneda 2 2 3 2 3 2 5" xfId="7636"/>
    <cellStyle name="Moneda 2 2 3 2 3 2 5 2" xfId="7637"/>
    <cellStyle name="Moneda 2 2 3 2 3 2 5 2 2" xfId="7638"/>
    <cellStyle name="Moneda 2 2 3 2 3 2 5 2 2 2" xfId="7639"/>
    <cellStyle name="Moneda 2 2 3 2 3 2 5 2 2 3" xfId="7640"/>
    <cellStyle name="Moneda 2 2 3 2 3 2 5 2 3" xfId="7641"/>
    <cellStyle name="Moneda 2 2 3 2 3 2 5 2 3 2" xfId="7642"/>
    <cellStyle name="Moneda 2 2 3 2 3 2 5 2 3 3" xfId="7643"/>
    <cellStyle name="Moneda 2 2 3 2 3 2 5 2 4" xfId="7644"/>
    <cellStyle name="Moneda 2 2 3 2 3 2 5 2 5" xfId="7645"/>
    <cellStyle name="Moneda 2 2 3 2 3 2 5 3" xfId="7646"/>
    <cellStyle name="Moneda 2 2 3 2 3 2 5 3 2" xfId="7647"/>
    <cellStyle name="Moneda 2 2 3 2 3 2 5 3 3" xfId="7648"/>
    <cellStyle name="Moneda 2 2 3 2 3 2 5 4" xfId="7649"/>
    <cellStyle name="Moneda 2 2 3 2 3 2 5 4 2" xfId="7650"/>
    <cellStyle name="Moneda 2 2 3 2 3 2 5 4 3" xfId="7651"/>
    <cellStyle name="Moneda 2 2 3 2 3 2 5 5" xfId="7652"/>
    <cellStyle name="Moneda 2 2 3 2 3 2 5 6" xfId="7653"/>
    <cellStyle name="Moneda 2 2 3 2 3 2 6" xfId="7654"/>
    <cellStyle name="Moneda 2 2 3 2 3 2 6 2" xfId="7655"/>
    <cellStyle name="Moneda 2 2 3 2 3 2 6 2 2" xfId="7656"/>
    <cellStyle name="Moneda 2 2 3 2 3 2 6 2 3" xfId="7657"/>
    <cellStyle name="Moneda 2 2 3 2 3 2 6 3" xfId="7658"/>
    <cellStyle name="Moneda 2 2 3 2 3 2 6 3 2" xfId="7659"/>
    <cellStyle name="Moneda 2 2 3 2 3 2 6 3 3" xfId="7660"/>
    <cellStyle name="Moneda 2 2 3 2 3 2 6 4" xfId="7661"/>
    <cellStyle name="Moneda 2 2 3 2 3 2 6 5" xfId="7662"/>
    <cellStyle name="Moneda 2 2 3 2 3 2 7" xfId="7663"/>
    <cellStyle name="Moneda 2 2 3 2 3 2 7 2" xfId="7664"/>
    <cellStyle name="Moneda 2 2 3 2 3 2 7 3" xfId="7665"/>
    <cellStyle name="Moneda 2 2 3 2 3 2 8" xfId="7666"/>
    <cellStyle name="Moneda 2 2 3 2 3 2 8 2" xfId="7667"/>
    <cellStyle name="Moneda 2 2 3 2 3 2 8 3" xfId="7668"/>
    <cellStyle name="Moneda 2 2 3 2 3 2 9" xfId="7669"/>
    <cellStyle name="Moneda 2 2 3 2 3 3" xfId="124"/>
    <cellStyle name="Moneda 2 2 3 2 3 3 2" xfId="1447"/>
    <cellStyle name="Moneda 2 2 3 2 3 3 2 2" xfId="7670"/>
    <cellStyle name="Moneda 2 2 3 2 3 3 2 2 2" xfId="7671"/>
    <cellStyle name="Moneda 2 2 3 2 3 3 2 2 3" xfId="7672"/>
    <cellStyle name="Moneda 2 2 3 2 3 3 2 3" xfId="7673"/>
    <cellStyle name="Moneda 2 2 3 2 3 3 2 3 2" xfId="7674"/>
    <cellStyle name="Moneda 2 2 3 2 3 3 2 3 3" xfId="7675"/>
    <cellStyle name="Moneda 2 2 3 2 3 3 2 4" xfId="7676"/>
    <cellStyle name="Moneda 2 2 3 2 3 3 2 5" xfId="7677"/>
    <cellStyle name="Moneda 2 2 3 2 3 3 3" xfId="7678"/>
    <cellStyle name="Moneda 2 2 3 2 3 3 3 2" xfId="7679"/>
    <cellStyle name="Moneda 2 2 3 2 3 3 3 3" xfId="7680"/>
    <cellStyle name="Moneda 2 2 3 2 3 3 4" xfId="7681"/>
    <cellStyle name="Moneda 2 2 3 2 3 3 4 2" xfId="7682"/>
    <cellStyle name="Moneda 2 2 3 2 3 3 4 3" xfId="7683"/>
    <cellStyle name="Moneda 2 2 3 2 3 3 5" xfId="7684"/>
    <cellStyle name="Moneda 2 2 3 2 3 3 6" xfId="7685"/>
    <cellStyle name="Moneda 2 2 3 2 3 4" xfId="1444"/>
    <cellStyle name="Moneda 2 2 3 2 3 4 2" xfId="7686"/>
    <cellStyle name="Moneda 2 2 3 2 3 4 2 2" xfId="7687"/>
    <cellStyle name="Moneda 2 2 3 2 3 4 2 2 2" xfId="7688"/>
    <cellStyle name="Moneda 2 2 3 2 3 4 2 2 3" xfId="7689"/>
    <cellStyle name="Moneda 2 2 3 2 3 4 2 3" xfId="7690"/>
    <cellStyle name="Moneda 2 2 3 2 3 4 2 3 2" xfId="7691"/>
    <cellStyle name="Moneda 2 2 3 2 3 4 2 3 3" xfId="7692"/>
    <cellStyle name="Moneda 2 2 3 2 3 4 2 4" xfId="7693"/>
    <cellStyle name="Moneda 2 2 3 2 3 4 2 5" xfId="7694"/>
    <cellStyle name="Moneda 2 2 3 2 3 4 3" xfId="7695"/>
    <cellStyle name="Moneda 2 2 3 2 3 4 3 2" xfId="7696"/>
    <cellStyle name="Moneda 2 2 3 2 3 4 3 3" xfId="7697"/>
    <cellStyle name="Moneda 2 2 3 2 3 4 4" xfId="7698"/>
    <cellStyle name="Moneda 2 2 3 2 3 4 4 2" xfId="7699"/>
    <cellStyle name="Moneda 2 2 3 2 3 4 4 3" xfId="7700"/>
    <cellStyle name="Moneda 2 2 3 2 3 4 5" xfId="7701"/>
    <cellStyle name="Moneda 2 2 3 2 3 4 6" xfId="7702"/>
    <cellStyle name="Moneda 2 2 3 2 3 5" xfId="7703"/>
    <cellStyle name="Moneda 2 2 3 2 3 5 2" xfId="7704"/>
    <cellStyle name="Moneda 2 2 3 2 3 5 2 2" xfId="7705"/>
    <cellStyle name="Moneda 2 2 3 2 3 5 2 2 2" xfId="7706"/>
    <cellStyle name="Moneda 2 2 3 2 3 5 2 2 3" xfId="7707"/>
    <cellStyle name="Moneda 2 2 3 2 3 5 2 3" xfId="7708"/>
    <cellStyle name="Moneda 2 2 3 2 3 5 2 3 2" xfId="7709"/>
    <cellStyle name="Moneda 2 2 3 2 3 5 2 3 3" xfId="7710"/>
    <cellStyle name="Moneda 2 2 3 2 3 5 2 4" xfId="7711"/>
    <cellStyle name="Moneda 2 2 3 2 3 5 2 5" xfId="7712"/>
    <cellStyle name="Moneda 2 2 3 2 3 5 3" xfId="7713"/>
    <cellStyle name="Moneda 2 2 3 2 3 5 3 2" xfId="7714"/>
    <cellStyle name="Moneda 2 2 3 2 3 5 3 3" xfId="7715"/>
    <cellStyle name="Moneda 2 2 3 2 3 5 4" xfId="7716"/>
    <cellStyle name="Moneda 2 2 3 2 3 5 4 2" xfId="7717"/>
    <cellStyle name="Moneda 2 2 3 2 3 5 4 3" xfId="7718"/>
    <cellStyle name="Moneda 2 2 3 2 3 5 5" xfId="7719"/>
    <cellStyle name="Moneda 2 2 3 2 3 5 6" xfId="7720"/>
    <cellStyle name="Moneda 2 2 3 2 3 6" xfId="7721"/>
    <cellStyle name="Moneda 2 2 3 2 3 6 2" xfId="7722"/>
    <cellStyle name="Moneda 2 2 3 2 3 6 2 2" xfId="7723"/>
    <cellStyle name="Moneda 2 2 3 2 3 6 2 2 2" xfId="7724"/>
    <cellStyle name="Moneda 2 2 3 2 3 6 2 2 3" xfId="7725"/>
    <cellStyle name="Moneda 2 2 3 2 3 6 2 3" xfId="7726"/>
    <cellStyle name="Moneda 2 2 3 2 3 6 2 3 2" xfId="7727"/>
    <cellStyle name="Moneda 2 2 3 2 3 6 2 3 3" xfId="7728"/>
    <cellStyle name="Moneda 2 2 3 2 3 6 2 4" xfId="7729"/>
    <cellStyle name="Moneda 2 2 3 2 3 6 2 5" xfId="7730"/>
    <cellStyle name="Moneda 2 2 3 2 3 6 3" xfId="7731"/>
    <cellStyle name="Moneda 2 2 3 2 3 6 3 2" xfId="7732"/>
    <cellStyle name="Moneda 2 2 3 2 3 6 3 3" xfId="7733"/>
    <cellStyle name="Moneda 2 2 3 2 3 6 4" xfId="7734"/>
    <cellStyle name="Moneda 2 2 3 2 3 6 4 2" xfId="7735"/>
    <cellStyle name="Moneda 2 2 3 2 3 6 4 3" xfId="7736"/>
    <cellStyle name="Moneda 2 2 3 2 3 6 5" xfId="7737"/>
    <cellStyle name="Moneda 2 2 3 2 3 6 6" xfId="7738"/>
    <cellStyle name="Moneda 2 2 3 2 3 7" xfId="7739"/>
    <cellStyle name="Moneda 2 2 3 2 3 7 2" xfId="7740"/>
    <cellStyle name="Moneda 2 2 3 2 3 7 2 2" xfId="7741"/>
    <cellStyle name="Moneda 2 2 3 2 3 7 2 3" xfId="7742"/>
    <cellStyle name="Moneda 2 2 3 2 3 7 3" xfId="7743"/>
    <cellStyle name="Moneda 2 2 3 2 3 7 3 2" xfId="7744"/>
    <cellStyle name="Moneda 2 2 3 2 3 7 3 3" xfId="7745"/>
    <cellStyle name="Moneda 2 2 3 2 3 7 4" xfId="7746"/>
    <cellStyle name="Moneda 2 2 3 2 3 7 5" xfId="7747"/>
    <cellStyle name="Moneda 2 2 3 2 3 8" xfId="7748"/>
    <cellStyle name="Moneda 2 2 3 2 3 8 2" xfId="7749"/>
    <cellStyle name="Moneda 2 2 3 2 3 8 3" xfId="7750"/>
    <cellStyle name="Moneda 2 2 3 2 3 9" xfId="7751"/>
    <cellStyle name="Moneda 2 2 3 2 3 9 2" xfId="7752"/>
    <cellStyle name="Moneda 2 2 3 2 3 9 3" xfId="7753"/>
    <cellStyle name="Moneda 2 2 3 2 4" xfId="125"/>
    <cellStyle name="Moneda 2 2 3 2 4 10" xfId="7754"/>
    <cellStyle name="Moneda 2 2 3 2 4 11" xfId="7755"/>
    <cellStyle name="Moneda 2 2 3 2 4 2" xfId="126"/>
    <cellStyle name="Moneda 2 2 3 2 4 2 10" xfId="7756"/>
    <cellStyle name="Moneda 2 2 3 2 4 2 2" xfId="127"/>
    <cellStyle name="Moneda 2 2 3 2 4 2 2 2" xfId="1450"/>
    <cellStyle name="Moneda 2 2 3 2 4 2 2 2 2" xfId="7757"/>
    <cellStyle name="Moneda 2 2 3 2 4 2 2 2 2 2" xfId="7758"/>
    <cellStyle name="Moneda 2 2 3 2 4 2 2 2 2 3" xfId="7759"/>
    <cellStyle name="Moneda 2 2 3 2 4 2 2 2 3" xfId="7760"/>
    <cellStyle name="Moneda 2 2 3 2 4 2 2 2 3 2" xfId="7761"/>
    <cellStyle name="Moneda 2 2 3 2 4 2 2 2 3 3" xfId="7762"/>
    <cellStyle name="Moneda 2 2 3 2 4 2 2 2 4" xfId="7763"/>
    <cellStyle name="Moneda 2 2 3 2 4 2 2 2 5" xfId="7764"/>
    <cellStyle name="Moneda 2 2 3 2 4 2 2 3" xfId="7765"/>
    <cellStyle name="Moneda 2 2 3 2 4 2 2 3 2" xfId="7766"/>
    <cellStyle name="Moneda 2 2 3 2 4 2 2 3 3" xfId="7767"/>
    <cellStyle name="Moneda 2 2 3 2 4 2 2 4" xfId="7768"/>
    <cellStyle name="Moneda 2 2 3 2 4 2 2 4 2" xfId="7769"/>
    <cellStyle name="Moneda 2 2 3 2 4 2 2 4 3" xfId="7770"/>
    <cellStyle name="Moneda 2 2 3 2 4 2 2 5" xfId="7771"/>
    <cellStyle name="Moneda 2 2 3 2 4 2 2 6" xfId="7772"/>
    <cellStyle name="Moneda 2 2 3 2 4 2 3" xfId="1449"/>
    <cellStyle name="Moneda 2 2 3 2 4 2 3 2" xfId="7773"/>
    <cellStyle name="Moneda 2 2 3 2 4 2 3 2 2" xfId="7774"/>
    <cellStyle name="Moneda 2 2 3 2 4 2 3 2 2 2" xfId="7775"/>
    <cellStyle name="Moneda 2 2 3 2 4 2 3 2 2 3" xfId="7776"/>
    <cellStyle name="Moneda 2 2 3 2 4 2 3 2 3" xfId="7777"/>
    <cellStyle name="Moneda 2 2 3 2 4 2 3 2 3 2" xfId="7778"/>
    <cellStyle name="Moneda 2 2 3 2 4 2 3 2 3 3" xfId="7779"/>
    <cellStyle name="Moneda 2 2 3 2 4 2 3 2 4" xfId="7780"/>
    <cellStyle name="Moneda 2 2 3 2 4 2 3 2 5" xfId="7781"/>
    <cellStyle name="Moneda 2 2 3 2 4 2 3 3" xfId="7782"/>
    <cellStyle name="Moneda 2 2 3 2 4 2 3 3 2" xfId="7783"/>
    <cellStyle name="Moneda 2 2 3 2 4 2 3 3 3" xfId="7784"/>
    <cellStyle name="Moneda 2 2 3 2 4 2 3 4" xfId="7785"/>
    <cellStyle name="Moneda 2 2 3 2 4 2 3 4 2" xfId="7786"/>
    <cellStyle name="Moneda 2 2 3 2 4 2 3 4 3" xfId="7787"/>
    <cellStyle name="Moneda 2 2 3 2 4 2 3 5" xfId="7788"/>
    <cellStyle name="Moneda 2 2 3 2 4 2 3 6" xfId="7789"/>
    <cellStyle name="Moneda 2 2 3 2 4 2 4" xfId="7790"/>
    <cellStyle name="Moneda 2 2 3 2 4 2 4 2" xfId="7791"/>
    <cellStyle name="Moneda 2 2 3 2 4 2 4 2 2" xfId="7792"/>
    <cellStyle name="Moneda 2 2 3 2 4 2 4 2 2 2" xfId="7793"/>
    <cellStyle name="Moneda 2 2 3 2 4 2 4 2 2 3" xfId="7794"/>
    <cellStyle name="Moneda 2 2 3 2 4 2 4 2 3" xfId="7795"/>
    <cellStyle name="Moneda 2 2 3 2 4 2 4 2 3 2" xfId="7796"/>
    <cellStyle name="Moneda 2 2 3 2 4 2 4 2 3 3" xfId="7797"/>
    <cellStyle name="Moneda 2 2 3 2 4 2 4 2 4" xfId="7798"/>
    <cellStyle name="Moneda 2 2 3 2 4 2 4 2 5" xfId="7799"/>
    <cellStyle name="Moneda 2 2 3 2 4 2 4 3" xfId="7800"/>
    <cellStyle name="Moneda 2 2 3 2 4 2 4 3 2" xfId="7801"/>
    <cellStyle name="Moneda 2 2 3 2 4 2 4 3 3" xfId="7802"/>
    <cellStyle name="Moneda 2 2 3 2 4 2 4 4" xfId="7803"/>
    <cellStyle name="Moneda 2 2 3 2 4 2 4 4 2" xfId="7804"/>
    <cellStyle name="Moneda 2 2 3 2 4 2 4 4 3" xfId="7805"/>
    <cellStyle name="Moneda 2 2 3 2 4 2 4 5" xfId="7806"/>
    <cellStyle name="Moneda 2 2 3 2 4 2 4 6" xfId="7807"/>
    <cellStyle name="Moneda 2 2 3 2 4 2 5" xfId="7808"/>
    <cellStyle name="Moneda 2 2 3 2 4 2 5 2" xfId="7809"/>
    <cellStyle name="Moneda 2 2 3 2 4 2 5 2 2" xfId="7810"/>
    <cellStyle name="Moneda 2 2 3 2 4 2 5 2 2 2" xfId="7811"/>
    <cellStyle name="Moneda 2 2 3 2 4 2 5 2 2 3" xfId="7812"/>
    <cellStyle name="Moneda 2 2 3 2 4 2 5 2 3" xfId="7813"/>
    <cellStyle name="Moneda 2 2 3 2 4 2 5 2 3 2" xfId="7814"/>
    <cellStyle name="Moneda 2 2 3 2 4 2 5 2 3 3" xfId="7815"/>
    <cellStyle name="Moneda 2 2 3 2 4 2 5 2 4" xfId="7816"/>
    <cellStyle name="Moneda 2 2 3 2 4 2 5 2 5" xfId="7817"/>
    <cellStyle name="Moneda 2 2 3 2 4 2 5 3" xfId="7818"/>
    <cellStyle name="Moneda 2 2 3 2 4 2 5 3 2" xfId="7819"/>
    <cellStyle name="Moneda 2 2 3 2 4 2 5 3 3" xfId="7820"/>
    <cellStyle name="Moneda 2 2 3 2 4 2 5 4" xfId="7821"/>
    <cellStyle name="Moneda 2 2 3 2 4 2 5 4 2" xfId="7822"/>
    <cellStyle name="Moneda 2 2 3 2 4 2 5 4 3" xfId="7823"/>
    <cellStyle name="Moneda 2 2 3 2 4 2 5 5" xfId="7824"/>
    <cellStyle name="Moneda 2 2 3 2 4 2 5 6" xfId="7825"/>
    <cellStyle name="Moneda 2 2 3 2 4 2 6" xfId="7826"/>
    <cellStyle name="Moneda 2 2 3 2 4 2 6 2" xfId="7827"/>
    <cellStyle name="Moneda 2 2 3 2 4 2 6 2 2" xfId="7828"/>
    <cellStyle name="Moneda 2 2 3 2 4 2 6 2 3" xfId="7829"/>
    <cellStyle name="Moneda 2 2 3 2 4 2 6 3" xfId="7830"/>
    <cellStyle name="Moneda 2 2 3 2 4 2 6 3 2" xfId="7831"/>
    <cellStyle name="Moneda 2 2 3 2 4 2 6 3 3" xfId="7832"/>
    <cellStyle name="Moneda 2 2 3 2 4 2 6 4" xfId="7833"/>
    <cellStyle name="Moneda 2 2 3 2 4 2 6 5" xfId="7834"/>
    <cellStyle name="Moneda 2 2 3 2 4 2 7" xfId="7835"/>
    <cellStyle name="Moneda 2 2 3 2 4 2 7 2" xfId="7836"/>
    <cellStyle name="Moneda 2 2 3 2 4 2 7 3" xfId="7837"/>
    <cellStyle name="Moneda 2 2 3 2 4 2 8" xfId="7838"/>
    <cellStyle name="Moneda 2 2 3 2 4 2 8 2" xfId="7839"/>
    <cellStyle name="Moneda 2 2 3 2 4 2 8 3" xfId="7840"/>
    <cellStyle name="Moneda 2 2 3 2 4 2 9" xfId="7841"/>
    <cellStyle name="Moneda 2 2 3 2 4 3" xfId="128"/>
    <cellStyle name="Moneda 2 2 3 2 4 3 2" xfId="1451"/>
    <cellStyle name="Moneda 2 2 3 2 4 3 2 2" xfId="7842"/>
    <cellStyle name="Moneda 2 2 3 2 4 3 2 2 2" xfId="7843"/>
    <cellStyle name="Moneda 2 2 3 2 4 3 2 2 3" xfId="7844"/>
    <cellStyle name="Moneda 2 2 3 2 4 3 2 3" xfId="7845"/>
    <cellStyle name="Moneda 2 2 3 2 4 3 2 3 2" xfId="7846"/>
    <cellStyle name="Moneda 2 2 3 2 4 3 2 3 3" xfId="7847"/>
    <cellStyle name="Moneda 2 2 3 2 4 3 2 4" xfId="7848"/>
    <cellStyle name="Moneda 2 2 3 2 4 3 2 5" xfId="7849"/>
    <cellStyle name="Moneda 2 2 3 2 4 3 3" xfId="7850"/>
    <cellStyle name="Moneda 2 2 3 2 4 3 3 2" xfId="7851"/>
    <cellStyle name="Moneda 2 2 3 2 4 3 3 3" xfId="7852"/>
    <cellStyle name="Moneda 2 2 3 2 4 3 4" xfId="7853"/>
    <cellStyle name="Moneda 2 2 3 2 4 3 4 2" xfId="7854"/>
    <cellStyle name="Moneda 2 2 3 2 4 3 4 3" xfId="7855"/>
    <cellStyle name="Moneda 2 2 3 2 4 3 5" xfId="7856"/>
    <cellStyle name="Moneda 2 2 3 2 4 3 6" xfId="7857"/>
    <cellStyle name="Moneda 2 2 3 2 4 4" xfId="1448"/>
    <cellStyle name="Moneda 2 2 3 2 4 4 2" xfId="7858"/>
    <cellStyle name="Moneda 2 2 3 2 4 4 2 2" xfId="7859"/>
    <cellStyle name="Moneda 2 2 3 2 4 4 2 2 2" xfId="7860"/>
    <cellStyle name="Moneda 2 2 3 2 4 4 2 2 3" xfId="7861"/>
    <cellStyle name="Moneda 2 2 3 2 4 4 2 3" xfId="7862"/>
    <cellStyle name="Moneda 2 2 3 2 4 4 2 3 2" xfId="7863"/>
    <cellStyle name="Moneda 2 2 3 2 4 4 2 3 3" xfId="7864"/>
    <cellStyle name="Moneda 2 2 3 2 4 4 2 4" xfId="7865"/>
    <cellStyle name="Moneda 2 2 3 2 4 4 2 5" xfId="7866"/>
    <cellStyle name="Moneda 2 2 3 2 4 4 3" xfId="7867"/>
    <cellStyle name="Moneda 2 2 3 2 4 4 3 2" xfId="7868"/>
    <cellStyle name="Moneda 2 2 3 2 4 4 3 3" xfId="7869"/>
    <cellStyle name="Moneda 2 2 3 2 4 4 4" xfId="7870"/>
    <cellStyle name="Moneda 2 2 3 2 4 4 4 2" xfId="7871"/>
    <cellStyle name="Moneda 2 2 3 2 4 4 4 3" xfId="7872"/>
    <cellStyle name="Moneda 2 2 3 2 4 4 5" xfId="7873"/>
    <cellStyle name="Moneda 2 2 3 2 4 4 6" xfId="7874"/>
    <cellStyle name="Moneda 2 2 3 2 4 5" xfId="7875"/>
    <cellStyle name="Moneda 2 2 3 2 4 5 2" xfId="7876"/>
    <cellStyle name="Moneda 2 2 3 2 4 5 2 2" xfId="7877"/>
    <cellStyle name="Moneda 2 2 3 2 4 5 2 2 2" xfId="7878"/>
    <cellStyle name="Moneda 2 2 3 2 4 5 2 2 3" xfId="7879"/>
    <cellStyle name="Moneda 2 2 3 2 4 5 2 3" xfId="7880"/>
    <cellStyle name="Moneda 2 2 3 2 4 5 2 3 2" xfId="7881"/>
    <cellStyle name="Moneda 2 2 3 2 4 5 2 3 3" xfId="7882"/>
    <cellStyle name="Moneda 2 2 3 2 4 5 2 4" xfId="7883"/>
    <cellStyle name="Moneda 2 2 3 2 4 5 2 5" xfId="7884"/>
    <cellStyle name="Moneda 2 2 3 2 4 5 3" xfId="7885"/>
    <cellStyle name="Moneda 2 2 3 2 4 5 3 2" xfId="7886"/>
    <cellStyle name="Moneda 2 2 3 2 4 5 3 3" xfId="7887"/>
    <cellStyle name="Moneda 2 2 3 2 4 5 4" xfId="7888"/>
    <cellStyle name="Moneda 2 2 3 2 4 5 4 2" xfId="7889"/>
    <cellStyle name="Moneda 2 2 3 2 4 5 4 3" xfId="7890"/>
    <cellStyle name="Moneda 2 2 3 2 4 5 5" xfId="7891"/>
    <cellStyle name="Moneda 2 2 3 2 4 5 6" xfId="7892"/>
    <cellStyle name="Moneda 2 2 3 2 4 6" xfId="7893"/>
    <cellStyle name="Moneda 2 2 3 2 4 6 2" xfId="7894"/>
    <cellStyle name="Moneda 2 2 3 2 4 6 2 2" xfId="7895"/>
    <cellStyle name="Moneda 2 2 3 2 4 6 2 2 2" xfId="7896"/>
    <cellStyle name="Moneda 2 2 3 2 4 6 2 2 3" xfId="7897"/>
    <cellStyle name="Moneda 2 2 3 2 4 6 2 3" xfId="7898"/>
    <cellStyle name="Moneda 2 2 3 2 4 6 2 3 2" xfId="7899"/>
    <cellStyle name="Moneda 2 2 3 2 4 6 2 3 3" xfId="7900"/>
    <cellStyle name="Moneda 2 2 3 2 4 6 2 4" xfId="7901"/>
    <cellStyle name="Moneda 2 2 3 2 4 6 2 5" xfId="7902"/>
    <cellStyle name="Moneda 2 2 3 2 4 6 3" xfId="7903"/>
    <cellStyle name="Moneda 2 2 3 2 4 6 3 2" xfId="7904"/>
    <cellStyle name="Moneda 2 2 3 2 4 6 3 3" xfId="7905"/>
    <cellStyle name="Moneda 2 2 3 2 4 6 4" xfId="7906"/>
    <cellStyle name="Moneda 2 2 3 2 4 6 4 2" xfId="7907"/>
    <cellStyle name="Moneda 2 2 3 2 4 6 4 3" xfId="7908"/>
    <cellStyle name="Moneda 2 2 3 2 4 6 5" xfId="7909"/>
    <cellStyle name="Moneda 2 2 3 2 4 6 6" xfId="7910"/>
    <cellStyle name="Moneda 2 2 3 2 4 7" xfId="7911"/>
    <cellStyle name="Moneda 2 2 3 2 4 7 2" xfId="7912"/>
    <cellStyle name="Moneda 2 2 3 2 4 7 2 2" xfId="7913"/>
    <cellStyle name="Moneda 2 2 3 2 4 7 2 3" xfId="7914"/>
    <cellStyle name="Moneda 2 2 3 2 4 7 3" xfId="7915"/>
    <cellStyle name="Moneda 2 2 3 2 4 7 3 2" xfId="7916"/>
    <cellStyle name="Moneda 2 2 3 2 4 7 3 3" xfId="7917"/>
    <cellStyle name="Moneda 2 2 3 2 4 7 4" xfId="7918"/>
    <cellStyle name="Moneda 2 2 3 2 4 7 5" xfId="7919"/>
    <cellStyle name="Moneda 2 2 3 2 4 8" xfId="7920"/>
    <cellStyle name="Moneda 2 2 3 2 4 8 2" xfId="7921"/>
    <cellStyle name="Moneda 2 2 3 2 4 8 3" xfId="7922"/>
    <cellStyle name="Moneda 2 2 3 2 4 9" xfId="7923"/>
    <cellStyle name="Moneda 2 2 3 2 4 9 2" xfId="7924"/>
    <cellStyle name="Moneda 2 2 3 2 4 9 3" xfId="7925"/>
    <cellStyle name="Moneda 2 2 3 2 5" xfId="129"/>
    <cellStyle name="Moneda 2 2 3 2 5 10" xfId="7926"/>
    <cellStyle name="Moneda 2 2 3 2 5 2" xfId="130"/>
    <cellStyle name="Moneda 2 2 3 2 5 2 2" xfId="1453"/>
    <cellStyle name="Moneda 2 2 3 2 5 2 2 2" xfId="7927"/>
    <cellStyle name="Moneda 2 2 3 2 5 2 2 2 2" xfId="7928"/>
    <cellStyle name="Moneda 2 2 3 2 5 2 2 2 3" xfId="7929"/>
    <cellStyle name="Moneda 2 2 3 2 5 2 2 3" xfId="7930"/>
    <cellStyle name="Moneda 2 2 3 2 5 2 2 3 2" xfId="7931"/>
    <cellStyle name="Moneda 2 2 3 2 5 2 2 3 3" xfId="7932"/>
    <cellStyle name="Moneda 2 2 3 2 5 2 2 4" xfId="7933"/>
    <cellStyle name="Moneda 2 2 3 2 5 2 2 5" xfId="7934"/>
    <cellStyle name="Moneda 2 2 3 2 5 2 3" xfId="7935"/>
    <cellStyle name="Moneda 2 2 3 2 5 2 3 2" xfId="7936"/>
    <cellStyle name="Moneda 2 2 3 2 5 2 3 3" xfId="7937"/>
    <cellStyle name="Moneda 2 2 3 2 5 2 4" xfId="7938"/>
    <cellStyle name="Moneda 2 2 3 2 5 2 4 2" xfId="7939"/>
    <cellStyle name="Moneda 2 2 3 2 5 2 4 3" xfId="7940"/>
    <cellStyle name="Moneda 2 2 3 2 5 2 5" xfId="7941"/>
    <cellStyle name="Moneda 2 2 3 2 5 2 6" xfId="7942"/>
    <cellStyle name="Moneda 2 2 3 2 5 3" xfId="1452"/>
    <cellStyle name="Moneda 2 2 3 2 5 3 2" xfId="7943"/>
    <cellStyle name="Moneda 2 2 3 2 5 3 2 2" xfId="7944"/>
    <cellStyle name="Moneda 2 2 3 2 5 3 2 2 2" xfId="7945"/>
    <cellStyle name="Moneda 2 2 3 2 5 3 2 2 3" xfId="7946"/>
    <cellStyle name="Moneda 2 2 3 2 5 3 2 3" xfId="7947"/>
    <cellStyle name="Moneda 2 2 3 2 5 3 2 3 2" xfId="7948"/>
    <cellStyle name="Moneda 2 2 3 2 5 3 2 3 3" xfId="7949"/>
    <cellStyle name="Moneda 2 2 3 2 5 3 2 4" xfId="7950"/>
    <cellStyle name="Moneda 2 2 3 2 5 3 2 5" xfId="7951"/>
    <cellStyle name="Moneda 2 2 3 2 5 3 3" xfId="7952"/>
    <cellStyle name="Moneda 2 2 3 2 5 3 3 2" xfId="7953"/>
    <cellStyle name="Moneda 2 2 3 2 5 3 3 3" xfId="7954"/>
    <cellStyle name="Moneda 2 2 3 2 5 3 4" xfId="7955"/>
    <cellStyle name="Moneda 2 2 3 2 5 3 4 2" xfId="7956"/>
    <cellStyle name="Moneda 2 2 3 2 5 3 4 3" xfId="7957"/>
    <cellStyle name="Moneda 2 2 3 2 5 3 5" xfId="7958"/>
    <cellStyle name="Moneda 2 2 3 2 5 3 6" xfId="7959"/>
    <cellStyle name="Moneda 2 2 3 2 5 4" xfId="7960"/>
    <cellStyle name="Moneda 2 2 3 2 5 4 2" xfId="7961"/>
    <cellStyle name="Moneda 2 2 3 2 5 4 2 2" xfId="7962"/>
    <cellStyle name="Moneda 2 2 3 2 5 4 2 2 2" xfId="7963"/>
    <cellStyle name="Moneda 2 2 3 2 5 4 2 2 3" xfId="7964"/>
    <cellStyle name="Moneda 2 2 3 2 5 4 2 3" xfId="7965"/>
    <cellStyle name="Moneda 2 2 3 2 5 4 2 3 2" xfId="7966"/>
    <cellStyle name="Moneda 2 2 3 2 5 4 2 3 3" xfId="7967"/>
    <cellStyle name="Moneda 2 2 3 2 5 4 2 4" xfId="7968"/>
    <cellStyle name="Moneda 2 2 3 2 5 4 2 5" xfId="7969"/>
    <cellStyle name="Moneda 2 2 3 2 5 4 3" xfId="7970"/>
    <cellStyle name="Moneda 2 2 3 2 5 4 3 2" xfId="7971"/>
    <cellStyle name="Moneda 2 2 3 2 5 4 3 3" xfId="7972"/>
    <cellStyle name="Moneda 2 2 3 2 5 4 4" xfId="7973"/>
    <cellStyle name="Moneda 2 2 3 2 5 4 4 2" xfId="7974"/>
    <cellStyle name="Moneda 2 2 3 2 5 4 4 3" xfId="7975"/>
    <cellStyle name="Moneda 2 2 3 2 5 4 5" xfId="7976"/>
    <cellStyle name="Moneda 2 2 3 2 5 4 6" xfId="7977"/>
    <cellStyle name="Moneda 2 2 3 2 5 5" xfId="7978"/>
    <cellStyle name="Moneda 2 2 3 2 5 5 2" xfId="7979"/>
    <cellStyle name="Moneda 2 2 3 2 5 5 2 2" xfId="7980"/>
    <cellStyle name="Moneda 2 2 3 2 5 5 2 2 2" xfId="7981"/>
    <cellStyle name="Moneda 2 2 3 2 5 5 2 2 3" xfId="7982"/>
    <cellStyle name="Moneda 2 2 3 2 5 5 2 3" xfId="7983"/>
    <cellStyle name="Moneda 2 2 3 2 5 5 2 3 2" xfId="7984"/>
    <cellStyle name="Moneda 2 2 3 2 5 5 2 3 3" xfId="7985"/>
    <cellStyle name="Moneda 2 2 3 2 5 5 2 4" xfId="7986"/>
    <cellStyle name="Moneda 2 2 3 2 5 5 2 5" xfId="7987"/>
    <cellStyle name="Moneda 2 2 3 2 5 5 3" xfId="7988"/>
    <cellStyle name="Moneda 2 2 3 2 5 5 3 2" xfId="7989"/>
    <cellStyle name="Moneda 2 2 3 2 5 5 3 3" xfId="7990"/>
    <cellStyle name="Moneda 2 2 3 2 5 5 4" xfId="7991"/>
    <cellStyle name="Moneda 2 2 3 2 5 5 4 2" xfId="7992"/>
    <cellStyle name="Moneda 2 2 3 2 5 5 4 3" xfId="7993"/>
    <cellStyle name="Moneda 2 2 3 2 5 5 5" xfId="7994"/>
    <cellStyle name="Moneda 2 2 3 2 5 5 6" xfId="7995"/>
    <cellStyle name="Moneda 2 2 3 2 5 6" xfId="7996"/>
    <cellStyle name="Moneda 2 2 3 2 5 6 2" xfId="7997"/>
    <cellStyle name="Moneda 2 2 3 2 5 6 2 2" xfId="7998"/>
    <cellStyle name="Moneda 2 2 3 2 5 6 2 3" xfId="7999"/>
    <cellStyle name="Moneda 2 2 3 2 5 6 3" xfId="8000"/>
    <cellStyle name="Moneda 2 2 3 2 5 6 3 2" xfId="8001"/>
    <cellStyle name="Moneda 2 2 3 2 5 6 3 3" xfId="8002"/>
    <cellStyle name="Moneda 2 2 3 2 5 6 4" xfId="8003"/>
    <cellStyle name="Moneda 2 2 3 2 5 6 5" xfId="8004"/>
    <cellStyle name="Moneda 2 2 3 2 5 7" xfId="8005"/>
    <cellStyle name="Moneda 2 2 3 2 5 7 2" xfId="8006"/>
    <cellStyle name="Moneda 2 2 3 2 5 7 3" xfId="8007"/>
    <cellStyle name="Moneda 2 2 3 2 5 8" xfId="8008"/>
    <cellStyle name="Moneda 2 2 3 2 5 8 2" xfId="8009"/>
    <cellStyle name="Moneda 2 2 3 2 5 8 3" xfId="8010"/>
    <cellStyle name="Moneda 2 2 3 2 5 9" xfId="8011"/>
    <cellStyle name="Moneda 2 2 3 2 6" xfId="131"/>
    <cellStyle name="Moneda 2 2 3 2 6 2" xfId="1454"/>
    <cellStyle name="Moneda 2 2 3 2 6 2 2" xfId="8012"/>
    <cellStyle name="Moneda 2 2 3 2 6 2 2 2" xfId="8013"/>
    <cellStyle name="Moneda 2 2 3 2 6 2 2 3" xfId="8014"/>
    <cellStyle name="Moneda 2 2 3 2 6 2 3" xfId="8015"/>
    <cellStyle name="Moneda 2 2 3 2 6 2 3 2" xfId="8016"/>
    <cellStyle name="Moneda 2 2 3 2 6 2 3 3" xfId="8017"/>
    <cellStyle name="Moneda 2 2 3 2 6 2 4" xfId="8018"/>
    <cellStyle name="Moneda 2 2 3 2 6 2 5" xfId="8019"/>
    <cellStyle name="Moneda 2 2 3 2 6 3" xfId="8020"/>
    <cellStyle name="Moneda 2 2 3 2 6 3 2" xfId="8021"/>
    <cellStyle name="Moneda 2 2 3 2 6 3 3" xfId="8022"/>
    <cellStyle name="Moneda 2 2 3 2 6 4" xfId="8023"/>
    <cellStyle name="Moneda 2 2 3 2 6 4 2" xfId="8024"/>
    <cellStyle name="Moneda 2 2 3 2 6 4 3" xfId="8025"/>
    <cellStyle name="Moneda 2 2 3 2 6 5" xfId="8026"/>
    <cellStyle name="Moneda 2 2 3 2 6 6" xfId="8027"/>
    <cellStyle name="Moneda 2 2 3 2 7" xfId="1431"/>
    <cellStyle name="Moneda 2 2 3 2 7 2" xfId="8028"/>
    <cellStyle name="Moneda 2 2 3 2 7 2 2" xfId="8029"/>
    <cellStyle name="Moneda 2 2 3 2 7 2 2 2" xfId="8030"/>
    <cellStyle name="Moneda 2 2 3 2 7 2 2 3" xfId="8031"/>
    <cellStyle name="Moneda 2 2 3 2 7 2 3" xfId="8032"/>
    <cellStyle name="Moneda 2 2 3 2 7 2 3 2" xfId="8033"/>
    <cellStyle name="Moneda 2 2 3 2 7 2 3 3" xfId="8034"/>
    <cellStyle name="Moneda 2 2 3 2 7 2 4" xfId="8035"/>
    <cellStyle name="Moneda 2 2 3 2 7 2 5" xfId="8036"/>
    <cellStyle name="Moneda 2 2 3 2 7 3" xfId="8037"/>
    <cellStyle name="Moneda 2 2 3 2 7 3 2" xfId="8038"/>
    <cellStyle name="Moneda 2 2 3 2 7 3 3" xfId="8039"/>
    <cellStyle name="Moneda 2 2 3 2 7 4" xfId="8040"/>
    <cellStyle name="Moneda 2 2 3 2 7 4 2" xfId="8041"/>
    <cellStyle name="Moneda 2 2 3 2 7 4 3" xfId="8042"/>
    <cellStyle name="Moneda 2 2 3 2 7 5" xfId="8043"/>
    <cellStyle name="Moneda 2 2 3 2 7 6" xfId="8044"/>
    <cellStyle name="Moneda 2 2 3 2 8" xfId="8045"/>
    <cellStyle name="Moneda 2 2 3 2 8 2" xfId="8046"/>
    <cellStyle name="Moneda 2 2 3 2 8 2 2" xfId="8047"/>
    <cellStyle name="Moneda 2 2 3 2 8 2 2 2" xfId="8048"/>
    <cellStyle name="Moneda 2 2 3 2 8 2 2 3" xfId="8049"/>
    <cellStyle name="Moneda 2 2 3 2 8 2 3" xfId="8050"/>
    <cellStyle name="Moneda 2 2 3 2 8 2 3 2" xfId="8051"/>
    <cellStyle name="Moneda 2 2 3 2 8 2 3 3" xfId="8052"/>
    <cellStyle name="Moneda 2 2 3 2 8 2 4" xfId="8053"/>
    <cellStyle name="Moneda 2 2 3 2 8 2 5" xfId="8054"/>
    <cellStyle name="Moneda 2 2 3 2 8 3" xfId="8055"/>
    <cellStyle name="Moneda 2 2 3 2 8 3 2" xfId="8056"/>
    <cellStyle name="Moneda 2 2 3 2 8 3 3" xfId="8057"/>
    <cellStyle name="Moneda 2 2 3 2 8 4" xfId="8058"/>
    <cellStyle name="Moneda 2 2 3 2 8 4 2" xfId="8059"/>
    <cellStyle name="Moneda 2 2 3 2 8 4 3" xfId="8060"/>
    <cellStyle name="Moneda 2 2 3 2 8 5" xfId="8061"/>
    <cellStyle name="Moneda 2 2 3 2 8 6" xfId="8062"/>
    <cellStyle name="Moneda 2 2 3 2 9" xfId="8063"/>
    <cellStyle name="Moneda 2 2 3 2 9 2" xfId="8064"/>
    <cellStyle name="Moneda 2 2 3 2 9 2 2" xfId="8065"/>
    <cellStyle name="Moneda 2 2 3 2 9 2 2 2" xfId="8066"/>
    <cellStyle name="Moneda 2 2 3 2 9 2 2 3" xfId="8067"/>
    <cellStyle name="Moneda 2 2 3 2 9 2 3" xfId="8068"/>
    <cellStyle name="Moneda 2 2 3 2 9 2 3 2" xfId="8069"/>
    <cellStyle name="Moneda 2 2 3 2 9 2 3 3" xfId="8070"/>
    <cellStyle name="Moneda 2 2 3 2 9 2 4" xfId="8071"/>
    <cellStyle name="Moneda 2 2 3 2 9 2 5" xfId="8072"/>
    <cellStyle name="Moneda 2 2 3 2 9 3" xfId="8073"/>
    <cellStyle name="Moneda 2 2 3 2 9 3 2" xfId="8074"/>
    <cellStyle name="Moneda 2 2 3 2 9 3 3" xfId="8075"/>
    <cellStyle name="Moneda 2 2 3 2 9 4" xfId="8076"/>
    <cellStyle name="Moneda 2 2 3 2 9 4 2" xfId="8077"/>
    <cellStyle name="Moneda 2 2 3 2 9 4 3" xfId="8078"/>
    <cellStyle name="Moneda 2 2 3 2 9 5" xfId="8079"/>
    <cellStyle name="Moneda 2 2 3 2 9 6" xfId="8080"/>
    <cellStyle name="Moneda 2 2 3 3" xfId="132"/>
    <cellStyle name="Moneda 2 2 3 3 10" xfId="8081"/>
    <cellStyle name="Moneda 2 2 3 3 10 2" xfId="8082"/>
    <cellStyle name="Moneda 2 2 3 3 10 3" xfId="8083"/>
    <cellStyle name="Moneda 2 2 3 3 11" xfId="8084"/>
    <cellStyle name="Moneda 2 2 3 3 11 2" xfId="8085"/>
    <cellStyle name="Moneda 2 2 3 3 11 3" xfId="8086"/>
    <cellStyle name="Moneda 2 2 3 3 12" xfId="8087"/>
    <cellStyle name="Moneda 2 2 3 3 13" xfId="8088"/>
    <cellStyle name="Moneda 2 2 3 3 2" xfId="133"/>
    <cellStyle name="Moneda 2 2 3 3 2 10" xfId="8089"/>
    <cellStyle name="Moneda 2 2 3 3 2 11" xfId="8090"/>
    <cellStyle name="Moneda 2 2 3 3 2 2" xfId="134"/>
    <cellStyle name="Moneda 2 2 3 3 2 2 10" xfId="8091"/>
    <cellStyle name="Moneda 2 2 3 3 2 2 2" xfId="135"/>
    <cellStyle name="Moneda 2 2 3 3 2 2 2 2" xfId="1458"/>
    <cellStyle name="Moneda 2 2 3 3 2 2 2 2 2" xfId="8092"/>
    <cellStyle name="Moneda 2 2 3 3 2 2 2 2 2 2" xfId="8093"/>
    <cellStyle name="Moneda 2 2 3 3 2 2 2 2 2 3" xfId="8094"/>
    <cellStyle name="Moneda 2 2 3 3 2 2 2 2 3" xfId="8095"/>
    <cellStyle name="Moneda 2 2 3 3 2 2 2 2 3 2" xfId="8096"/>
    <cellStyle name="Moneda 2 2 3 3 2 2 2 2 3 3" xfId="8097"/>
    <cellStyle name="Moneda 2 2 3 3 2 2 2 2 4" xfId="8098"/>
    <cellStyle name="Moneda 2 2 3 3 2 2 2 2 5" xfId="8099"/>
    <cellStyle name="Moneda 2 2 3 3 2 2 2 3" xfId="8100"/>
    <cellStyle name="Moneda 2 2 3 3 2 2 2 3 2" xfId="8101"/>
    <cellStyle name="Moneda 2 2 3 3 2 2 2 3 3" xfId="8102"/>
    <cellStyle name="Moneda 2 2 3 3 2 2 2 4" xfId="8103"/>
    <cellStyle name="Moneda 2 2 3 3 2 2 2 4 2" xfId="8104"/>
    <cellStyle name="Moneda 2 2 3 3 2 2 2 4 3" xfId="8105"/>
    <cellStyle name="Moneda 2 2 3 3 2 2 2 5" xfId="8106"/>
    <cellStyle name="Moneda 2 2 3 3 2 2 2 6" xfId="8107"/>
    <cellStyle name="Moneda 2 2 3 3 2 2 3" xfId="1457"/>
    <cellStyle name="Moneda 2 2 3 3 2 2 3 2" xfId="8108"/>
    <cellStyle name="Moneda 2 2 3 3 2 2 3 2 2" xfId="8109"/>
    <cellStyle name="Moneda 2 2 3 3 2 2 3 2 2 2" xfId="8110"/>
    <cellStyle name="Moneda 2 2 3 3 2 2 3 2 2 3" xfId="8111"/>
    <cellStyle name="Moneda 2 2 3 3 2 2 3 2 3" xfId="8112"/>
    <cellStyle name="Moneda 2 2 3 3 2 2 3 2 3 2" xfId="8113"/>
    <cellStyle name="Moneda 2 2 3 3 2 2 3 2 3 3" xfId="8114"/>
    <cellStyle name="Moneda 2 2 3 3 2 2 3 2 4" xfId="8115"/>
    <cellStyle name="Moneda 2 2 3 3 2 2 3 2 5" xfId="8116"/>
    <cellStyle name="Moneda 2 2 3 3 2 2 3 3" xfId="8117"/>
    <cellStyle name="Moneda 2 2 3 3 2 2 3 3 2" xfId="8118"/>
    <cellStyle name="Moneda 2 2 3 3 2 2 3 3 3" xfId="8119"/>
    <cellStyle name="Moneda 2 2 3 3 2 2 3 4" xfId="8120"/>
    <cellStyle name="Moneda 2 2 3 3 2 2 3 4 2" xfId="8121"/>
    <cellStyle name="Moneda 2 2 3 3 2 2 3 4 3" xfId="8122"/>
    <cellStyle name="Moneda 2 2 3 3 2 2 3 5" xfId="8123"/>
    <cellStyle name="Moneda 2 2 3 3 2 2 3 6" xfId="8124"/>
    <cellStyle name="Moneda 2 2 3 3 2 2 4" xfId="8125"/>
    <cellStyle name="Moneda 2 2 3 3 2 2 4 2" xfId="8126"/>
    <cellStyle name="Moneda 2 2 3 3 2 2 4 2 2" xfId="8127"/>
    <cellStyle name="Moneda 2 2 3 3 2 2 4 2 2 2" xfId="8128"/>
    <cellStyle name="Moneda 2 2 3 3 2 2 4 2 2 3" xfId="8129"/>
    <cellStyle name="Moneda 2 2 3 3 2 2 4 2 3" xfId="8130"/>
    <cellStyle name="Moneda 2 2 3 3 2 2 4 2 3 2" xfId="8131"/>
    <cellStyle name="Moneda 2 2 3 3 2 2 4 2 3 3" xfId="8132"/>
    <cellStyle name="Moneda 2 2 3 3 2 2 4 2 4" xfId="8133"/>
    <cellStyle name="Moneda 2 2 3 3 2 2 4 2 5" xfId="8134"/>
    <cellStyle name="Moneda 2 2 3 3 2 2 4 3" xfId="8135"/>
    <cellStyle name="Moneda 2 2 3 3 2 2 4 3 2" xfId="8136"/>
    <cellStyle name="Moneda 2 2 3 3 2 2 4 3 3" xfId="8137"/>
    <cellStyle name="Moneda 2 2 3 3 2 2 4 4" xfId="8138"/>
    <cellStyle name="Moneda 2 2 3 3 2 2 4 4 2" xfId="8139"/>
    <cellStyle name="Moneda 2 2 3 3 2 2 4 4 3" xfId="8140"/>
    <cellStyle name="Moneda 2 2 3 3 2 2 4 5" xfId="8141"/>
    <cellStyle name="Moneda 2 2 3 3 2 2 4 6" xfId="8142"/>
    <cellStyle name="Moneda 2 2 3 3 2 2 5" xfId="8143"/>
    <cellStyle name="Moneda 2 2 3 3 2 2 5 2" xfId="8144"/>
    <cellStyle name="Moneda 2 2 3 3 2 2 5 2 2" xfId="8145"/>
    <cellStyle name="Moneda 2 2 3 3 2 2 5 2 2 2" xfId="8146"/>
    <cellStyle name="Moneda 2 2 3 3 2 2 5 2 2 3" xfId="8147"/>
    <cellStyle name="Moneda 2 2 3 3 2 2 5 2 3" xfId="8148"/>
    <cellStyle name="Moneda 2 2 3 3 2 2 5 2 3 2" xfId="8149"/>
    <cellStyle name="Moneda 2 2 3 3 2 2 5 2 3 3" xfId="8150"/>
    <cellStyle name="Moneda 2 2 3 3 2 2 5 2 4" xfId="8151"/>
    <cellStyle name="Moneda 2 2 3 3 2 2 5 2 5" xfId="8152"/>
    <cellStyle name="Moneda 2 2 3 3 2 2 5 3" xfId="8153"/>
    <cellStyle name="Moneda 2 2 3 3 2 2 5 3 2" xfId="8154"/>
    <cellStyle name="Moneda 2 2 3 3 2 2 5 3 3" xfId="8155"/>
    <cellStyle name="Moneda 2 2 3 3 2 2 5 4" xfId="8156"/>
    <cellStyle name="Moneda 2 2 3 3 2 2 5 4 2" xfId="8157"/>
    <cellStyle name="Moneda 2 2 3 3 2 2 5 4 3" xfId="8158"/>
    <cellStyle name="Moneda 2 2 3 3 2 2 5 5" xfId="8159"/>
    <cellStyle name="Moneda 2 2 3 3 2 2 5 6" xfId="8160"/>
    <cellStyle name="Moneda 2 2 3 3 2 2 6" xfId="8161"/>
    <cellStyle name="Moneda 2 2 3 3 2 2 6 2" xfId="8162"/>
    <cellStyle name="Moneda 2 2 3 3 2 2 6 2 2" xfId="8163"/>
    <cellStyle name="Moneda 2 2 3 3 2 2 6 2 3" xfId="8164"/>
    <cellStyle name="Moneda 2 2 3 3 2 2 6 3" xfId="8165"/>
    <cellStyle name="Moneda 2 2 3 3 2 2 6 3 2" xfId="8166"/>
    <cellStyle name="Moneda 2 2 3 3 2 2 6 3 3" xfId="8167"/>
    <cellStyle name="Moneda 2 2 3 3 2 2 6 4" xfId="8168"/>
    <cellStyle name="Moneda 2 2 3 3 2 2 6 5" xfId="8169"/>
    <cellStyle name="Moneda 2 2 3 3 2 2 7" xfId="8170"/>
    <cellStyle name="Moneda 2 2 3 3 2 2 7 2" xfId="8171"/>
    <cellStyle name="Moneda 2 2 3 3 2 2 7 3" xfId="8172"/>
    <cellStyle name="Moneda 2 2 3 3 2 2 8" xfId="8173"/>
    <cellStyle name="Moneda 2 2 3 3 2 2 8 2" xfId="8174"/>
    <cellStyle name="Moneda 2 2 3 3 2 2 8 3" xfId="8175"/>
    <cellStyle name="Moneda 2 2 3 3 2 2 9" xfId="8176"/>
    <cellStyle name="Moneda 2 2 3 3 2 3" xfId="136"/>
    <cellStyle name="Moneda 2 2 3 3 2 3 2" xfId="1459"/>
    <cellStyle name="Moneda 2 2 3 3 2 3 2 2" xfId="8177"/>
    <cellStyle name="Moneda 2 2 3 3 2 3 2 2 2" xfId="8178"/>
    <cellStyle name="Moneda 2 2 3 3 2 3 2 2 3" xfId="8179"/>
    <cellStyle name="Moneda 2 2 3 3 2 3 2 3" xfId="8180"/>
    <cellStyle name="Moneda 2 2 3 3 2 3 2 3 2" xfId="8181"/>
    <cellStyle name="Moneda 2 2 3 3 2 3 2 3 3" xfId="8182"/>
    <cellStyle name="Moneda 2 2 3 3 2 3 2 4" xfId="8183"/>
    <cellStyle name="Moneda 2 2 3 3 2 3 2 5" xfId="8184"/>
    <cellStyle name="Moneda 2 2 3 3 2 3 3" xfId="8185"/>
    <cellStyle name="Moneda 2 2 3 3 2 3 3 2" xfId="8186"/>
    <cellStyle name="Moneda 2 2 3 3 2 3 3 3" xfId="8187"/>
    <cellStyle name="Moneda 2 2 3 3 2 3 4" xfId="8188"/>
    <cellStyle name="Moneda 2 2 3 3 2 3 4 2" xfId="8189"/>
    <cellStyle name="Moneda 2 2 3 3 2 3 4 3" xfId="8190"/>
    <cellStyle name="Moneda 2 2 3 3 2 3 5" xfId="8191"/>
    <cellStyle name="Moneda 2 2 3 3 2 3 6" xfId="8192"/>
    <cellStyle name="Moneda 2 2 3 3 2 4" xfId="1456"/>
    <cellStyle name="Moneda 2 2 3 3 2 4 2" xfId="8193"/>
    <cellStyle name="Moneda 2 2 3 3 2 4 2 2" xfId="8194"/>
    <cellStyle name="Moneda 2 2 3 3 2 4 2 2 2" xfId="8195"/>
    <cellStyle name="Moneda 2 2 3 3 2 4 2 2 3" xfId="8196"/>
    <cellStyle name="Moneda 2 2 3 3 2 4 2 3" xfId="8197"/>
    <cellStyle name="Moneda 2 2 3 3 2 4 2 3 2" xfId="8198"/>
    <cellStyle name="Moneda 2 2 3 3 2 4 2 3 3" xfId="8199"/>
    <cellStyle name="Moneda 2 2 3 3 2 4 2 4" xfId="8200"/>
    <cellStyle name="Moneda 2 2 3 3 2 4 2 5" xfId="8201"/>
    <cellStyle name="Moneda 2 2 3 3 2 4 3" xfId="8202"/>
    <cellStyle name="Moneda 2 2 3 3 2 4 3 2" xfId="8203"/>
    <cellStyle name="Moneda 2 2 3 3 2 4 3 3" xfId="8204"/>
    <cellStyle name="Moneda 2 2 3 3 2 4 4" xfId="8205"/>
    <cellStyle name="Moneda 2 2 3 3 2 4 4 2" xfId="8206"/>
    <cellStyle name="Moneda 2 2 3 3 2 4 4 3" xfId="8207"/>
    <cellStyle name="Moneda 2 2 3 3 2 4 5" xfId="8208"/>
    <cellStyle name="Moneda 2 2 3 3 2 4 6" xfId="8209"/>
    <cellStyle name="Moneda 2 2 3 3 2 5" xfId="8210"/>
    <cellStyle name="Moneda 2 2 3 3 2 5 2" xfId="8211"/>
    <cellStyle name="Moneda 2 2 3 3 2 5 2 2" xfId="8212"/>
    <cellStyle name="Moneda 2 2 3 3 2 5 2 2 2" xfId="8213"/>
    <cellStyle name="Moneda 2 2 3 3 2 5 2 2 3" xfId="8214"/>
    <cellStyle name="Moneda 2 2 3 3 2 5 2 3" xfId="8215"/>
    <cellStyle name="Moneda 2 2 3 3 2 5 2 3 2" xfId="8216"/>
    <cellStyle name="Moneda 2 2 3 3 2 5 2 3 3" xfId="8217"/>
    <cellStyle name="Moneda 2 2 3 3 2 5 2 4" xfId="8218"/>
    <cellStyle name="Moneda 2 2 3 3 2 5 2 5" xfId="8219"/>
    <cellStyle name="Moneda 2 2 3 3 2 5 3" xfId="8220"/>
    <cellStyle name="Moneda 2 2 3 3 2 5 3 2" xfId="8221"/>
    <cellStyle name="Moneda 2 2 3 3 2 5 3 3" xfId="8222"/>
    <cellStyle name="Moneda 2 2 3 3 2 5 4" xfId="8223"/>
    <cellStyle name="Moneda 2 2 3 3 2 5 4 2" xfId="8224"/>
    <cellStyle name="Moneda 2 2 3 3 2 5 4 3" xfId="8225"/>
    <cellStyle name="Moneda 2 2 3 3 2 5 5" xfId="8226"/>
    <cellStyle name="Moneda 2 2 3 3 2 5 6" xfId="8227"/>
    <cellStyle name="Moneda 2 2 3 3 2 6" xfId="8228"/>
    <cellStyle name="Moneda 2 2 3 3 2 6 2" xfId="8229"/>
    <cellStyle name="Moneda 2 2 3 3 2 6 2 2" xfId="8230"/>
    <cellStyle name="Moneda 2 2 3 3 2 6 2 2 2" xfId="8231"/>
    <cellStyle name="Moneda 2 2 3 3 2 6 2 2 3" xfId="8232"/>
    <cellStyle name="Moneda 2 2 3 3 2 6 2 3" xfId="8233"/>
    <cellStyle name="Moneda 2 2 3 3 2 6 2 3 2" xfId="8234"/>
    <cellStyle name="Moneda 2 2 3 3 2 6 2 3 3" xfId="8235"/>
    <cellStyle name="Moneda 2 2 3 3 2 6 2 4" xfId="8236"/>
    <cellStyle name="Moneda 2 2 3 3 2 6 2 5" xfId="8237"/>
    <cellStyle name="Moneda 2 2 3 3 2 6 3" xfId="8238"/>
    <cellStyle name="Moneda 2 2 3 3 2 6 3 2" xfId="8239"/>
    <cellStyle name="Moneda 2 2 3 3 2 6 3 3" xfId="8240"/>
    <cellStyle name="Moneda 2 2 3 3 2 6 4" xfId="8241"/>
    <cellStyle name="Moneda 2 2 3 3 2 6 4 2" xfId="8242"/>
    <cellStyle name="Moneda 2 2 3 3 2 6 4 3" xfId="8243"/>
    <cellStyle name="Moneda 2 2 3 3 2 6 5" xfId="8244"/>
    <cellStyle name="Moneda 2 2 3 3 2 6 6" xfId="8245"/>
    <cellStyle name="Moneda 2 2 3 3 2 7" xfId="8246"/>
    <cellStyle name="Moneda 2 2 3 3 2 7 2" xfId="8247"/>
    <cellStyle name="Moneda 2 2 3 3 2 7 2 2" xfId="8248"/>
    <cellStyle name="Moneda 2 2 3 3 2 7 2 3" xfId="8249"/>
    <cellStyle name="Moneda 2 2 3 3 2 7 3" xfId="8250"/>
    <cellStyle name="Moneda 2 2 3 3 2 7 3 2" xfId="8251"/>
    <cellStyle name="Moneda 2 2 3 3 2 7 3 3" xfId="8252"/>
    <cellStyle name="Moneda 2 2 3 3 2 7 4" xfId="8253"/>
    <cellStyle name="Moneda 2 2 3 3 2 7 5" xfId="8254"/>
    <cellStyle name="Moneda 2 2 3 3 2 8" xfId="8255"/>
    <cellStyle name="Moneda 2 2 3 3 2 8 2" xfId="8256"/>
    <cellStyle name="Moneda 2 2 3 3 2 8 3" xfId="8257"/>
    <cellStyle name="Moneda 2 2 3 3 2 9" xfId="8258"/>
    <cellStyle name="Moneda 2 2 3 3 2 9 2" xfId="8259"/>
    <cellStyle name="Moneda 2 2 3 3 2 9 3" xfId="8260"/>
    <cellStyle name="Moneda 2 2 3 3 3" xfId="137"/>
    <cellStyle name="Moneda 2 2 3 3 3 10" xfId="8261"/>
    <cellStyle name="Moneda 2 2 3 3 3 11" xfId="8262"/>
    <cellStyle name="Moneda 2 2 3 3 3 2" xfId="138"/>
    <cellStyle name="Moneda 2 2 3 3 3 2 10" xfId="8263"/>
    <cellStyle name="Moneda 2 2 3 3 3 2 2" xfId="139"/>
    <cellStyle name="Moneda 2 2 3 3 3 2 2 2" xfId="1462"/>
    <cellStyle name="Moneda 2 2 3 3 3 2 2 2 2" xfId="8264"/>
    <cellStyle name="Moneda 2 2 3 3 3 2 2 2 2 2" xfId="8265"/>
    <cellStyle name="Moneda 2 2 3 3 3 2 2 2 2 3" xfId="8266"/>
    <cellStyle name="Moneda 2 2 3 3 3 2 2 2 3" xfId="8267"/>
    <cellStyle name="Moneda 2 2 3 3 3 2 2 2 3 2" xfId="8268"/>
    <cellStyle name="Moneda 2 2 3 3 3 2 2 2 3 3" xfId="8269"/>
    <cellStyle name="Moneda 2 2 3 3 3 2 2 2 4" xfId="8270"/>
    <cellStyle name="Moneda 2 2 3 3 3 2 2 2 5" xfId="8271"/>
    <cellStyle name="Moneda 2 2 3 3 3 2 2 3" xfId="8272"/>
    <cellStyle name="Moneda 2 2 3 3 3 2 2 3 2" xfId="8273"/>
    <cellStyle name="Moneda 2 2 3 3 3 2 2 3 3" xfId="8274"/>
    <cellStyle name="Moneda 2 2 3 3 3 2 2 4" xfId="8275"/>
    <cellStyle name="Moneda 2 2 3 3 3 2 2 4 2" xfId="8276"/>
    <cellStyle name="Moneda 2 2 3 3 3 2 2 4 3" xfId="8277"/>
    <cellStyle name="Moneda 2 2 3 3 3 2 2 5" xfId="8278"/>
    <cellStyle name="Moneda 2 2 3 3 3 2 2 6" xfId="8279"/>
    <cellStyle name="Moneda 2 2 3 3 3 2 3" xfId="1461"/>
    <cellStyle name="Moneda 2 2 3 3 3 2 3 2" xfId="8280"/>
    <cellStyle name="Moneda 2 2 3 3 3 2 3 2 2" xfId="8281"/>
    <cellStyle name="Moneda 2 2 3 3 3 2 3 2 2 2" xfId="8282"/>
    <cellStyle name="Moneda 2 2 3 3 3 2 3 2 2 3" xfId="8283"/>
    <cellStyle name="Moneda 2 2 3 3 3 2 3 2 3" xfId="8284"/>
    <cellStyle name="Moneda 2 2 3 3 3 2 3 2 3 2" xfId="8285"/>
    <cellStyle name="Moneda 2 2 3 3 3 2 3 2 3 3" xfId="8286"/>
    <cellStyle name="Moneda 2 2 3 3 3 2 3 2 4" xfId="8287"/>
    <cellStyle name="Moneda 2 2 3 3 3 2 3 2 5" xfId="8288"/>
    <cellStyle name="Moneda 2 2 3 3 3 2 3 3" xfId="8289"/>
    <cellStyle name="Moneda 2 2 3 3 3 2 3 3 2" xfId="8290"/>
    <cellStyle name="Moneda 2 2 3 3 3 2 3 3 3" xfId="8291"/>
    <cellStyle name="Moneda 2 2 3 3 3 2 3 4" xfId="8292"/>
    <cellStyle name="Moneda 2 2 3 3 3 2 3 4 2" xfId="8293"/>
    <cellStyle name="Moneda 2 2 3 3 3 2 3 4 3" xfId="8294"/>
    <cellStyle name="Moneda 2 2 3 3 3 2 3 5" xfId="8295"/>
    <cellStyle name="Moneda 2 2 3 3 3 2 3 6" xfId="8296"/>
    <cellStyle name="Moneda 2 2 3 3 3 2 4" xfId="8297"/>
    <cellStyle name="Moneda 2 2 3 3 3 2 4 2" xfId="8298"/>
    <cellStyle name="Moneda 2 2 3 3 3 2 4 2 2" xfId="8299"/>
    <cellStyle name="Moneda 2 2 3 3 3 2 4 2 2 2" xfId="8300"/>
    <cellStyle name="Moneda 2 2 3 3 3 2 4 2 2 3" xfId="8301"/>
    <cellStyle name="Moneda 2 2 3 3 3 2 4 2 3" xfId="8302"/>
    <cellStyle name="Moneda 2 2 3 3 3 2 4 2 3 2" xfId="8303"/>
    <cellStyle name="Moneda 2 2 3 3 3 2 4 2 3 3" xfId="8304"/>
    <cellStyle name="Moneda 2 2 3 3 3 2 4 2 4" xfId="8305"/>
    <cellStyle name="Moneda 2 2 3 3 3 2 4 2 5" xfId="8306"/>
    <cellStyle name="Moneda 2 2 3 3 3 2 4 3" xfId="8307"/>
    <cellStyle name="Moneda 2 2 3 3 3 2 4 3 2" xfId="8308"/>
    <cellStyle name="Moneda 2 2 3 3 3 2 4 3 3" xfId="8309"/>
    <cellStyle name="Moneda 2 2 3 3 3 2 4 4" xfId="8310"/>
    <cellStyle name="Moneda 2 2 3 3 3 2 4 4 2" xfId="8311"/>
    <cellStyle name="Moneda 2 2 3 3 3 2 4 4 3" xfId="8312"/>
    <cellStyle name="Moneda 2 2 3 3 3 2 4 5" xfId="8313"/>
    <cellStyle name="Moneda 2 2 3 3 3 2 4 6" xfId="8314"/>
    <cellStyle name="Moneda 2 2 3 3 3 2 5" xfId="8315"/>
    <cellStyle name="Moneda 2 2 3 3 3 2 5 2" xfId="8316"/>
    <cellStyle name="Moneda 2 2 3 3 3 2 5 2 2" xfId="8317"/>
    <cellStyle name="Moneda 2 2 3 3 3 2 5 2 2 2" xfId="8318"/>
    <cellStyle name="Moneda 2 2 3 3 3 2 5 2 2 3" xfId="8319"/>
    <cellStyle name="Moneda 2 2 3 3 3 2 5 2 3" xfId="8320"/>
    <cellStyle name="Moneda 2 2 3 3 3 2 5 2 3 2" xfId="8321"/>
    <cellStyle name="Moneda 2 2 3 3 3 2 5 2 3 3" xfId="8322"/>
    <cellStyle name="Moneda 2 2 3 3 3 2 5 2 4" xfId="8323"/>
    <cellStyle name="Moneda 2 2 3 3 3 2 5 2 5" xfId="8324"/>
    <cellStyle name="Moneda 2 2 3 3 3 2 5 3" xfId="8325"/>
    <cellStyle name="Moneda 2 2 3 3 3 2 5 3 2" xfId="8326"/>
    <cellStyle name="Moneda 2 2 3 3 3 2 5 3 3" xfId="8327"/>
    <cellStyle name="Moneda 2 2 3 3 3 2 5 4" xfId="8328"/>
    <cellStyle name="Moneda 2 2 3 3 3 2 5 4 2" xfId="8329"/>
    <cellStyle name="Moneda 2 2 3 3 3 2 5 4 3" xfId="8330"/>
    <cellStyle name="Moneda 2 2 3 3 3 2 5 5" xfId="8331"/>
    <cellStyle name="Moneda 2 2 3 3 3 2 5 6" xfId="8332"/>
    <cellStyle name="Moneda 2 2 3 3 3 2 6" xfId="8333"/>
    <cellStyle name="Moneda 2 2 3 3 3 2 6 2" xfId="8334"/>
    <cellStyle name="Moneda 2 2 3 3 3 2 6 2 2" xfId="8335"/>
    <cellStyle name="Moneda 2 2 3 3 3 2 6 2 3" xfId="8336"/>
    <cellStyle name="Moneda 2 2 3 3 3 2 6 3" xfId="8337"/>
    <cellStyle name="Moneda 2 2 3 3 3 2 6 3 2" xfId="8338"/>
    <cellStyle name="Moneda 2 2 3 3 3 2 6 3 3" xfId="8339"/>
    <cellStyle name="Moneda 2 2 3 3 3 2 6 4" xfId="8340"/>
    <cellStyle name="Moneda 2 2 3 3 3 2 6 5" xfId="8341"/>
    <cellStyle name="Moneda 2 2 3 3 3 2 7" xfId="8342"/>
    <cellStyle name="Moneda 2 2 3 3 3 2 7 2" xfId="8343"/>
    <cellStyle name="Moneda 2 2 3 3 3 2 7 3" xfId="8344"/>
    <cellStyle name="Moneda 2 2 3 3 3 2 8" xfId="8345"/>
    <cellStyle name="Moneda 2 2 3 3 3 2 8 2" xfId="8346"/>
    <cellStyle name="Moneda 2 2 3 3 3 2 8 3" xfId="8347"/>
    <cellStyle name="Moneda 2 2 3 3 3 2 9" xfId="8348"/>
    <cellStyle name="Moneda 2 2 3 3 3 3" xfId="140"/>
    <cellStyle name="Moneda 2 2 3 3 3 3 2" xfId="1463"/>
    <cellStyle name="Moneda 2 2 3 3 3 3 2 2" xfId="8349"/>
    <cellStyle name="Moneda 2 2 3 3 3 3 2 2 2" xfId="8350"/>
    <cellStyle name="Moneda 2 2 3 3 3 3 2 2 3" xfId="8351"/>
    <cellStyle name="Moneda 2 2 3 3 3 3 2 3" xfId="8352"/>
    <cellStyle name="Moneda 2 2 3 3 3 3 2 3 2" xfId="8353"/>
    <cellStyle name="Moneda 2 2 3 3 3 3 2 3 3" xfId="8354"/>
    <cellStyle name="Moneda 2 2 3 3 3 3 2 4" xfId="8355"/>
    <cellStyle name="Moneda 2 2 3 3 3 3 2 5" xfId="8356"/>
    <cellStyle name="Moneda 2 2 3 3 3 3 3" xfId="8357"/>
    <cellStyle name="Moneda 2 2 3 3 3 3 3 2" xfId="8358"/>
    <cellStyle name="Moneda 2 2 3 3 3 3 3 3" xfId="8359"/>
    <cellStyle name="Moneda 2 2 3 3 3 3 4" xfId="8360"/>
    <cellStyle name="Moneda 2 2 3 3 3 3 4 2" xfId="8361"/>
    <cellStyle name="Moneda 2 2 3 3 3 3 4 3" xfId="8362"/>
    <cellStyle name="Moneda 2 2 3 3 3 3 5" xfId="8363"/>
    <cellStyle name="Moneda 2 2 3 3 3 3 6" xfId="8364"/>
    <cellStyle name="Moneda 2 2 3 3 3 4" xfId="1460"/>
    <cellStyle name="Moneda 2 2 3 3 3 4 2" xfId="8365"/>
    <cellStyle name="Moneda 2 2 3 3 3 4 2 2" xfId="8366"/>
    <cellStyle name="Moneda 2 2 3 3 3 4 2 2 2" xfId="8367"/>
    <cellStyle name="Moneda 2 2 3 3 3 4 2 2 3" xfId="8368"/>
    <cellStyle name="Moneda 2 2 3 3 3 4 2 3" xfId="8369"/>
    <cellStyle name="Moneda 2 2 3 3 3 4 2 3 2" xfId="8370"/>
    <cellStyle name="Moneda 2 2 3 3 3 4 2 3 3" xfId="8371"/>
    <cellStyle name="Moneda 2 2 3 3 3 4 2 4" xfId="8372"/>
    <cellStyle name="Moneda 2 2 3 3 3 4 2 5" xfId="8373"/>
    <cellStyle name="Moneda 2 2 3 3 3 4 3" xfId="8374"/>
    <cellStyle name="Moneda 2 2 3 3 3 4 3 2" xfId="8375"/>
    <cellStyle name="Moneda 2 2 3 3 3 4 3 3" xfId="8376"/>
    <cellStyle name="Moneda 2 2 3 3 3 4 4" xfId="8377"/>
    <cellStyle name="Moneda 2 2 3 3 3 4 4 2" xfId="8378"/>
    <cellStyle name="Moneda 2 2 3 3 3 4 4 3" xfId="8379"/>
    <cellStyle name="Moneda 2 2 3 3 3 4 5" xfId="8380"/>
    <cellStyle name="Moneda 2 2 3 3 3 4 6" xfId="8381"/>
    <cellStyle name="Moneda 2 2 3 3 3 5" xfId="8382"/>
    <cellStyle name="Moneda 2 2 3 3 3 5 2" xfId="8383"/>
    <cellStyle name="Moneda 2 2 3 3 3 5 2 2" xfId="8384"/>
    <cellStyle name="Moneda 2 2 3 3 3 5 2 2 2" xfId="8385"/>
    <cellStyle name="Moneda 2 2 3 3 3 5 2 2 3" xfId="8386"/>
    <cellStyle name="Moneda 2 2 3 3 3 5 2 3" xfId="8387"/>
    <cellStyle name="Moneda 2 2 3 3 3 5 2 3 2" xfId="8388"/>
    <cellStyle name="Moneda 2 2 3 3 3 5 2 3 3" xfId="8389"/>
    <cellStyle name="Moneda 2 2 3 3 3 5 2 4" xfId="8390"/>
    <cellStyle name="Moneda 2 2 3 3 3 5 2 5" xfId="8391"/>
    <cellStyle name="Moneda 2 2 3 3 3 5 3" xfId="8392"/>
    <cellStyle name="Moneda 2 2 3 3 3 5 3 2" xfId="8393"/>
    <cellStyle name="Moneda 2 2 3 3 3 5 3 3" xfId="8394"/>
    <cellStyle name="Moneda 2 2 3 3 3 5 4" xfId="8395"/>
    <cellStyle name="Moneda 2 2 3 3 3 5 4 2" xfId="8396"/>
    <cellStyle name="Moneda 2 2 3 3 3 5 4 3" xfId="8397"/>
    <cellStyle name="Moneda 2 2 3 3 3 5 5" xfId="8398"/>
    <cellStyle name="Moneda 2 2 3 3 3 5 6" xfId="8399"/>
    <cellStyle name="Moneda 2 2 3 3 3 6" xfId="8400"/>
    <cellStyle name="Moneda 2 2 3 3 3 6 2" xfId="8401"/>
    <cellStyle name="Moneda 2 2 3 3 3 6 2 2" xfId="8402"/>
    <cellStyle name="Moneda 2 2 3 3 3 6 2 2 2" xfId="8403"/>
    <cellStyle name="Moneda 2 2 3 3 3 6 2 2 3" xfId="8404"/>
    <cellStyle name="Moneda 2 2 3 3 3 6 2 3" xfId="8405"/>
    <cellStyle name="Moneda 2 2 3 3 3 6 2 3 2" xfId="8406"/>
    <cellStyle name="Moneda 2 2 3 3 3 6 2 3 3" xfId="8407"/>
    <cellStyle name="Moneda 2 2 3 3 3 6 2 4" xfId="8408"/>
    <cellStyle name="Moneda 2 2 3 3 3 6 2 5" xfId="8409"/>
    <cellStyle name="Moneda 2 2 3 3 3 6 3" xfId="8410"/>
    <cellStyle name="Moneda 2 2 3 3 3 6 3 2" xfId="8411"/>
    <cellStyle name="Moneda 2 2 3 3 3 6 3 3" xfId="8412"/>
    <cellStyle name="Moneda 2 2 3 3 3 6 4" xfId="8413"/>
    <cellStyle name="Moneda 2 2 3 3 3 6 4 2" xfId="8414"/>
    <cellStyle name="Moneda 2 2 3 3 3 6 4 3" xfId="8415"/>
    <cellStyle name="Moneda 2 2 3 3 3 6 5" xfId="8416"/>
    <cellStyle name="Moneda 2 2 3 3 3 6 6" xfId="8417"/>
    <cellStyle name="Moneda 2 2 3 3 3 7" xfId="8418"/>
    <cellStyle name="Moneda 2 2 3 3 3 7 2" xfId="8419"/>
    <cellStyle name="Moneda 2 2 3 3 3 7 2 2" xfId="8420"/>
    <cellStyle name="Moneda 2 2 3 3 3 7 2 3" xfId="8421"/>
    <cellStyle name="Moneda 2 2 3 3 3 7 3" xfId="8422"/>
    <cellStyle name="Moneda 2 2 3 3 3 7 3 2" xfId="8423"/>
    <cellStyle name="Moneda 2 2 3 3 3 7 3 3" xfId="8424"/>
    <cellStyle name="Moneda 2 2 3 3 3 7 4" xfId="8425"/>
    <cellStyle name="Moneda 2 2 3 3 3 7 5" xfId="8426"/>
    <cellStyle name="Moneda 2 2 3 3 3 8" xfId="8427"/>
    <cellStyle name="Moneda 2 2 3 3 3 8 2" xfId="8428"/>
    <cellStyle name="Moneda 2 2 3 3 3 8 3" xfId="8429"/>
    <cellStyle name="Moneda 2 2 3 3 3 9" xfId="8430"/>
    <cellStyle name="Moneda 2 2 3 3 3 9 2" xfId="8431"/>
    <cellStyle name="Moneda 2 2 3 3 3 9 3" xfId="8432"/>
    <cellStyle name="Moneda 2 2 3 3 4" xfId="141"/>
    <cellStyle name="Moneda 2 2 3 3 4 10" xfId="8433"/>
    <cellStyle name="Moneda 2 2 3 3 4 2" xfId="142"/>
    <cellStyle name="Moneda 2 2 3 3 4 2 2" xfId="1465"/>
    <cellStyle name="Moneda 2 2 3 3 4 2 2 2" xfId="8434"/>
    <cellStyle name="Moneda 2 2 3 3 4 2 2 2 2" xfId="8435"/>
    <cellStyle name="Moneda 2 2 3 3 4 2 2 2 3" xfId="8436"/>
    <cellStyle name="Moneda 2 2 3 3 4 2 2 3" xfId="8437"/>
    <cellStyle name="Moneda 2 2 3 3 4 2 2 3 2" xfId="8438"/>
    <cellStyle name="Moneda 2 2 3 3 4 2 2 3 3" xfId="8439"/>
    <cellStyle name="Moneda 2 2 3 3 4 2 2 4" xfId="8440"/>
    <cellStyle name="Moneda 2 2 3 3 4 2 2 5" xfId="8441"/>
    <cellStyle name="Moneda 2 2 3 3 4 2 3" xfId="8442"/>
    <cellStyle name="Moneda 2 2 3 3 4 2 3 2" xfId="8443"/>
    <cellStyle name="Moneda 2 2 3 3 4 2 3 3" xfId="8444"/>
    <cellStyle name="Moneda 2 2 3 3 4 2 4" xfId="8445"/>
    <cellStyle name="Moneda 2 2 3 3 4 2 4 2" xfId="8446"/>
    <cellStyle name="Moneda 2 2 3 3 4 2 4 3" xfId="8447"/>
    <cellStyle name="Moneda 2 2 3 3 4 2 5" xfId="8448"/>
    <cellStyle name="Moneda 2 2 3 3 4 2 6" xfId="8449"/>
    <cellStyle name="Moneda 2 2 3 3 4 3" xfId="1464"/>
    <cellStyle name="Moneda 2 2 3 3 4 3 2" xfId="8450"/>
    <cellStyle name="Moneda 2 2 3 3 4 3 2 2" xfId="8451"/>
    <cellStyle name="Moneda 2 2 3 3 4 3 2 2 2" xfId="8452"/>
    <cellStyle name="Moneda 2 2 3 3 4 3 2 2 3" xfId="8453"/>
    <cellStyle name="Moneda 2 2 3 3 4 3 2 3" xfId="8454"/>
    <cellStyle name="Moneda 2 2 3 3 4 3 2 3 2" xfId="8455"/>
    <cellStyle name="Moneda 2 2 3 3 4 3 2 3 3" xfId="8456"/>
    <cellStyle name="Moneda 2 2 3 3 4 3 2 4" xfId="8457"/>
    <cellStyle name="Moneda 2 2 3 3 4 3 2 5" xfId="8458"/>
    <cellStyle name="Moneda 2 2 3 3 4 3 3" xfId="8459"/>
    <cellStyle name="Moneda 2 2 3 3 4 3 3 2" xfId="8460"/>
    <cellStyle name="Moneda 2 2 3 3 4 3 3 3" xfId="8461"/>
    <cellStyle name="Moneda 2 2 3 3 4 3 4" xfId="8462"/>
    <cellStyle name="Moneda 2 2 3 3 4 3 4 2" xfId="8463"/>
    <cellStyle name="Moneda 2 2 3 3 4 3 4 3" xfId="8464"/>
    <cellStyle name="Moneda 2 2 3 3 4 3 5" xfId="8465"/>
    <cellStyle name="Moneda 2 2 3 3 4 3 6" xfId="8466"/>
    <cellStyle name="Moneda 2 2 3 3 4 4" xfId="8467"/>
    <cellStyle name="Moneda 2 2 3 3 4 4 2" xfId="8468"/>
    <cellStyle name="Moneda 2 2 3 3 4 4 2 2" xfId="8469"/>
    <cellStyle name="Moneda 2 2 3 3 4 4 2 2 2" xfId="8470"/>
    <cellStyle name="Moneda 2 2 3 3 4 4 2 2 3" xfId="8471"/>
    <cellStyle name="Moneda 2 2 3 3 4 4 2 3" xfId="8472"/>
    <cellStyle name="Moneda 2 2 3 3 4 4 2 3 2" xfId="8473"/>
    <cellStyle name="Moneda 2 2 3 3 4 4 2 3 3" xfId="8474"/>
    <cellStyle name="Moneda 2 2 3 3 4 4 2 4" xfId="8475"/>
    <cellStyle name="Moneda 2 2 3 3 4 4 2 5" xfId="8476"/>
    <cellStyle name="Moneda 2 2 3 3 4 4 3" xfId="8477"/>
    <cellStyle name="Moneda 2 2 3 3 4 4 3 2" xfId="8478"/>
    <cellStyle name="Moneda 2 2 3 3 4 4 3 3" xfId="8479"/>
    <cellStyle name="Moneda 2 2 3 3 4 4 4" xfId="8480"/>
    <cellStyle name="Moneda 2 2 3 3 4 4 4 2" xfId="8481"/>
    <cellStyle name="Moneda 2 2 3 3 4 4 4 3" xfId="8482"/>
    <cellStyle name="Moneda 2 2 3 3 4 4 5" xfId="8483"/>
    <cellStyle name="Moneda 2 2 3 3 4 4 6" xfId="8484"/>
    <cellStyle name="Moneda 2 2 3 3 4 5" xfId="8485"/>
    <cellStyle name="Moneda 2 2 3 3 4 5 2" xfId="8486"/>
    <cellStyle name="Moneda 2 2 3 3 4 5 2 2" xfId="8487"/>
    <cellStyle name="Moneda 2 2 3 3 4 5 2 2 2" xfId="8488"/>
    <cellStyle name="Moneda 2 2 3 3 4 5 2 2 3" xfId="8489"/>
    <cellStyle name="Moneda 2 2 3 3 4 5 2 3" xfId="8490"/>
    <cellStyle name="Moneda 2 2 3 3 4 5 2 3 2" xfId="8491"/>
    <cellStyle name="Moneda 2 2 3 3 4 5 2 3 3" xfId="8492"/>
    <cellStyle name="Moneda 2 2 3 3 4 5 2 4" xfId="8493"/>
    <cellStyle name="Moneda 2 2 3 3 4 5 2 5" xfId="8494"/>
    <cellStyle name="Moneda 2 2 3 3 4 5 3" xfId="8495"/>
    <cellStyle name="Moneda 2 2 3 3 4 5 3 2" xfId="8496"/>
    <cellStyle name="Moneda 2 2 3 3 4 5 3 3" xfId="8497"/>
    <cellStyle name="Moneda 2 2 3 3 4 5 4" xfId="8498"/>
    <cellStyle name="Moneda 2 2 3 3 4 5 4 2" xfId="8499"/>
    <cellStyle name="Moneda 2 2 3 3 4 5 4 3" xfId="8500"/>
    <cellStyle name="Moneda 2 2 3 3 4 5 5" xfId="8501"/>
    <cellStyle name="Moneda 2 2 3 3 4 5 6" xfId="8502"/>
    <cellStyle name="Moneda 2 2 3 3 4 6" xfId="8503"/>
    <cellStyle name="Moneda 2 2 3 3 4 6 2" xfId="8504"/>
    <cellStyle name="Moneda 2 2 3 3 4 6 2 2" xfId="8505"/>
    <cellStyle name="Moneda 2 2 3 3 4 6 2 3" xfId="8506"/>
    <cellStyle name="Moneda 2 2 3 3 4 6 3" xfId="8507"/>
    <cellStyle name="Moneda 2 2 3 3 4 6 3 2" xfId="8508"/>
    <cellStyle name="Moneda 2 2 3 3 4 6 3 3" xfId="8509"/>
    <cellStyle name="Moneda 2 2 3 3 4 6 4" xfId="8510"/>
    <cellStyle name="Moneda 2 2 3 3 4 6 5" xfId="8511"/>
    <cellStyle name="Moneda 2 2 3 3 4 7" xfId="8512"/>
    <cellStyle name="Moneda 2 2 3 3 4 7 2" xfId="8513"/>
    <cellStyle name="Moneda 2 2 3 3 4 7 3" xfId="8514"/>
    <cellStyle name="Moneda 2 2 3 3 4 8" xfId="8515"/>
    <cellStyle name="Moneda 2 2 3 3 4 8 2" xfId="8516"/>
    <cellStyle name="Moneda 2 2 3 3 4 8 3" xfId="8517"/>
    <cellStyle name="Moneda 2 2 3 3 4 9" xfId="8518"/>
    <cellStyle name="Moneda 2 2 3 3 5" xfId="143"/>
    <cellStyle name="Moneda 2 2 3 3 5 2" xfId="1466"/>
    <cellStyle name="Moneda 2 2 3 3 5 2 2" xfId="8519"/>
    <cellStyle name="Moneda 2 2 3 3 5 2 2 2" xfId="8520"/>
    <cellStyle name="Moneda 2 2 3 3 5 2 2 3" xfId="8521"/>
    <cellStyle name="Moneda 2 2 3 3 5 2 3" xfId="8522"/>
    <cellStyle name="Moneda 2 2 3 3 5 2 3 2" xfId="8523"/>
    <cellStyle name="Moneda 2 2 3 3 5 2 3 3" xfId="8524"/>
    <cellStyle name="Moneda 2 2 3 3 5 2 4" xfId="8525"/>
    <cellStyle name="Moneda 2 2 3 3 5 2 5" xfId="8526"/>
    <cellStyle name="Moneda 2 2 3 3 5 3" xfId="8527"/>
    <cellStyle name="Moneda 2 2 3 3 5 3 2" xfId="8528"/>
    <cellStyle name="Moneda 2 2 3 3 5 3 3" xfId="8529"/>
    <cellStyle name="Moneda 2 2 3 3 5 4" xfId="8530"/>
    <cellStyle name="Moneda 2 2 3 3 5 4 2" xfId="8531"/>
    <cellStyle name="Moneda 2 2 3 3 5 4 3" xfId="8532"/>
    <cellStyle name="Moneda 2 2 3 3 5 5" xfId="8533"/>
    <cellStyle name="Moneda 2 2 3 3 5 6" xfId="8534"/>
    <cellStyle name="Moneda 2 2 3 3 6" xfId="1455"/>
    <cellStyle name="Moneda 2 2 3 3 6 2" xfId="8535"/>
    <cellStyle name="Moneda 2 2 3 3 6 2 2" xfId="8536"/>
    <cellStyle name="Moneda 2 2 3 3 6 2 2 2" xfId="8537"/>
    <cellStyle name="Moneda 2 2 3 3 6 2 2 3" xfId="8538"/>
    <cellStyle name="Moneda 2 2 3 3 6 2 3" xfId="8539"/>
    <cellStyle name="Moneda 2 2 3 3 6 2 3 2" xfId="8540"/>
    <cellStyle name="Moneda 2 2 3 3 6 2 3 3" xfId="8541"/>
    <cellStyle name="Moneda 2 2 3 3 6 2 4" xfId="8542"/>
    <cellStyle name="Moneda 2 2 3 3 6 2 5" xfId="8543"/>
    <cellStyle name="Moneda 2 2 3 3 6 3" xfId="8544"/>
    <cellStyle name="Moneda 2 2 3 3 6 3 2" xfId="8545"/>
    <cellStyle name="Moneda 2 2 3 3 6 3 3" xfId="8546"/>
    <cellStyle name="Moneda 2 2 3 3 6 4" xfId="8547"/>
    <cellStyle name="Moneda 2 2 3 3 6 4 2" xfId="8548"/>
    <cellStyle name="Moneda 2 2 3 3 6 4 3" xfId="8549"/>
    <cellStyle name="Moneda 2 2 3 3 6 5" xfId="8550"/>
    <cellStyle name="Moneda 2 2 3 3 6 6" xfId="8551"/>
    <cellStyle name="Moneda 2 2 3 3 7" xfId="8552"/>
    <cellStyle name="Moneda 2 2 3 3 7 2" xfId="8553"/>
    <cellStyle name="Moneda 2 2 3 3 7 2 2" xfId="8554"/>
    <cellStyle name="Moneda 2 2 3 3 7 2 2 2" xfId="8555"/>
    <cellStyle name="Moneda 2 2 3 3 7 2 2 3" xfId="8556"/>
    <cellStyle name="Moneda 2 2 3 3 7 2 3" xfId="8557"/>
    <cellStyle name="Moneda 2 2 3 3 7 2 3 2" xfId="8558"/>
    <cellStyle name="Moneda 2 2 3 3 7 2 3 3" xfId="8559"/>
    <cellStyle name="Moneda 2 2 3 3 7 2 4" xfId="8560"/>
    <cellStyle name="Moneda 2 2 3 3 7 2 5" xfId="8561"/>
    <cellStyle name="Moneda 2 2 3 3 7 3" xfId="8562"/>
    <cellStyle name="Moneda 2 2 3 3 7 3 2" xfId="8563"/>
    <cellStyle name="Moneda 2 2 3 3 7 3 3" xfId="8564"/>
    <cellStyle name="Moneda 2 2 3 3 7 4" xfId="8565"/>
    <cellStyle name="Moneda 2 2 3 3 7 4 2" xfId="8566"/>
    <cellStyle name="Moneda 2 2 3 3 7 4 3" xfId="8567"/>
    <cellStyle name="Moneda 2 2 3 3 7 5" xfId="8568"/>
    <cellStyle name="Moneda 2 2 3 3 7 6" xfId="8569"/>
    <cellStyle name="Moneda 2 2 3 3 8" xfId="8570"/>
    <cellStyle name="Moneda 2 2 3 3 8 2" xfId="8571"/>
    <cellStyle name="Moneda 2 2 3 3 8 2 2" xfId="8572"/>
    <cellStyle name="Moneda 2 2 3 3 8 2 2 2" xfId="8573"/>
    <cellStyle name="Moneda 2 2 3 3 8 2 2 3" xfId="8574"/>
    <cellStyle name="Moneda 2 2 3 3 8 2 3" xfId="8575"/>
    <cellStyle name="Moneda 2 2 3 3 8 2 3 2" xfId="8576"/>
    <cellStyle name="Moneda 2 2 3 3 8 2 3 3" xfId="8577"/>
    <cellStyle name="Moneda 2 2 3 3 8 2 4" xfId="8578"/>
    <cellStyle name="Moneda 2 2 3 3 8 2 5" xfId="8579"/>
    <cellStyle name="Moneda 2 2 3 3 8 3" xfId="8580"/>
    <cellStyle name="Moneda 2 2 3 3 8 3 2" xfId="8581"/>
    <cellStyle name="Moneda 2 2 3 3 8 3 3" xfId="8582"/>
    <cellStyle name="Moneda 2 2 3 3 8 4" xfId="8583"/>
    <cellStyle name="Moneda 2 2 3 3 8 4 2" xfId="8584"/>
    <cellStyle name="Moneda 2 2 3 3 8 4 3" xfId="8585"/>
    <cellStyle name="Moneda 2 2 3 3 8 5" xfId="8586"/>
    <cellStyle name="Moneda 2 2 3 3 8 6" xfId="8587"/>
    <cellStyle name="Moneda 2 2 3 3 9" xfId="8588"/>
    <cellStyle name="Moneda 2 2 3 3 9 2" xfId="8589"/>
    <cellStyle name="Moneda 2 2 3 3 9 2 2" xfId="8590"/>
    <cellStyle name="Moneda 2 2 3 3 9 2 3" xfId="8591"/>
    <cellStyle name="Moneda 2 2 3 3 9 3" xfId="8592"/>
    <cellStyle name="Moneda 2 2 3 3 9 3 2" xfId="8593"/>
    <cellStyle name="Moneda 2 2 3 3 9 3 3" xfId="8594"/>
    <cellStyle name="Moneda 2 2 3 3 9 4" xfId="8595"/>
    <cellStyle name="Moneda 2 2 3 3 9 5" xfId="8596"/>
    <cellStyle name="Moneda 2 2 3 4" xfId="144"/>
    <cellStyle name="Moneda 2 2 3 4 10" xfId="8597"/>
    <cellStyle name="Moneda 2 2 3 4 11" xfId="8598"/>
    <cellStyle name="Moneda 2 2 3 4 2" xfId="145"/>
    <cellStyle name="Moneda 2 2 3 4 2 10" xfId="8599"/>
    <cellStyle name="Moneda 2 2 3 4 2 2" xfId="146"/>
    <cellStyle name="Moneda 2 2 3 4 2 2 2" xfId="1469"/>
    <cellStyle name="Moneda 2 2 3 4 2 2 2 2" xfId="8600"/>
    <cellStyle name="Moneda 2 2 3 4 2 2 2 2 2" xfId="8601"/>
    <cellStyle name="Moneda 2 2 3 4 2 2 2 2 3" xfId="8602"/>
    <cellStyle name="Moneda 2 2 3 4 2 2 2 3" xfId="8603"/>
    <cellStyle name="Moneda 2 2 3 4 2 2 2 3 2" xfId="8604"/>
    <cellStyle name="Moneda 2 2 3 4 2 2 2 3 3" xfId="8605"/>
    <cellStyle name="Moneda 2 2 3 4 2 2 2 4" xfId="8606"/>
    <cellStyle name="Moneda 2 2 3 4 2 2 2 5" xfId="8607"/>
    <cellStyle name="Moneda 2 2 3 4 2 2 3" xfId="8608"/>
    <cellStyle name="Moneda 2 2 3 4 2 2 3 2" xfId="8609"/>
    <cellStyle name="Moneda 2 2 3 4 2 2 3 3" xfId="8610"/>
    <cellStyle name="Moneda 2 2 3 4 2 2 4" xfId="8611"/>
    <cellStyle name="Moneda 2 2 3 4 2 2 4 2" xfId="8612"/>
    <cellStyle name="Moneda 2 2 3 4 2 2 4 3" xfId="8613"/>
    <cellStyle name="Moneda 2 2 3 4 2 2 5" xfId="8614"/>
    <cellStyle name="Moneda 2 2 3 4 2 2 6" xfId="8615"/>
    <cellStyle name="Moneda 2 2 3 4 2 3" xfId="1468"/>
    <cellStyle name="Moneda 2 2 3 4 2 3 2" xfId="8616"/>
    <cellStyle name="Moneda 2 2 3 4 2 3 2 2" xfId="8617"/>
    <cellStyle name="Moneda 2 2 3 4 2 3 2 2 2" xfId="8618"/>
    <cellStyle name="Moneda 2 2 3 4 2 3 2 2 3" xfId="8619"/>
    <cellStyle name="Moneda 2 2 3 4 2 3 2 3" xfId="8620"/>
    <cellStyle name="Moneda 2 2 3 4 2 3 2 3 2" xfId="8621"/>
    <cellStyle name="Moneda 2 2 3 4 2 3 2 3 3" xfId="8622"/>
    <cellStyle name="Moneda 2 2 3 4 2 3 2 4" xfId="8623"/>
    <cellStyle name="Moneda 2 2 3 4 2 3 2 5" xfId="8624"/>
    <cellStyle name="Moneda 2 2 3 4 2 3 3" xfId="8625"/>
    <cellStyle name="Moneda 2 2 3 4 2 3 3 2" xfId="8626"/>
    <cellStyle name="Moneda 2 2 3 4 2 3 3 3" xfId="8627"/>
    <cellStyle name="Moneda 2 2 3 4 2 3 4" xfId="8628"/>
    <cellStyle name="Moneda 2 2 3 4 2 3 4 2" xfId="8629"/>
    <cellStyle name="Moneda 2 2 3 4 2 3 4 3" xfId="8630"/>
    <cellStyle name="Moneda 2 2 3 4 2 3 5" xfId="8631"/>
    <cellStyle name="Moneda 2 2 3 4 2 3 6" xfId="8632"/>
    <cellStyle name="Moneda 2 2 3 4 2 4" xfId="8633"/>
    <cellStyle name="Moneda 2 2 3 4 2 4 2" xfId="8634"/>
    <cellStyle name="Moneda 2 2 3 4 2 4 2 2" xfId="8635"/>
    <cellStyle name="Moneda 2 2 3 4 2 4 2 2 2" xfId="8636"/>
    <cellStyle name="Moneda 2 2 3 4 2 4 2 2 3" xfId="8637"/>
    <cellStyle name="Moneda 2 2 3 4 2 4 2 3" xfId="8638"/>
    <cellStyle name="Moneda 2 2 3 4 2 4 2 3 2" xfId="8639"/>
    <cellStyle name="Moneda 2 2 3 4 2 4 2 3 3" xfId="8640"/>
    <cellStyle name="Moneda 2 2 3 4 2 4 2 4" xfId="8641"/>
    <cellStyle name="Moneda 2 2 3 4 2 4 2 5" xfId="8642"/>
    <cellStyle name="Moneda 2 2 3 4 2 4 3" xfId="8643"/>
    <cellStyle name="Moneda 2 2 3 4 2 4 3 2" xfId="8644"/>
    <cellStyle name="Moneda 2 2 3 4 2 4 3 3" xfId="8645"/>
    <cellStyle name="Moneda 2 2 3 4 2 4 4" xfId="8646"/>
    <cellStyle name="Moneda 2 2 3 4 2 4 4 2" xfId="8647"/>
    <cellStyle name="Moneda 2 2 3 4 2 4 4 3" xfId="8648"/>
    <cellStyle name="Moneda 2 2 3 4 2 4 5" xfId="8649"/>
    <cellStyle name="Moneda 2 2 3 4 2 4 6" xfId="8650"/>
    <cellStyle name="Moneda 2 2 3 4 2 5" xfId="8651"/>
    <cellStyle name="Moneda 2 2 3 4 2 5 2" xfId="8652"/>
    <cellStyle name="Moneda 2 2 3 4 2 5 2 2" xfId="8653"/>
    <cellStyle name="Moneda 2 2 3 4 2 5 2 2 2" xfId="8654"/>
    <cellStyle name="Moneda 2 2 3 4 2 5 2 2 3" xfId="8655"/>
    <cellStyle name="Moneda 2 2 3 4 2 5 2 3" xfId="8656"/>
    <cellStyle name="Moneda 2 2 3 4 2 5 2 3 2" xfId="8657"/>
    <cellStyle name="Moneda 2 2 3 4 2 5 2 3 3" xfId="8658"/>
    <cellStyle name="Moneda 2 2 3 4 2 5 2 4" xfId="8659"/>
    <cellStyle name="Moneda 2 2 3 4 2 5 2 5" xfId="8660"/>
    <cellStyle name="Moneda 2 2 3 4 2 5 3" xfId="8661"/>
    <cellStyle name="Moneda 2 2 3 4 2 5 3 2" xfId="8662"/>
    <cellStyle name="Moneda 2 2 3 4 2 5 3 3" xfId="8663"/>
    <cellStyle name="Moneda 2 2 3 4 2 5 4" xfId="8664"/>
    <cellStyle name="Moneda 2 2 3 4 2 5 4 2" xfId="8665"/>
    <cellStyle name="Moneda 2 2 3 4 2 5 4 3" xfId="8666"/>
    <cellStyle name="Moneda 2 2 3 4 2 5 5" xfId="8667"/>
    <cellStyle name="Moneda 2 2 3 4 2 5 6" xfId="8668"/>
    <cellStyle name="Moneda 2 2 3 4 2 6" xfId="8669"/>
    <cellStyle name="Moneda 2 2 3 4 2 6 2" xfId="8670"/>
    <cellStyle name="Moneda 2 2 3 4 2 6 2 2" xfId="8671"/>
    <cellStyle name="Moneda 2 2 3 4 2 6 2 3" xfId="8672"/>
    <cellStyle name="Moneda 2 2 3 4 2 6 3" xfId="8673"/>
    <cellStyle name="Moneda 2 2 3 4 2 6 3 2" xfId="8674"/>
    <cellStyle name="Moneda 2 2 3 4 2 6 3 3" xfId="8675"/>
    <cellStyle name="Moneda 2 2 3 4 2 6 4" xfId="8676"/>
    <cellStyle name="Moneda 2 2 3 4 2 6 5" xfId="8677"/>
    <cellStyle name="Moneda 2 2 3 4 2 7" xfId="8678"/>
    <cellStyle name="Moneda 2 2 3 4 2 7 2" xfId="8679"/>
    <cellStyle name="Moneda 2 2 3 4 2 7 3" xfId="8680"/>
    <cellStyle name="Moneda 2 2 3 4 2 8" xfId="8681"/>
    <cellStyle name="Moneda 2 2 3 4 2 8 2" xfId="8682"/>
    <cellStyle name="Moneda 2 2 3 4 2 8 3" xfId="8683"/>
    <cellStyle name="Moneda 2 2 3 4 2 9" xfId="8684"/>
    <cellStyle name="Moneda 2 2 3 4 3" xfId="147"/>
    <cellStyle name="Moneda 2 2 3 4 3 2" xfId="1470"/>
    <cellStyle name="Moneda 2 2 3 4 3 2 2" xfId="8685"/>
    <cellStyle name="Moneda 2 2 3 4 3 2 2 2" xfId="8686"/>
    <cellStyle name="Moneda 2 2 3 4 3 2 2 3" xfId="8687"/>
    <cellStyle name="Moneda 2 2 3 4 3 2 3" xfId="8688"/>
    <cellStyle name="Moneda 2 2 3 4 3 2 3 2" xfId="8689"/>
    <cellStyle name="Moneda 2 2 3 4 3 2 3 3" xfId="8690"/>
    <cellStyle name="Moneda 2 2 3 4 3 2 4" xfId="8691"/>
    <cellStyle name="Moneda 2 2 3 4 3 2 5" xfId="8692"/>
    <cellStyle name="Moneda 2 2 3 4 3 3" xfId="8693"/>
    <cellStyle name="Moneda 2 2 3 4 3 3 2" xfId="8694"/>
    <cellStyle name="Moneda 2 2 3 4 3 3 3" xfId="8695"/>
    <cellStyle name="Moneda 2 2 3 4 3 4" xfId="8696"/>
    <cellStyle name="Moneda 2 2 3 4 3 4 2" xfId="8697"/>
    <cellStyle name="Moneda 2 2 3 4 3 4 3" xfId="8698"/>
    <cellStyle name="Moneda 2 2 3 4 3 5" xfId="8699"/>
    <cellStyle name="Moneda 2 2 3 4 3 6" xfId="8700"/>
    <cellStyle name="Moneda 2 2 3 4 4" xfId="1467"/>
    <cellStyle name="Moneda 2 2 3 4 4 2" xfId="8701"/>
    <cellStyle name="Moneda 2 2 3 4 4 2 2" xfId="8702"/>
    <cellStyle name="Moneda 2 2 3 4 4 2 2 2" xfId="8703"/>
    <cellStyle name="Moneda 2 2 3 4 4 2 2 3" xfId="8704"/>
    <cellStyle name="Moneda 2 2 3 4 4 2 3" xfId="8705"/>
    <cellStyle name="Moneda 2 2 3 4 4 2 3 2" xfId="8706"/>
    <cellStyle name="Moneda 2 2 3 4 4 2 3 3" xfId="8707"/>
    <cellStyle name="Moneda 2 2 3 4 4 2 4" xfId="8708"/>
    <cellStyle name="Moneda 2 2 3 4 4 2 5" xfId="8709"/>
    <cellStyle name="Moneda 2 2 3 4 4 3" xfId="8710"/>
    <cellStyle name="Moneda 2 2 3 4 4 3 2" xfId="8711"/>
    <cellStyle name="Moneda 2 2 3 4 4 3 3" xfId="8712"/>
    <cellStyle name="Moneda 2 2 3 4 4 4" xfId="8713"/>
    <cellStyle name="Moneda 2 2 3 4 4 4 2" xfId="8714"/>
    <cellStyle name="Moneda 2 2 3 4 4 4 3" xfId="8715"/>
    <cellStyle name="Moneda 2 2 3 4 4 5" xfId="8716"/>
    <cellStyle name="Moneda 2 2 3 4 4 6" xfId="8717"/>
    <cellStyle name="Moneda 2 2 3 4 5" xfId="8718"/>
    <cellStyle name="Moneda 2 2 3 4 5 2" xfId="8719"/>
    <cellStyle name="Moneda 2 2 3 4 5 2 2" xfId="8720"/>
    <cellStyle name="Moneda 2 2 3 4 5 2 2 2" xfId="8721"/>
    <cellStyle name="Moneda 2 2 3 4 5 2 2 3" xfId="8722"/>
    <cellStyle name="Moneda 2 2 3 4 5 2 3" xfId="8723"/>
    <cellStyle name="Moneda 2 2 3 4 5 2 3 2" xfId="8724"/>
    <cellStyle name="Moneda 2 2 3 4 5 2 3 3" xfId="8725"/>
    <cellStyle name="Moneda 2 2 3 4 5 2 4" xfId="8726"/>
    <cellStyle name="Moneda 2 2 3 4 5 2 5" xfId="8727"/>
    <cellStyle name="Moneda 2 2 3 4 5 3" xfId="8728"/>
    <cellStyle name="Moneda 2 2 3 4 5 3 2" xfId="8729"/>
    <cellStyle name="Moneda 2 2 3 4 5 3 3" xfId="8730"/>
    <cellStyle name="Moneda 2 2 3 4 5 4" xfId="8731"/>
    <cellStyle name="Moneda 2 2 3 4 5 4 2" xfId="8732"/>
    <cellStyle name="Moneda 2 2 3 4 5 4 3" xfId="8733"/>
    <cellStyle name="Moneda 2 2 3 4 5 5" xfId="8734"/>
    <cellStyle name="Moneda 2 2 3 4 5 6" xfId="8735"/>
    <cellStyle name="Moneda 2 2 3 4 6" xfId="8736"/>
    <cellStyle name="Moneda 2 2 3 4 6 2" xfId="8737"/>
    <cellStyle name="Moneda 2 2 3 4 6 2 2" xfId="8738"/>
    <cellStyle name="Moneda 2 2 3 4 6 2 2 2" xfId="8739"/>
    <cellStyle name="Moneda 2 2 3 4 6 2 2 3" xfId="8740"/>
    <cellStyle name="Moneda 2 2 3 4 6 2 3" xfId="8741"/>
    <cellStyle name="Moneda 2 2 3 4 6 2 3 2" xfId="8742"/>
    <cellStyle name="Moneda 2 2 3 4 6 2 3 3" xfId="8743"/>
    <cellStyle name="Moneda 2 2 3 4 6 2 4" xfId="8744"/>
    <cellStyle name="Moneda 2 2 3 4 6 2 5" xfId="8745"/>
    <cellStyle name="Moneda 2 2 3 4 6 3" xfId="8746"/>
    <cellStyle name="Moneda 2 2 3 4 6 3 2" xfId="8747"/>
    <cellStyle name="Moneda 2 2 3 4 6 3 3" xfId="8748"/>
    <cellStyle name="Moneda 2 2 3 4 6 4" xfId="8749"/>
    <cellStyle name="Moneda 2 2 3 4 6 4 2" xfId="8750"/>
    <cellStyle name="Moneda 2 2 3 4 6 4 3" xfId="8751"/>
    <cellStyle name="Moneda 2 2 3 4 6 5" xfId="8752"/>
    <cellStyle name="Moneda 2 2 3 4 6 6" xfId="8753"/>
    <cellStyle name="Moneda 2 2 3 4 7" xfId="8754"/>
    <cellStyle name="Moneda 2 2 3 4 7 2" xfId="8755"/>
    <cellStyle name="Moneda 2 2 3 4 7 2 2" xfId="8756"/>
    <cellStyle name="Moneda 2 2 3 4 7 2 3" xfId="8757"/>
    <cellStyle name="Moneda 2 2 3 4 7 3" xfId="8758"/>
    <cellStyle name="Moneda 2 2 3 4 7 3 2" xfId="8759"/>
    <cellStyle name="Moneda 2 2 3 4 7 3 3" xfId="8760"/>
    <cellStyle name="Moneda 2 2 3 4 7 4" xfId="8761"/>
    <cellStyle name="Moneda 2 2 3 4 7 5" xfId="8762"/>
    <cellStyle name="Moneda 2 2 3 4 8" xfId="8763"/>
    <cellStyle name="Moneda 2 2 3 4 8 2" xfId="8764"/>
    <cellStyle name="Moneda 2 2 3 4 8 3" xfId="8765"/>
    <cellStyle name="Moneda 2 2 3 4 9" xfId="8766"/>
    <cellStyle name="Moneda 2 2 3 4 9 2" xfId="8767"/>
    <cellStyle name="Moneda 2 2 3 4 9 3" xfId="8768"/>
    <cellStyle name="Moneda 2 2 3 5" xfId="148"/>
    <cellStyle name="Moneda 2 2 3 5 10" xfId="8769"/>
    <cellStyle name="Moneda 2 2 3 5 11" xfId="8770"/>
    <cellStyle name="Moneda 2 2 3 5 2" xfId="149"/>
    <cellStyle name="Moneda 2 2 3 5 2 10" xfId="8771"/>
    <cellStyle name="Moneda 2 2 3 5 2 2" xfId="150"/>
    <cellStyle name="Moneda 2 2 3 5 2 2 2" xfId="1473"/>
    <cellStyle name="Moneda 2 2 3 5 2 2 2 2" xfId="8772"/>
    <cellStyle name="Moneda 2 2 3 5 2 2 2 2 2" xfId="8773"/>
    <cellStyle name="Moneda 2 2 3 5 2 2 2 2 3" xfId="8774"/>
    <cellStyle name="Moneda 2 2 3 5 2 2 2 3" xfId="8775"/>
    <cellStyle name="Moneda 2 2 3 5 2 2 2 3 2" xfId="8776"/>
    <cellStyle name="Moneda 2 2 3 5 2 2 2 3 3" xfId="8777"/>
    <cellStyle name="Moneda 2 2 3 5 2 2 2 4" xfId="8778"/>
    <cellStyle name="Moneda 2 2 3 5 2 2 2 5" xfId="8779"/>
    <cellStyle name="Moneda 2 2 3 5 2 2 3" xfId="8780"/>
    <cellStyle name="Moneda 2 2 3 5 2 2 3 2" xfId="8781"/>
    <cellStyle name="Moneda 2 2 3 5 2 2 3 3" xfId="8782"/>
    <cellStyle name="Moneda 2 2 3 5 2 2 4" xfId="8783"/>
    <cellStyle name="Moneda 2 2 3 5 2 2 4 2" xfId="8784"/>
    <cellStyle name="Moneda 2 2 3 5 2 2 4 3" xfId="8785"/>
    <cellStyle name="Moneda 2 2 3 5 2 2 5" xfId="8786"/>
    <cellStyle name="Moneda 2 2 3 5 2 2 6" xfId="8787"/>
    <cellStyle name="Moneda 2 2 3 5 2 3" xfId="1472"/>
    <cellStyle name="Moneda 2 2 3 5 2 3 2" xfId="8788"/>
    <cellStyle name="Moneda 2 2 3 5 2 3 2 2" xfId="8789"/>
    <cellStyle name="Moneda 2 2 3 5 2 3 2 2 2" xfId="8790"/>
    <cellStyle name="Moneda 2 2 3 5 2 3 2 2 3" xfId="8791"/>
    <cellStyle name="Moneda 2 2 3 5 2 3 2 3" xfId="8792"/>
    <cellStyle name="Moneda 2 2 3 5 2 3 2 3 2" xfId="8793"/>
    <cellStyle name="Moneda 2 2 3 5 2 3 2 3 3" xfId="8794"/>
    <cellStyle name="Moneda 2 2 3 5 2 3 2 4" xfId="8795"/>
    <cellStyle name="Moneda 2 2 3 5 2 3 2 5" xfId="8796"/>
    <cellStyle name="Moneda 2 2 3 5 2 3 3" xfId="8797"/>
    <cellStyle name="Moneda 2 2 3 5 2 3 3 2" xfId="8798"/>
    <cellStyle name="Moneda 2 2 3 5 2 3 3 3" xfId="8799"/>
    <cellStyle name="Moneda 2 2 3 5 2 3 4" xfId="8800"/>
    <cellStyle name="Moneda 2 2 3 5 2 3 4 2" xfId="8801"/>
    <cellStyle name="Moneda 2 2 3 5 2 3 4 3" xfId="8802"/>
    <cellStyle name="Moneda 2 2 3 5 2 3 5" xfId="8803"/>
    <cellStyle name="Moneda 2 2 3 5 2 3 6" xfId="8804"/>
    <cellStyle name="Moneda 2 2 3 5 2 4" xfId="8805"/>
    <cellStyle name="Moneda 2 2 3 5 2 4 2" xfId="8806"/>
    <cellStyle name="Moneda 2 2 3 5 2 4 2 2" xfId="8807"/>
    <cellStyle name="Moneda 2 2 3 5 2 4 2 2 2" xfId="8808"/>
    <cellStyle name="Moneda 2 2 3 5 2 4 2 2 3" xfId="8809"/>
    <cellStyle name="Moneda 2 2 3 5 2 4 2 3" xfId="8810"/>
    <cellStyle name="Moneda 2 2 3 5 2 4 2 3 2" xfId="8811"/>
    <cellStyle name="Moneda 2 2 3 5 2 4 2 3 3" xfId="8812"/>
    <cellStyle name="Moneda 2 2 3 5 2 4 2 4" xfId="8813"/>
    <cellStyle name="Moneda 2 2 3 5 2 4 2 5" xfId="8814"/>
    <cellStyle name="Moneda 2 2 3 5 2 4 3" xfId="8815"/>
    <cellStyle name="Moneda 2 2 3 5 2 4 3 2" xfId="8816"/>
    <cellStyle name="Moneda 2 2 3 5 2 4 3 3" xfId="8817"/>
    <cellStyle name="Moneda 2 2 3 5 2 4 4" xfId="8818"/>
    <cellStyle name="Moneda 2 2 3 5 2 4 4 2" xfId="8819"/>
    <cellStyle name="Moneda 2 2 3 5 2 4 4 3" xfId="8820"/>
    <cellStyle name="Moneda 2 2 3 5 2 4 5" xfId="8821"/>
    <cellStyle name="Moneda 2 2 3 5 2 4 6" xfId="8822"/>
    <cellStyle name="Moneda 2 2 3 5 2 5" xfId="8823"/>
    <cellStyle name="Moneda 2 2 3 5 2 5 2" xfId="8824"/>
    <cellStyle name="Moneda 2 2 3 5 2 5 2 2" xfId="8825"/>
    <cellStyle name="Moneda 2 2 3 5 2 5 2 2 2" xfId="8826"/>
    <cellStyle name="Moneda 2 2 3 5 2 5 2 2 3" xfId="8827"/>
    <cellStyle name="Moneda 2 2 3 5 2 5 2 3" xfId="8828"/>
    <cellStyle name="Moneda 2 2 3 5 2 5 2 3 2" xfId="8829"/>
    <cellStyle name="Moneda 2 2 3 5 2 5 2 3 3" xfId="8830"/>
    <cellStyle name="Moneda 2 2 3 5 2 5 2 4" xfId="8831"/>
    <cellStyle name="Moneda 2 2 3 5 2 5 2 5" xfId="8832"/>
    <cellStyle name="Moneda 2 2 3 5 2 5 3" xfId="8833"/>
    <cellStyle name="Moneda 2 2 3 5 2 5 3 2" xfId="8834"/>
    <cellStyle name="Moneda 2 2 3 5 2 5 3 3" xfId="8835"/>
    <cellStyle name="Moneda 2 2 3 5 2 5 4" xfId="8836"/>
    <cellStyle name="Moneda 2 2 3 5 2 5 4 2" xfId="8837"/>
    <cellStyle name="Moneda 2 2 3 5 2 5 4 3" xfId="8838"/>
    <cellStyle name="Moneda 2 2 3 5 2 5 5" xfId="8839"/>
    <cellStyle name="Moneda 2 2 3 5 2 5 6" xfId="8840"/>
    <cellStyle name="Moneda 2 2 3 5 2 6" xfId="8841"/>
    <cellStyle name="Moneda 2 2 3 5 2 6 2" xfId="8842"/>
    <cellStyle name="Moneda 2 2 3 5 2 6 2 2" xfId="8843"/>
    <cellStyle name="Moneda 2 2 3 5 2 6 2 3" xfId="8844"/>
    <cellStyle name="Moneda 2 2 3 5 2 6 3" xfId="8845"/>
    <cellStyle name="Moneda 2 2 3 5 2 6 3 2" xfId="8846"/>
    <cellStyle name="Moneda 2 2 3 5 2 6 3 3" xfId="8847"/>
    <cellStyle name="Moneda 2 2 3 5 2 6 4" xfId="8848"/>
    <cellStyle name="Moneda 2 2 3 5 2 6 5" xfId="8849"/>
    <cellStyle name="Moneda 2 2 3 5 2 7" xfId="8850"/>
    <cellStyle name="Moneda 2 2 3 5 2 7 2" xfId="8851"/>
    <cellStyle name="Moneda 2 2 3 5 2 7 3" xfId="8852"/>
    <cellStyle name="Moneda 2 2 3 5 2 8" xfId="8853"/>
    <cellStyle name="Moneda 2 2 3 5 2 8 2" xfId="8854"/>
    <cellStyle name="Moneda 2 2 3 5 2 8 3" xfId="8855"/>
    <cellStyle name="Moneda 2 2 3 5 2 9" xfId="8856"/>
    <cellStyle name="Moneda 2 2 3 5 3" xfId="151"/>
    <cellStyle name="Moneda 2 2 3 5 3 2" xfId="1474"/>
    <cellStyle name="Moneda 2 2 3 5 3 2 2" xfId="8857"/>
    <cellStyle name="Moneda 2 2 3 5 3 2 2 2" xfId="8858"/>
    <cellStyle name="Moneda 2 2 3 5 3 2 2 3" xfId="8859"/>
    <cellStyle name="Moneda 2 2 3 5 3 2 3" xfId="8860"/>
    <cellStyle name="Moneda 2 2 3 5 3 2 3 2" xfId="8861"/>
    <cellStyle name="Moneda 2 2 3 5 3 2 3 3" xfId="8862"/>
    <cellStyle name="Moneda 2 2 3 5 3 2 4" xfId="8863"/>
    <cellStyle name="Moneda 2 2 3 5 3 2 5" xfId="8864"/>
    <cellStyle name="Moneda 2 2 3 5 3 3" xfId="8865"/>
    <cellStyle name="Moneda 2 2 3 5 3 3 2" xfId="8866"/>
    <cellStyle name="Moneda 2 2 3 5 3 3 3" xfId="8867"/>
    <cellStyle name="Moneda 2 2 3 5 3 4" xfId="8868"/>
    <cellStyle name="Moneda 2 2 3 5 3 4 2" xfId="8869"/>
    <cellStyle name="Moneda 2 2 3 5 3 4 3" xfId="8870"/>
    <cellStyle name="Moneda 2 2 3 5 3 5" xfId="8871"/>
    <cellStyle name="Moneda 2 2 3 5 3 6" xfId="8872"/>
    <cellStyle name="Moneda 2 2 3 5 4" xfId="1471"/>
    <cellStyle name="Moneda 2 2 3 5 4 2" xfId="8873"/>
    <cellStyle name="Moneda 2 2 3 5 4 2 2" xfId="8874"/>
    <cellStyle name="Moneda 2 2 3 5 4 2 2 2" xfId="8875"/>
    <cellStyle name="Moneda 2 2 3 5 4 2 2 3" xfId="8876"/>
    <cellStyle name="Moneda 2 2 3 5 4 2 3" xfId="8877"/>
    <cellStyle name="Moneda 2 2 3 5 4 2 3 2" xfId="8878"/>
    <cellStyle name="Moneda 2 2 3 5 4 2 3 3" xfId="8879"/>
    <cellStyle name="Moneda 2 2 3 5 4 2 4" xfId="8880"/>
    <cellStyle name="Moneda 2 2 3 5 4 2 5" xfId="8881"/>
    <cellStyle name="Moneda 2 2 3 5 4 3" xfId="8882"/>
    <cellStyle name="Moneda 2 2 3 5 4 3 2" xfId="8883"/>
    <cellStyle name="Moneda 2 2 3 5 4 3 3" xfId="8884"/>
    <cellStyle name="Moneda 2 2 3 5 4 4" xfId="8885"/>
    <cellStyle name="Moneda 2 2 3 5 4 4 2" xfId="8886"/>
    <cellStyle name="Moneda 2 2 3 5 4 4 3" xfId="8887"/>
    <cellStyle name="Moneda 2 2 3 5 4 5" xfId="8888"/>
    <cellStyle name="Moneda 2 2 3 5 4 6" xfId="8889"/>
    <cellStyle name="Moneda 2 2 3 5 5" xfId="8890"/>
    <cellStyle name="Moneda 2 2 3 5 5 2" xfId="8891"/>
    <cellStyle name="Moneda 2 2 3 5 5 2 2" xfId="8892"/>
    <cellStyle name="Moneda 2 2 3 5 5 2 2 2" xfId="8893"/>
    <cellStyle name="Moneda 2 2 3 5 5 2 2 3" xfId="8894"/>
    <cellStyle name="Moneda 2 2 3 5 5 2 3" xfId="8895"/>
    <cellStyle name="Moneda 2 2 3 5 5 2 3 2" xfId="8896"/>
    <cellStyle name="Moneda 2 2 3 5 5 2 3 3" xfId="8897"/>
    <cellStyle name="Moneda 2 2 3 5 5 2 4" xfId="8898"/>
    <cellStyle name="Moneda 2 2 3 5 5 2 5" xfId="8899"/>
    <cellStyle name="Moneda 2 2 3 5 5 3" xfId="8900"/>
    <cellStyle name="Moneda 2 2 3 5 5 3 2" xfId="8901"/>
    <cellStyle name="Moneda 2 2 3 5 5 3 3" xfId="8902"/>
    <cellStyle name="Moneda 2 2 3 5 5 4" xfId="8903"/>
    <cellStyle name="Moneda 2 2 3 5 5 4 2" xfId="8904"/>
    <cellStyle name="Moneda 2 2 3 5 5 4 3" xfId="8905"/>
    <cellStyle name="Moneda 2 2 3 5 5 5" xfId="8906"/>
    <cellStyle name="Moneda 2 2 3 5 5 6" xfId="8907"/>
    <cellStyle name="Moneda 2 2 3 5 6" xfId="8908"/>
    <cellStyle name="Moneda 2 2 3 5 6 2" xfId="8909"/>
    <cellStyle name="Moneda 2 2 3 5 6 2 2" xfId="8910"/>
    <cellStyle name="Moneda 2 2 3 5 6 2 2 2" xfId="8911"/>
    <cellStyle name="Moneda 2 2 3 5 6 2 2 3" xfId="8912"/>
    <cellStyle name="Moneda 2 2 3 5 6 2 3" xfId="8913"/>
    <cellStyle name="Moneda 2 2 3 5 6 2 3 2" xfId="8914"/>
    <cellStyle name="Moneda 2 2 3 5 6 2 3 3" xfId="8915"/>
    <cellStyle name="Moneda 2 2 3 5 6 2 4" xfId="8916"/>
    <cellStyle name="Moneda 2 2 3 5 6 2 5" xfId="8917"/>
    <cellStyle name="Moneda 2 2 3 5 6 3" xfId="8918"/>
    <cellStyle name="Moneda 2 2 3 5 6 3 2" xfId="8919"/>
    <cellStyle name="Moneda 2 2 3 5 6 3 3" xfId="8920"/>
    <cellStyle name="Moneda 2 2 3 5 6 4" xfId="8921"/>
    <cellStyle name="Moneda 2 2 3 5 6 4 2" xfId="8922"/>
    <cellStyle name="Moneda 2 2 3 5 6 4 3" xfId="8923"/>
    <cellStyle name="Moneda 2 2 3 5 6 5" xfId="8924"/>
    <cellStyle name="Moneda 2 2 3 5 6 6" xfId="8925"/>
    <cellStyle name="Moneda 2 2 3 5 7" xfId="8926"/>
    <cellStyle name="Moneda 2 2 3 5 7 2" xfId="8927"/>
    <cellStyle name="Moneda 2 2 3 5 7 2 2" xfId="8928"/>
    <cellStyle name="Moneda 2 2 3 5 7 2 3" xfId="8929"/>
    <cellStyle name="Moneda 2 2 3 5 7 3" xfId="8930"/>
    <cellStyle name="Moneda 2 2 3 5 7 3 2" xfId="8931"/>
    <cellStyle name="Moneda 2 2 3 5 7 3 3" xfId="8932"/>
    <cellStyle name="Moneda 2 2 3 5 7 4" xfId="8933"/>
    <cellStyle name="Moneda 2 2 3 5 7 5" xfId="8934"/>
    <cellStyle name="Moneda 2 2 3 5 8" xfId="8935"/>
    <cellStyle name="Moneda 2 2 3 5 8 2" xfId="8936"/>
    <cellStyle name="Moneda 2 2 3 5 8 3" xfId="8937"/>
    <cellStyle name="Moneda 2 2 3 5 9" xfId="8938"/>
    <cellStyle name="Moneda 2 2 3 5 9 2" xfId="8939"/>
    <cellStyle name="Moneda 2 2 3 5 9 3" xfId="8940"/>
    <cellStyle name="Moneda 2 2 3 6" xfId="152"/>
    <cellStyle name="Moneda 2 2 3 6 10" xfId="8941"/>
    <cellStyle name="Moneda 2 2 3 6 2" xfId="153"/>
    <cellStyle name="Moneda 2 2 3 6 2 2" xfId="1476"/>
    <cellStyle name="Moneda 2 2 3 6 2 2 2" xfId="8942"/>
    <cellStyle name="Moneda 2 2 3 6 2 2 2 2" xfId="8943"/>
    <cellStyle name="Moneda 2 2 3 6 2 2 2 3" xfId="8944"/>
    <cellStyle name="Moneda 2 2 3 6 2 2 3" xfId="8945"/>
    <cellStyle name="Moneda 2 2 3 6 2 2 3 2" xfId="8946"/>
    <cellStyle name="Moneda 2 2 3 6 2 2 3 3" xfId="8947"/>
    <cellStyle name="Moneda 2 2 3 6 2 2 4" xfId="8948"/>
    <cellStyle name="Moneda 2 2 3 6 2 2 5" xfId="8949"/>
    <cellStyle name="Moneda 2 2 3 6 2 3" xfId="8950"/>
    <cellStyle name="Moneda 2 2 3 6 2 3 2" xfId="8951"/>
    <cellStyle name="Moneda 2 2 3 6 2 3 3" xfId="8952"/>
    <cellStyle name="Moneda 2 2 3 6 2 4" xfId="8953"/>
    <cellStyle name="Moneda 2 2 3 6 2 4 2" xfId="8954"/>
    <cellStyle name="Moneda 2 2 3 6 2 4 3" xfId="8955"/>
    <cellStyle name="Moneda 2 2 3 6 2 5" xfId="8956"/>
    <cellStyle name="Moneda 2 2 3 6 2 6" xfId="8957"/>
    <cellStyle name="Moneda 2 2 3 6 3" xfId="1475"/>
    <cellStyle name="Moneda 2 2 3 6 3 2" xfId="8958"/>
    <cellStyle name="Moneda 2 2 3 6 3 2 2" xfId="8959"/>
    <cellStyle name="Moneda 2 2 3 6 3 2 2 2" xfId="8960"/>
    <cellStyle name="Moneda 2 2 3 6 3 2 2 3" xfId="8961"/>
    <cellStyle name="Moneda 2 2 3 6 3 2 3" xfId="8962"/>
    <cellStyle name="Moneda 2 2 3 6 3 2 3 2" xfId="8963"/>
    <cellStyle name="Moneda 2 2 3 6 3 2 3 3" xfId="8964"/>
    <cellStyle name="Moneda 2 2 3 6 3 2 4" xfId="8965"/>
    <cellStyle name="Moneda 2 2 3 6 3 2 5" xfId="8966"/>
    <cellStyle name="Moneda 2 2 3 6 3 3" xfId="8967"/>
    <cellStyle name="Moneda 2 2 3 6 3 3 2" xfId="8968"/>
    <cellStyle name="Moneda 2 2 3 6 3 3 3" xfId="8969"/>
    <cellStyle name="Moneda 2 2 3 6 3 4" xfId="8970"/>
    <cellStyle name="Moneda 2 2 3 6 3 4 2" xfId="8971"/>
    <cellStyle name="Moneda 2 2 3 6 3 4 3" xfId="8972"/>
    <cellStyle name="Moneda 2 2 3 6 3 5" xfId="8973"/>
    <cellStyle name="Moneda 2 2 3 6 3 6" xfId="8974"/>
    <cellStyle name="Moneda 2 2 3 6 4" xfId="8975"/>
    <cellStyle name="Moneda 2 2 3 6 4 2" xfId="8976"/>
    <cellStyle name="Moneda 2 2 3 6 4 2 2" xfId="8977"/>
    <cellStyle name="Moneda 2 2 3 6 4 2 2 2" xfId="8978"/>
    <cellStyle name="Moneda 2 2 3 6 4 2 2 3" xfId="8979"/>
    <cellStyle name="Moneda 2 2 3 6 4 2 3" xfId="8980"/>
    <cellStyle name="Moneda 2 2 3 6 4 2 3 2" xfId="8981"/>
    <cellStyle name="Moneda 2 2 3 6 4 2 3 3" xfId="8982"/>
    <cellStyle name="Moneda 2 2 3 6 4 2 4" xfId="8983"/>
    <cellStyle name="Moneda 2 2 3 6 4 2 5" xfId="8984"/>
    <cellStyle name="Moneda 2 2 3 6 4 3" xfId="8985"/>
    <cellStyle name="Moneda 2 2 3 6 4 3 2" xfId="8986"/>
    <cellStyle name="Moneda 2 2 3 6 4 3 3" xfId="8987"/>
    <cellStyle name="Moneda 2 2 3 6 4 4" xfId="8988"/>
    <cellStyle name="Moneda 2 2 3 6 4 4 2" xfId="8989"/>
    <cellStyle name="Moneda 2 2 3 6 4 4 3" xfId="8990"/>
    <cellStyle name="Moneda 2 2 3 6 4 5" xfId="8991"/>
    <cellStyle name="Moneda 2 2 3 6 4 6" xfId="8992"/>
    <cellStyle name="Moneda 2 2 3 6 5" xfId="8993"/>
    <cellStyle name="Moneda 2 2 3 6 5 2" xfId="8994"/>
    <cellStyle name="Moneda 2 2 3 6 5 2 2" xfId="8995"/>
    <cellStyle name="Moneda 2 2 3 6 5 2 2 2" xfId="8996"/>
    <cellStyle name="Moneda 2 2 3 6 5 2 2 3" xfId="8997"/>
    <cellStyle name="Moneda 2 2 3 6 5 2 3" xfId="8998"/>
    <cellStyle name="Moneda 2 2 3 6 5 2 3 2" xfId="8999"/>
    <cellStyle name="Moneda 2 2 3 6 5 2 3 3" xfId="9000"/>
    <cellStyle name="Moneda 2 2 3 6 5 2 4" xfId="9001"/>
    <cellStyle name="Moneda 2 2 3 6 5 2 5" xfId="9002"/>
    <cellStyle name="Moneda 2 2 3 6 5 3" xfId="9003"/>
    <cellStyle name="Moneda 2 2 3 6 5 3 2" xfId="9004"/>
    <cellStyle name="Moneda 2 2 3 6 5 3 3" xfId="9005"/>
    <cellStyle name="Moneda 2 2 3 6 5 4" xfId="9006"/>
    <cellStyle name="Moneda 2 2 3 6 5 4 2" xfId="9007"/>
    <cellStyle name="Moneda 2 2 3 6 5 4 3" xfId="9008"/>
    <cellStyle name="Moneda 2 2 3 6 5 5" xfId="9009"/>
    <cellStyle name="Moneda 2 2 3 6 5 6" xfId="9010"/>
    <cellStyle name="Moneda 2 2 3 6 6" xfId="9011"/>
    <cellStyle name="Moneda 2 2 3 6 6 2" xfId="9012"/>
    <cellStyle name="Moneda 2 2 3 6 6 2 2" xfId="9013"/>
    <cellStyle name="Moneda 2 2 3 6 6 2 3" xfId="9014"/>
    <cellStyle name="Moneda 2 2 3 6 6 3" xfId="9015"/>
    <cellStyle name="Moneda 2 2 3 6 6 3 2" xfId="9016"/>
    <cellStyle name="Moneda 2 2 3 6 6 3 3" xfId="9017"/>
    <cellStyle name="Moneda 2 2 3 6 6 4" xfId="9018"/>
    <cellStyle name="Moneda 2 2 3 6 6 5" xfId="9019"/>
    <cellStyle name="Moneda 2 2 3 6 7" xfId="9020"/>
    <cellStyle name="Moneda 2 2 3 6 7 2" xfId="9021"/>
    <cellStyle name="Moneda 2 2 3 6 7 3" xfId="9022"/>
    <cellStyle name="Moneda 2 2 3 6 8" xfId="9023"/>
    <cellStyle name="Moneda 2 2 3 6 8 2" xfId="9024"/>
    <cellStyle name="Moneda 2 2 3 6 8 3" xfId="9025"/>
    <cellStyle name="Moneda 2 2 3 6 9" xfId="9026"/>
    <cellStyle name="Moneda 2 2 3 7" xfId="154"/>
    <cellStyle name="Moneda 2 2 3 7 2" xfId="1477"/>
    <cellStyle name="Moneda 2 2 3 7 2 2" xfId="9027"/>
    <cellStyle name="Moneda 2 2 3 7 2 2 2" xfId="9028"/>
    <cellStyle name="Moneda 2 2 3 7 2 2 3" xfId="9029"/>
    <cellStyle name="Moneda 2 2 3 7 2 3" xfId="9030"/>
    <cellStyle name="Moneda 2 2 3 7 2 3 2" xfId="9031"/>
    <cellStyle name="Moneda 2 2 3 7 2 3 3" xfId="9032"/>
    <cellStyle name="Moneda 2 2 3 7 2 4" xfId="9033"/>
    <cellStyle name="Moneda 2 2 3 7 2 5" xfId="9034"/>
    <cellStyle name="Moneda 2 2 3 7 3" xfId="9035"/>
    <cellStyle name="Moneda 2 2 3 7 3 2" xfId="9036"/>
    <cellStyle name="Moneda 2 2 3 7 3 3" xfId="9037"/>
    <cellStyle name="Moneda 2 2 3 7 4" xfId="9038"/>
    <cellStyle name="Moneda 2 2 3 7 4 2" xfId="9039"/>
    <cellStyle name="Moneda 2 2 3 7 4 3" xfId="9040"/>
    <cellStyle name="Moneda 2 2 3 7 5" xfId="9041"/>
    <cellStyle name="Moneda 2 2 3 7 6" xfId="9042"/>
    <cellStyle name="Moneda 2 2 3 8" xfId="1430"/>
    <cellStyle name="Moneda 2 2 3 8 2" xfId="9043"/>
    <cellStyle name="Moneda 2 2 3 8 2 2" xfId="9044"/>
    <cellStyle name="Moneda 2 2 3 8 2 2 2" xfId="9045"/>
    <cellStyle name="Moneda 2 2 3 8 2 2 3" xfId="9046"/>
    <cellStyle name="Moneda 2 2 3 8 2 3" xfId="9047"/>
    <cellStyle name="Moneda 2 2 3 8 2 3 2" xfId="9048"/>
    <cellStyle name="Moneda 2 2 3 8 2 3 3" xfId="9049"/>
    <cellStyle name="Moneda 2 2 3 8 2 4" xfId="9050"/>
    <cellStyle name="Moneda 2 2 3 8 2 5" xfId="9051"/>
    <cellStyle name="Moneda 2 2 3 8 3" xfId="9052"/>
    <cellStyle name="Moneda 2 2 3 8 3 2" xfId="9053"/>
    <cellStyle name="Moneda 2 2 3 8 3 3" xfId="9054"/>
    <cellStyle name="Moneda 2 2 3 8 4" xfId="9055"/>
    <cellStyle name="Moneda 2 2 3 8 4 2" xfId="9056"/>
    <cellStyle name="Moneda 2 2 3 8 4 3" xfId="9057"/>
    <cellStyle name="Moneda 2 2 3 8 5" xfId="9058"/>
    <cellStyle name="Moneda 2 2 3 8 6" xfId="9059"/>
    <cellStyle name="Moneda 2 2 3 9" xfId="9060"/>
    <cellStyle name="Moneda 2 2 3 9 2" xfId="9061"/>
    <cellStyle name="Moneda 2 2 3 9 2 2" xfId="9062"/>
    <cellStyle name="Moneda 2 2 3 9 2 2 2" xfId="9063"/>
    <cellStyle name="Moneda 2 2 3 9 2 2 3" xfId="9064"/>
    <cellStyle name="Moneda 2 2 3 9 2 3" xfId="9065"/>
    <cellStyle name="Moneda 2 2 3 9 2 3 2" xfId="9066"/>
    <cellStyle name="Moneda 2 2 3 9 2 3 3" xfId="9067"/>
    <cellStyle name="Moneda 2 2 3 9 2 4" xfId="9068"/>
    <cellStyle name="Moneda 2 2 3 9 2 5" xfId="9069"/>
    <cellStyle name="Moneda 2 2 3 9 3" xfId="9070"/>
    <cellStyle name="Moneda 2 2 3 9 3 2" xfId="9071"/>
    <cellStyle name="Moneda 2 2 3 9 3 3" xfId="9072"/>
    <cellStyle name="Moneda 2 2 3 9 4" xfId="9073"/>
    <cellStyle name="Moneda 2 2 3 9 4 2" xfId="9074"/>
    <cellStyle name="Moneda 2 2 3 9 4 3" xfId="9075"/>
    <cellStyle name="Moneda 2 2 3 9 5" xfId="9076"/>
    <cellStyle name="Moneda 2 2 3 9 6" xfId="9077"/>
    <cellStyle name="Moneda 2 2 4" xfId="155"/>
    <cellStyle name="Moneda 2 2 4 10" xfId="9078"/>
    <cellStyle name="Moneda 2 2 4 10 2" xfId="9079"/>
    <cellStyle name="Moneda 2 2 4 10 2 2" xfId="9080"/>
    <cellStyle name="Moneda 2 2 4 10 2 3" xfId="9081"/>
    <cellStyle name="Moneda 2 2 4 10 3" xfId="9082"/>
    <cellStyle name="Moneda 2 2 4 10 3 2" xfId="9083"/>
    <cellStyle name="Moneda 2 2 4 10 3 3" xfId="9084"/>
    <cellStyle name="Moneda 2 2 4 10 4" xfId="9085"/>
    <cellStyle name="Moneda 2 2 4 10 5" xfId="9086"/>
    <cellStyle name="Moneda 2 2 4 11" xfId="9087"/>
    <cellStyle name="Moneda 2 2 4 11 2" xfId="9088"/>
    <cellStyle name="Moneda 2 2 4 11 3" xfId="9089"/>
    <cellStyle name="Moneda 2 2 4 12" xfId="9090"/>
    <cellStyle name="Moneda 2 2 4 12 2" xfId="9091"/>
    <cellStyle name="Moneda 2 2 4 12 3" xfId="9092"/>
    <cellStyle name="Moneda 2 2 4 13" xfId="9093"/>
    <cellStyle name="Moneda 2 2 4 14" xfId="9094"/>
    <cellStyle name="Moneda 2 2 4 2" xfId="156"/>
    <cellStyle name="Moneda 2 2 4 2 10" xfId="9095"/>
    <cellStyle name="Moneda 2 2 4 2 10 2" xfId="9096"/>
    <cellStyle name="Moneda 2 2 4 2 10 3" xfId="9097"/>
    <cellStyle name="Moneda 2 2 4 2 11" xfId="9098"/>
    <cellStyle name="Moneda 2 2 4 2 11 2" xfId="9099"/>
    <cellStyle name="Moneda 2 2 4 2 11 3" xfId="9100"/>
    <cellStyle name="Moneda 2 2 4 2 12" xfId="9101"/>
    <cellStyle name="Moneda 2 2 4 2 13" xfId="9102"/>
    <cellStyle name="Moneda 2 2 4 2 2" xfId="157"/>
    <cellStyle name="Moneda 2 2 4 2 2 10" xfId="9103"/>
    <cellStyle name="Moneda 2 2 4 2 2 11" xfId="9104"/>
    <cellStyle name="Moneda 2 2 4 2 2 2" xfId="158"/>
    <cellStyle name="Moneda 2 2 4 2 2 2 10" xfId="9105"/>
    <cellStyle name="Moneda 2 2 4 2 2 2 2" xfId="159"/>
    <cellStyle name="Moneda 2 2 4 2 2 2 2 2" xfId="1482"/>
    <cellStyle name="Moneda 2 2 4 2 2 2 2 2 2" xfId="9106"/>
    <cellStyle name="Moneda 2 2 4 2 2 2 2 2 2 2" xfId="9107"/>
    <cellStyle name="Moneda 2 2 4 2 2 2 2 2 2 3" xfId="9108"/>
    <cellStyle name="Moneda 2 2 4 2 2 2 2 2 3" xfId="9109"/>
    <cellStyle name="Moneda 2 2 4 2 2 2 2 2 3 2" xfId="9110"/>
    <cellStyle name="Moneda 2 2 4 2 2 2 2 2 3 3" xfId="9111"/>
    <cellStyle name="Moneda 2 2 4 2 2 2 2 2 4" xfId="9112"/>
    <cellStyle name="Moneda 2 2 4 2 2 2 2 2 5" xfId="9113"/>
    <cellStyle name="Moneda 2 2 4 2 2 2 2 3" xfId="9114"/>
    <cellStyle name="Moneda 2 2 4 2 2 2 2 3 2" xfId="9115"/>
    <cellStyle name="Moneda 2 2 4 2 2 2 2 3 3" xfId="9116"/>
    <cellStyle name="Moneda 2 2 4 2 2 2 2 4" xfId="9117"/>
    <cellStyle name="Moneda 2 2 4 2 2 2 2 4 2" xfId="9118"/>
    <cellStyle name="Moneda 2 2 4 2 2 2 2 4 3" xfId="9119"/>
    <cellStyle name="Moneda 2 2 4 2 2 2 2 5" xfId="9120"/>
    <cellStyle name="Moneda 2 2 4 2 2 2 2 6" xfId="9121"/>
    <cellStyle name="Moneda 2 2 4 2 2 2 3" xfId="1481"/>
    <cellStyle name="Moneda 2 2 4 2 2 2 3 2" xfId="9122"/>
    <cellStyle name="Moneda 2 2 4 2 2 2 3 2 2" xfId="9123"/>
    <cellStyle name="Moneda 2 2 4 2 2 2 3 2 2 2" xfId="9124"/>
    <cellStyle name="Moneda 2 2 4 2 2 2 3 2 2 3" xfId="9125"/>
    <cellStyle name="Moneda 2 2 4 2 2 2 3 2 3" xfId="9126"/>
    <cellStyle name="Moneda 2 2 4 2 2 2 3 2 3 2" xfId="9127"/>
    <cellStyle name="Moneda 2 2 4 2 2 2 3 2 3 3" xfId="9128"/>
    <cellStyle name="Moneda 2 2 4 2 2 2 3 2 4" xfId="9129"/>
    <cellStyle name="Moneda 2 2 4 2 2 2 3 2 5" xfId="9130"/>
    <cellStyle name="Moneda 2 2 4 2 2 2 3 3" xfId="9131"/>
    <cellStyle name="Moneda 2 2 4 2 2 2 3 3 2" xfId="9132"/>
    <cellStyle name="Moneda 2 2 4 2 2 2 3 3 3" xfId="9133"/>
    <cellStyle name="Moneda 2 2 4 2 2 2 3 4" xfId="9134"/>
    <cellStyle name="Moneda 2 2 4 2 2 2 3 4 2" xfId="9135"/>
    <cellStyle name="Moneda 2 2 4 2 2 2 3 4 3" xfId="9136"/>
    <cellStyle name="Moneda 2 2 4 2 2 2 3 5" xfId="9137"/>
    <cellStyle name="Moneda 2 2 4 2 2 2 3 6" xfId="9138"/>
    <cellStyle name="Moneda 2 2 4 2 2 2 4" xfId="9139"/>
    <cellStyle name="Moneda 2 2 4 2 2 2 4 2" xfId="9140"/>
    <cellStyle name="Moneda 2 2 4 2 2 2 4 2 2" xfId="9141"/>
    <cellStyle name="Moneda 2 2 4 2 2 2 4 2 2 2" xfId="9142"/>
    <cellStyle name="Moneda 2 2 4 2 2 2 4 2 2 3" xfId="9143"/>
    <cellStyle name="Moneda 2 2 4 2 2 2 4 2 3" xfId="9144"/>
    <cellStyle name="Moneda 2 2 4 2 2 2 4 2 3 2" xfId="9145"/>
    <cellStyle name="Moneda 2 2 4 2 2 2 4 2 3 3" xfId="9146"/>
    <cellStyle name="Moneda 2 2 4 2 2 2 4 2 4" xfId="9147"/>
    <cellStyle name="Moneda 2 2 4 2 2 2 4 2 5" xfId="9148"/>
    <cellStyle name="Moneda 2 2 4 2 2 2 4 3" xfId="9149"/>
    <cellStyle name="Moneda 2 2 4 2 2 2 4 3 2" xfId="9150"/>
    <cellStyle name="Moneda 2 2 4 2 2 2 4 3 3" xfId="9151"/>
    <cellStyle name="Moneda 2 2 4 2 2 2 4 4" xfId="9152"/>
    <cellStyle name="Moneda 2 2 4 2 2 2 4 4 2" xfId="9153"/>
    <cellStyle name="Moneda 2 2 4 2 2 2 4 4 3" xfId="9154"/>
    <cellStyle name="Moneda 2 2 4 2 2 2 4 5" xfId="9155"/>
    <cellStyle name="Moneda 2 2 4 2 2 2 4 6" xfId="9156"/>
    <cellStyle name="Moneda 2 2 4 2 2 2 5" xfId="9157"/>
    <cellStyle name="Moneda 2 2 4 2 2 2 5 2" xfId="9158"/>
    <cellStyle name="Moneda 2 2 4 2 2 2 5 2 2" xfId="9159"/>
    <cellStyle name="Moneda 2 2 4 2 2 2 5 2 2 2" xfId="9160"/>
    <cellStyle name="Moneda 2 2 4 2 2 2 5 2 2 3" xfId="9161"/>
    <cellStyle name="Moneda 2 2 4 2 2 2 5 2 3" xfId="9162"/>
    <cellStyle name="Moneda 2 2 4 2 2 2 5 2 3 2" xfId="9163"/>
    <cellStyle name="Moneda 2 2 4 2 2 2 5 2 3 3" xfId="9164"/>
    <cellStyle name="Moneda 2 2 4 2 2 2 5 2 4" xfId="9165"/>
    <cellStyle name="Moneda 2 2 4 2 2 2 5 2 5" xfId="9166"/>
    <cellStyle name="Moneda 2 2 4 2 2 2 5 3" xfId="9167"/>
    <cellStyle name="Moneda 2 2 4 2 2 2 5 3 2" xfId="9168"/>
    <cellStyle name="Moneda 2 2 4 2 2 2 5 3 3" xfId="9169"/>
    <cellStyle name="Moneda 2 2 4 2 2 2 5 4" xfId="9170"/>
    <cellStyle name="Moneda 2 2 4 2 2 2 5 4 2" xfId="9171"/>
    <cellStyle name="Moneda 2 2 4 2 2 2 5 4 3" xfId="9172"/>
    <cellStyle name="Moneda 2 2 4 2 2 2 5 5" xfId="9173"/>
    <cellStyle name="Moneda 2 2 4 2 2 2 5 6" xfId="9174"/>
    <cellStyle name="Moneda 2 2 4 2 2 2 6" xfId="9175"/>
    <cellStyle name="Moneda 2 2 4 2 2 2 6 2" xfId="9176"/>
    <cellStyle name="Moneda 2 2 4 2 2 2 6 2 2" xfId="9177"/>
    <cellStyle name="Moneda 2 2 4 2 2 2 6 2 3" xfId="9178"/>
    <cellStyle name="Moneda 2 2 4 2 2 2 6 3" xfId="9179"/>
    <cellStyle name="Moneda 2 2 4 2 2 2 6 3 2" xfId="9180"/>
    <cellStyle name="Moneda 2 2 4 2 2 2 6 3 3" xfId="9181"/>
    <cellStyle name="Moneda 2 2 4 2 2 2 6 4" xfId="9182"/>
    <cellStyle name="Moneda 2 2 4 2 2 2 6 5" xfId="9183"/>
    <cellStyle name="Moneda 2 2 4 2 2 2 7" xfId="9184"/>
    <cellStyle name="Moneda 2 2 4 2 2 2 7 2" xfId="9185"/>
    <cellStyle name="Moneda 2 2 4 2 2 2 7 3" xfId="9186"/>
    <cellStyle name="Moneda 2 2 4 2 2 2 8" xfId="9187"/>
    <cellStyle name="Moneda 2 2 4 2 2 2 8 2" xfId="9188"/>
    <cellStyle name="Moneda 2 2 4 2 2 2 8 3" xfId="9189"/>
    <cellStyle name="Moneda 2 2 4 2 2 2 9" xfId="9190"/>
    <cellStyle name="Moneda 2 2 4 2 2 3" xfId="160"/>
    <cellStyle name="Moneda 2 2 4 2 2 3 2" xfId="1483"/>
    <cellStyle name="Moneda 2 2 4 2 2 3 2 2" xfId="9191"/>
    <cellStyle name="Moneda 2 2 4 2 2 3 2 2 2" xfId="9192"/>
    <cellStyle name="Moneda 2 2 4 2 2 3 2 2 3" xfId="9193"/>
    <cellStyle name="Moneda 2 2 4 2 2 3 2 3" xfId="9194"/>
    <cellStyle name="Moneda 2 2 4 2 2 3 2 3 2" xfId="9195"/>
    <cellStyle name="Moneda 2 2 4 2 2 3 2 3 3" xfId="9196"/>
    <cellStyle name="Moneda 2 2 4 2 2 3 2 4" xfId="9197"/>
    <cellStyle name="Moneda 2 2 4 2 2 3 2 5" xfId="9198"/>
    <cellStyle name="Moneda 2 2 4 2 2 3 3" xfId="9199"/>
    <cellStyle name="Moneda 2 2 4 2 2 3 3 2" xfId="9200"/>
    <cellStyle name="Moneda 2 2 4 2 2 3 3 3" xfId="9201"/>
    <cellStyle name="Moneda 2 2 4 2 2 3 4" xfId="9202"/>
    <cellStyle name="Moneda 2 2 4 2 2 3 4 2" xfId="9203"/>
    <cellStyle name="Moneda 2 2 4 2 2 3 4 3" xfId="9204"/>
    <cellStyle name="Moneda 2 2 4 2 2 3 5" xfId="9205"/>
    <cellStyle name="Moneda 2 2 4 2 2 3 6" xfId="9206"/>
    <cellStyle name="Moneda 2 2 4 2 2 4" xfId="1480"/>
    <cellStyle name="Moneda 2 2 4 2 2 4 2" xfId="9207"/>
    <cellStyle name="Moneda 2 2 4 2 2 4 2 2" xfId="9208"/>
    <cellStyle name="Moneda 2 2 4 2 2 4 2 2 2" xfId="9209"/>
    <cellStyle name="Moneda 2 2 4 2 2 4 2 2 3" xfId="9210"/>
    <cellStyle name="Moneda 2 2 4 2 2 4 2 3" xfId="9211"/>
    <cellStyle name="Moneda 2 2 4 2 2 4 2 3 2" xfId="9212"/>
    <cellStyle name="Moneda 2 2 4 2 2 4 2 3 3" xfId="9213"/>
    <cellStyle name="Moneda 2 2 4 2 2 4 2 4" xfId="9214"/>
    <cellStyle name="Moneda 2 2 4 2 2 4 2 5" xfId="9215"/>
    <cellStyle name="Moneda 2 2 4 2 2 4 3" xfId="9216"/>
    <cellStyle name="Moneda 2 2 4 2 2 4 3 2" xfId="9217"/>
    <cellStyle name="Moneda 2 2 4 2 2 4 3 3" xfId="9218"/>
    <cellStyle name="Moneda 2 2 4 2 2 4 4" xfId="9219"/>
    <cellStyle name="Moneda 2 2 4 2 2 4 4 2" xfId="9220"/>
    <cellStyle name="Moneda 2 2 4 2 2 4 4 3" xfId="9221"/>
    <cellStyle name="Moneda 2 2 4 2 2 4 5" xfId="9222"/>
    <cellStyle name="Moneda 2 2 4 2 2 4 6" xfId="9223"/>
    <cellStyle name="Moneda 2 2 4 2 2 5" xfId="9224"/>
    <cellStyle name="Moneda 2 2 4 2 2 5 2" xfId="9225"/>
    <cellStyle name="Moneda 2 2 4 2 2 5 2 2" xfId="9226"/>
    <cellStyle name="Moneda 2 2 4 2 2 5 2 2 2" xfId="9227"/>
    <cellStyle name="Moneda 2 2 4 2 2 5 2 2 3" xfId="9228"/>
    <cellStyle name="Moneda 2 2 4 2 2 5 2 3" xfId="9229"/>
    <cellStyle name="Moneda 2 2 4 2 2 5 2 3 2" xfId="9230"/>
    <cellStyle name="Moneda 2 2 4 2 2 5 2 3 3" xfId="9231"/>
    <cellStyle name="Moneda 2 2 4 2 2 5 2 4" xfId="9232"/>
    <cellStyle name="Moneda 2 2 4 2 2 5 2 5" xfId="9233"/>
    <cellStyle name="Moneda 2 2 4 2 2 5 3" xfId="9234"/>
    <cellStyle name="Moneda 2 2 4 2 2 5 3 2" xfId="9235"/>
    <cellStyle name="Moneda 2 2 4 2 2 5 3 3" xfId="9236"/>
    <cellStyle name="Moneda 2 2 4 2 2 5 4" xfId="9237"/>
    <cellStyle name="Moneda 2 2 4 2 2 5 4 2" xfId="9238"/>
    <cellStyle name="Moneda 2 2 4 2 2 5 4 3" xfId="9239"/>
    <cellStyle name="Moneda 2 2 4 2 2 5 5" xfId="9240"/>
    <cellStyle name="Moneda 2 2 4 2 2 5 6" xfId="9241"/>
    <cellStyle name="Moneda 2 2 4 2 2 6" xfId="9242"/>
    <cellStyle name="Moneda 2 2 4 2 2 6 2" xfId="9243"/>
    <cellStyle name="Moneda 2 2 4 2 2 6 2 2" xfId="9244"/>
    <cellStyle name="Moneda 2 2 4 2 2 6 2 2 2" xfId="9245"/>
    <cellStyle name="Moneda 2 2 4 2 2 6 2 2 3" xfId="9246"/>
    <cellStyle name="Moneda 2 2 4 2 2 6 2 3" xfId="9247"/>
    <cellStyle name="Moneda 2 2 4 2 2 6 2 3 2" xfId="9248"/>
    <cellStyle name="Moneda 2 2 4 2 2 6 2 3 3" xfId="9249"/>
    <cellStyle name="Moneda 2 2 4 2 2 6 2 4" xfId="9250"/>
    <cellStyle name="Moneda 2 2 4 2 2 6 2 5" xfId="9251"/>
    <cellStyle name="Moneda 2 2 4 2 2 6 3" xfId="9252"/>
    <cellStyle name="Moneda 2 2 4 2 2 6 3 2" xfId="9253"/>
    <cellStyle name="Moneda 2 2 4 2 2 6 3 3" xfId="9254"/>
    <cellStyle name="Moneda 2 2 4 2 2 6 4" xfId="9255"/>
    <cellStyle name="Moneda 2 2 4 2 2 6 4 2" xfId="9256"/>
    <cellStyle name="Moneda 2 2 4 2 2 6 4 3" xfId="9257"/>
    <cellStyle name="Moneda 2 2 4 2 2 6 5" xfId="9258"/>
    <cellStyle name="Moneda 2 2 4 2 2 6 6" xfId="9259"/>
    <cellStyle name="Moneda 2 2 4 2 2 7" xfId="9260"/>
    <cellStyle name="Moneda 2 2 4 2 2 7 2" xfId="9261"/>
    <cellStyle name="Moneda 2 2 4 2 2 7 2 2" xfId="9262"/>
    <cellStyle name="Moneda 2 2 4 2 2 7 2 3" xfId="9263"/>
    <cellStyle name="Moneda 2 2 4 2 2 7 3" xfId="9264"/>
    <cellStyle name="Moneda 2 2 4 2 2 7 3 2" xfId="9265"/>
    <cellStyle name="Moneda 2 2 4 2 2 7 3 3" xfId="9266"/>
    <cellStyle name="Moneda 2 2 4 2 2 7 4" xfId="9267"/>
    <cellStyle name="Moneda 2 2 4 2 2 7 5" xfId="9268"/>
    <cellStyle name="Moneda 2 2 4 2 2 8" xfId="9269"/>
    <cellStyle name="Moneda 2 2 4 2 2 8 2" xfId="9270"/>
    <cellStyle name="Moneda 2 2 4 2 2 8 3" xfId="9271"/>
    <cellStyle name="Moneda 2 2 4 2 2 9" xfId="9272"/>
    <cellStyle name="Moneda 2 2 4 2 2 9 2" xfId="9273"/>
    <cellStyle name="Moneda 2 2 4 2 2 9 3" xfId="9274"/>
    <cellStyle name="Moneda 2 2 4 2 3" xfId="161"/>
    <cellStyle name="Moneda 2 2 4 2 3 10" xfId="9275"/>
    <cellStyle name="Moneda 2 2 4 2 3 11" xfId="9276"/>
    <cellStyle name="Moneda 2 2 4 2 3 2" xfId="162"/>
    <cellStyle name="Moneda 2 2 4 2 3 2 10" xfId="9277"/>
    <cellStyle name="Moneda 2 2 4 2 3 2 2" xfId="163"/>
    <cellStyle name="Moneda 2 2 4 2 3 2 2 2" xfId="1486"/>
    <cellStyle name="Moneda 2 2 4 2 3 2 2 2 2" xfId="9278"/>
    <cellStyle name="Moneda 2 2 4 2 3 2 2 2 2 2" xfId="9279"/>
    <cellStyle name="Moneda 2 2 4 2 3 2 2 2 2 3" xfId="9280"/>
    <cellStyle name="Moneda 2 2 4 2 3 2 2 2 3" xfId="9281"/>
    <cellStyle name="Moneda 2 2 4 2 3 2 2 2 3 2" xfId="9282"/>
    <cellStyle name="Moneda 2 2 4 2 3 2 2 2 3 3" xfId="9283"/>
    <cellStyle name="Moneda 2 2 4 2 3 2 2 2 4" xfId="9284"/>
    <cellStyle name="Moneda 2 2 4 2 3 2 2 2 5" xfId="9285"/>
    <cellStyle name="Moneda 2 2 4 2 3 2 2 3" xfId="9286"/>
    <cellStyle name="Moneda 2 2 4 2 3 2 2 3 2" xfId="9287"/>
    <cellStyle name="Moneda 2 2 4 2 3 2 2 3 3" xfId="9288"/>
    <cellStyle name="Moneda 2 2 4 2 3 2 2 4" xfId="9289"/>
    <cellStyle name="Moneda 2 2 4 2 3 2 2 4 2" xfId="9290"/>
    <cellStyle name="Moneda 2 2 4 2 3 2 2 4 3" xfId="9291"/>
    <cellStyle name="Moneda 2 2 4 2 3 2 2 5" xfId="9292"/>
    <cellStyle name="Moneda 2 2 4 2 3 2 2 6" xfId="9293"/>
    <cellStyle name="Moneda 2 2 4 2 3 2 3" xfId="1485"/>
    <cellStyle name="Moneda 2 2 4 2 3 2 3 2" xfId="9294"/>
    <cellStyle name="Moneda 2 2 4 2 3 2 3 2 2" xfId="9295"/>
    <cellStyle name="Moneda 2 2 4 2 3 2 3 2 2 2" xfId="9296"/>
    <cellStyle name="Moneda 2 2 4 2 3 2 3 2 2 3" xfId="9297"/>
    <cellStyle name="Moneda 2 2 4 2 3 2 3 2 3" xfId="9298"/>
    <cellStyle name="Moneda 2 2 4 2 3 2 3 2 3 2" xfId="9299"/>
    <cellStyle name="Moneda 2 2 4 2 3 2 3 2 3 3" xfId="9300"/>
    <cellStyle name="Moneda 2 2 4 2 3 2 3 2 4" xfId="9301"/>
    <cellStyle name="Moneda 2 2 4 2 3 2 3 2 5" xfId="9302"/>
    <cellStyle name="Moneda 2 2 4 2 3 2 3 3" xfId="9303"/>
    <cellStyle name="Moneda 2 2 4 2 3 2 3 3 2" xfId="9304"/>
    <cellStyle name="Moneda 2 2 4 2 3 2 3 3 3" xfId="9305"/>
    <cellStyle name="Moneda 2 2 4 2 3 2 3 4" xfId="9306"/>
    <cellStyle name="Moneda 2 2 4 2 3 2 3 4 2" xfId="9307"/>
    <cellStyle name="Moneda 2 2 4 2 3 2 3 4 3" xfId="9308"/>
    <cellStyle name="Moneda 2 2 4 2 3 2 3 5" xfId="9309"/>
    <cellStyle name="Moneda 2 2 4 2 3 2 3 6" xfId="9310"/>
    <cellStyle name="Moneda 2 2 4 2 3 2 4" xfId="9311"/>
    <cellStyle name="Moneda 2 2 4 2 3 2 4 2" xfId="9312"/>
    <cellStyle name="Moneda 2 2 4 2 3 2 4 2 2" xfId="9313"/>
    <cellStyle name="Moneda 2 2 4 2 3 2 4 2 2 2" xfId="9314"/>
    <cellStyle name="Moneda 2 2 4 2 3 2 4 2 2 3" xfId="9315"/>
    <cellStyle name="Moneda 2 2 4 2 3 2 4 2 3" xfId="9316"/>
    <cellStyle name="Moneda 2 2 4 2 3 2 4 2 3 2" xfId="9317"/>
    <cellStyle name="Moneda 2 2 4 2 3 2 4 2 3 3" xfId="9318"/>
    <cellStyle name="Moneda 2 2 4 2 3 2 4 2 4" xfId="9319"/>
    <cellStyle name="Moneda 2 2 4 2 3 2 4 2 5" xfId="9320"/>
    <cellStyle name="Moneda 2 2 4 2 3 2 4 3" xfId="9321"/>
    <cellStyle name="Moneda 2 2 4 2 3 2 4 3 2" xfId="9322"/>
    <cellStyle name="Moneda 2 2 4 2 3 2 4 3 3" xfId="9323"/>
    <cellStyle name="Moneda 2 2 4 2 3 2 4 4" xfId="9324"/>
    <cellStyle name="Moneda 2 2 4 2 3 2 4 4 2" xfId="9325"/>
    <cellStyle name="Moneda 2 2 4 2 3 2 4 4 3" xfId="9326"/>
    <cellStyle name="Moneda 2 2 4 2 3 2 4 5" xfId="9327"/>
    <cellStyle name="Moneda 2 2 4 2 3 2 4 6" xfId="9328"/>
    <cellStyle name="Moneda 2 2 4 2 3 2 5" xfId="9329"/>
    <cellStyle name="Moneda 2 2 4 2 3 2 5 2" xfId="9330"/>
    <cellStyle name="Moneda 2 2 4 2 3 2 5 2 2" xfId="9331"/>
    <cellStyle name="Moneda 2 2 4 2 3 2 5 2 2 2" xfId="9332"/>
    <cellStyle name="Moneda 2 2 4 2 3 2 5 2 2 3" xfId="9333"/>
    <cellStyle name="Moneda 2 2 4 2 3 2 5 2 3" xfId="9334"/>
    <cellStyle name="Moneda 2 2 4 2 3 2 5 2 3 2" xfId="9335"/>
    <cellStyle name="Moneda 2 2 4 2 3 2 5 2 3 3" xfId="9336"/>
    <cellStyle name="Moneda 2 2 4 2 3 2 5 2 4" xfId="9337"/>
    <cellStyle name="Moneda 2 2 4 2 3 2 5 2 5" xfId="9338"/>
    <cellStyle name="Moneda 2 2 4 2 3 2 5 3" xfId="9339"/>
    <cellStyle name="Moneda 2 2 4 2 3 2 5 3 2" xfId="9340"/>
    <cellStyle name="Moneda 2 2 4 2 3 2 5 3 3" xfId="9341"/>
    <cellStyle name="Moneda 2 2 4 2 3 2 5 4" xfId="9342"/>
    <cellStyle name="Moneda 2 2 4 2 3 2 5 4 2" xfId="9343"/>
    <cellStyle name="Moneda 2 2 4 2 3 2 5 4 3" xfId="9344"/>
    <cellStyle name="Moneda 2 2 4 2 3 2 5 5" xfId="9345"/>
    <cellStyle name="Moneda 2 2 4 2 3 2 5 6" xfId="9346"/>
    <cellStyle name="Moneda 2 2 4 2 3 2 6" xfId="9347"/>
    <cellStyle name="Moneda 2 2 4 2 3 2 6 2" xfId="9348"/>
    <cellStyle name="Moneda 2 2 4 2 3 2 6 2 2" xfId="9349"/>
    <cellStyle name="Moneda 2 2 4 2 3 2 6 2 3" xfId="9350"/>
    <cellStyle name="Moneda 2 2 4 2 3 2 6 3" xfId="9351"/>
    <cellStyle name="Moneda 2 2 4 2 3 2 6 3 2" xfId="9352"/>
    <cellStyle name="Moneda 2 2 4 2 3 2 6 3 3" xfId="9353"/>
    <cellStyle name="Moneda 2 2 4 2 3 2 6 4" xfId="9354"/>
    <cellStyle name="Moneda 2 2 4 2 3 2 6 5" xfId="9355"/>
    <cellStyle name="Moneda 2 2 4 2 3 2 7" xfId="9356"/>
    <cellStyle name="Moneda 2 2 4 2 3 2 7 2" xfId="9357"/>
    <cellStyle name="Moneda 2 2 4 2 3 2 7 3" xfId="9358"/>
    <cellStyle name="Moneda 2 2 4 2 3 2 8" xfId="9359"/>
    <cellStyle name="Moneda 2 2 4 2 3 2 8 2" xfId="9360"/>
    <cellStyle name="Moneda 2 2 4 2 3 2 8 3" xfId="9361"/>
    <cellStyle name="Moneda 2 2 4 2 3 2 9" xfId="9362"/>
    <cellStyle name="Moneda 2 2 4 2 3 3" xfId="164"/>
    <cellStyle name="Moneda 2 2 4 2 3 3 2" xfId="1487"/>
    <cellStyle name="Moneda 2 2 4 2 3 3 2 2" xfId="9363"/>
    <cellStyle name="Moneda 2 2 4 2 3 3 2 2 2" xfId="9364"/>
    <cellStyle name="Moneda 2 2 4 2 3 3 2 2 3" xfId="9365"/>
    <cellStyle name="Moneda 2 2 4 2 3 3 2 3" xfId="9366"/>
    <cellStyle name="Moneda 2 2 4 2 3 3 2 3 2" xfId="9367"/>
    <cellStyle name="Moneda 2 2 4 2 3 3 2 3 3" xfId="9368"/>
    <cellStyle name="Moneda 2 2 4 2 3 3 2 4" xfId="9369"/>
    <cellStyle name="Moneda 2 2 4 2 3 3 2 5" xfId="9370"/>
    <cellStyle name="Moneda 2 2 4 2 3 3 3" xfId="9371"/>
    <cellStyle name="Moneda 2 2 4 2 3 3 3 2" xfId="9372"/>
    <cellStyle name="Moneda 2 2 4 2 3 3 3 3" xfId="9373"/>
    <cellStyle name="Moneda 2 2 4 2 3 3 4" xfId="9374"/>
    <cellStyle name="Moneda 2 2 4 2 3 3 4 2" xfId="9375"/>
    <cellStyle name="Moneda 2 2 4 2 3 3 4 3" xfId="9376"/>
    <cellStyle name="Moneda 2 2 4 2 3 3 5" xfId="9377"/>
    <cellStyle name="Moneda 2 2 4 2 3 3 6" xfId="9378"/>
    <cellStyle name="Moneda 2 2 4 2 3 4" xfId="1484"/>
    <cellStyle name="Moneda 2 2 4 2 3 4 2" xfId="9379"/>
    <cellStyle name="Moneda 2 2 4 2 3 4 2 2" xfId="9380"/>
    <cellStyle name="Moneda 2 2 4 2 3 4 2 2 2" xfId="9381"/>
    <cellStyle name="Moneda 2 2 4 2 3 4 2 2 3" xfId="9382"/>
    <cellStyle name="Moneda 2 2 4 2 3 4 2 3" xfId="9383"/>
    <cellStyle name="Moneda 2 2 4 2 3 4 2 3 2" xfId="9384"/>
    <cellStyle name="Moneda 2 2 4 2 3 4 2 3 3" xfId="9385"/>
    <cellStyle name="Moneda 2 2 4 2 3 4 2 4" xfId="9386"/>
    <cellStyle name="Moneda 2 2 4 2 3 4 2 5" xfId="9387"/>
    <cellStyle name="Moneda 2 2 4 2 3 4 3" xfId="9388"/>
    <cellStyle name="Moneda 2 2 4 2 3 4 3 2" xfId="9389"/>
    <cellStyle name="Moneda 2 2 4 2 3 4 3 3" xfId="9390"/>
    <cellStyle name="Moneda 2 2 4 2 3 4 4" xfId="9391"/>
    <cellStyle name="Moneda 2 2 4 2 3 4 4 2" xfId="9392"/>
    <cellStyle name="Moneda 2 2 4 2 3 4 4 3" xfId="9393"/>
    <cellStyle name="Moneda 2 2 4 2 3 4 5" xfId="9394"/>
    <cellStyle name="Moneda 2 2 4 2 3 4 6" xfId="9395"/>
    <cellStyle name="Moneda 2 2 4 2 3 5" xfId="9396"/>
    <cellStyle name="Moneda 2 2 4 2 3 5 2" xfId="9397"/>
    <cellStyle name="Moneda 2 2 4 2 3 5 2 2" xfId="9398"/>
    <cellStyle name="Moneda 2 2 4 2 3 5 2 2 2" xfId="9399"/>
    <cellStyle name="Moneda 2 2 4 2 3 5 2 2 3" xfId="9400"/>
    <cellStyle name="Moneda 2 2 4 2 3 5 2 3" xfId="9401"/>
    <cellStyle name="Moneda 2 2 4 2 3 5 2 3 2" xfId="9402"/>
    <cellStyle name="Moneda 2 2 4 2 3 5 2 3 3" xfId="9403"/>
    <cellStyle name="Moneda 2 2 4 2 3 5 2 4" xfId="9404"/>
    <cellStyle name="Moneda 2 2 4 2 3 5 2 5" xfId="9405"/>
    <cellStyle name="Moneda 2 2 4 2 3 5 3" xfId="9406"/>
    <cellStyle name="Moneda 2 2 4 2 3 5 3 2" xfId="9407"/>
    <cellStyle name="Moneda 2 2 4 2 3 5 3 3" xfId="9408"/>
    <cellStyle name="Moneda 2 2 4 2 3 5 4" xfId="9409"/>
    <cellStyle name="Moneda 2 2 4 2 3 5 4 2" xfId="9410"/>
    <cellStyle name="Moneda 2 2 4 2 3 5 4 3" xfId="9411"/>
    <cellStyle name="Moneda 2 2 4 2 3 5 5" xfId="9412"/>
    <cellStyle name="Moneda 2 2 4 2 3 5 6" xfId="9413"/>
    <cellStyle name="Moneda 2 2 4 2 3 6" xfId="9414"/>
    <cellStyle name="Moneda 2 2 4 2 3 6 2" xfId="9415"/>
    <cellStyle name="Moneda 2 2 4 2 3 6 2 2" xfId="9416"/>
    <cellStyle name="Moneda 2 2 4 2 3 6 2 2 2" xfId="9417"/>
    <cellStyle name="Moneda 2 2 4 2 3 6 2 2 3" xfId="9418"/>
    <cellStyle name="Moneda 2 2 4 2 3 6 2 3" xfId="9419"/>
    <cellStyle name="Moneda 2 2 4 2 3 6 2 3 2" xfId="9420"/>
    <cellStyle name="Moneda 2 2 4 2 3 6 2 3 3" xfId="9421"/>
    <cellStyle name="Moneda 2 2 4 2 3 6 2 4" xfId="9422"/>
    <cellStyle name="Moneda 2 2 4 2 3 6 2 5" xfId="9423"/>
    <cellStyle name="Moneda 2 2 4 2 3 6 3" xfId="9424"/>
    <cellStyle name="Moneda 2 2 4 2 3 6 3 2" xfId="9425"/>
    <cellStyle name="Moneda 2 2 4 2 3 6 3 3" xfId="9426"/>
    <cellStyle name="Moneda 2 2 4 2 3 6 4" xfId="9427"/>
    <cellStyle name="Moneda 2 2 4 2 3 6 4 2" xfId="9428"/>
    <cellStyle name="Moneda 2 2 4 2 3 6 4 3" xfId="9429"/>
    <cellStyle name="Moneda 2 2 4 2 3 6 5" xfId="9430"/>
    <cellStyle name="Moneda 2 2 4 2 3 6 6" xfId="9431"/>
    <cellStyle name="Moneda 2 2 4 2 3 7" xfId="9432"/>
    <cellStyle name="Moneda 2 2 4 2 3 7 2" xfId="9433"/>
    <cellStyle name="Moneda 2 2 4 2 3 7 2 2" xfId="9434"/>
    <cellStyle name="Moneda 2 2 4 2 3 7 2 3" xfId="9435"/>
    <cellStyle name="Moneda 2 2 4 2 3 7 3" xfId="9436"/>
    <cellStyle name="Moneda 2 2 4 2 3 7 3 2" xfId="9437"/>
    <cellStyle name="Moneda 2 2 4 2 3 7 3 3" xfId="9438"/>
    <cellStyle name="Moneda 2 2 4 2 3 7 4" xfId="9439"/>
    <cellStyle name="Moneda 2 2 4 2 3 7 5" xfId="9440"/>
    <cellStyle name="Moneda 2 2 4 2 3 8" xfId="9441"/>
    <cellStyle name="Moneda 2 2 4 2 3 8 2" xfId="9442"/>
    <cellStyle name="Moneda 2 2 4 2 3 8 3" xfId="9443"/>
    <cellStyle name="Moneda 2 2 4 2 3 9" xfId="9444"/>
    <cellStyle name="Moneda 2 2 4 2 3 9 2" xfId="9445"/>
    <cellStyle name="Moneda 2 2 4 2 3 9 3" xfId="9446"/>
    <cellStyle name="Moneda 2 2 4 2 4" xfId="165"/>
    <cellStyle name="Moneda 2 2 4 2 4 10" xfId="9447"/>
    <cellStyle name="Moneda 2 2 4 2 4 2" xfId="166"/>
    <cellStyle name="Moneda 2 2 4 2 4 2 2" xfId="1489"/>
    <cellStyle name="Moneda 2 2 4 2 4 2 2 2" xfId="9448"/>
    <cellStyle name="Moneda 2 2 4 2 4 2 2 2 2" xfId="9449"/>
    <cellStyle name="Moneda 2 2 4 2 4 2 2 2 3" xfId="9450"/>
    <cellStyle name="Moneda 2 2 4 2 4 2 2 3" xfId="9451"/>
    <cellStyle name="Moneda 2 2 4 2 4 2 2 3 2" xfId="9452"/>
    <cellStyle name="Moneda 2 2 4 2 4 2 2 3 3" xfId="9453"/>
    <cellStyle name="Moneda 2 2 4 2 4 2 2 4" xfId="9454"/>
    <cellStyle name="Moneda 2 2 4 2 4 2 2 5" xfId="9455"/>
    <cellStyle name="Moneda 2 2 4 2 4 2 3" xfId="9456"/>
    <cellStyle name="Moneda 2 2 4 2 4 2 3 2" xfId="9457"/>
    <cellStyle name="Moneda 2 2 4 2 4 2 3 3" xfId="9458"/>
    <cellStyle name="Moneda 2 2 4 2 4 2 4" xfId="9459"/>
    <cellStyle name="Moneda 2 2 4 2 4 2 4 2" xfId="9460"/>
    <cellStyle name="Moneda 2 2 4 2 4 2 4 3" xfId="9461"/>
    <cellStyle name="Moneda 2 2 4 2 4 2 5" xfId="9462"/>
    <cellStyle name="Moneda 2 2 4 2 4 2 6" xfId="9463"/>
    <cellStyle name="Moneda 2 2 4 2 4 3" xfId="1488"/>
    <cellStyle name="Moneda 2 2 4 2 4 3 2" xfId="9464"/>
    <cellStyle name="Moneda 2 2 4 2 4 3 2 2" xfId="9465"/>
    <cellStyle name="Moneda 2 2 4 2 4 3 2 2 2" xfId="9466"/>
    <cellStyle name="Moneda 2 2 4 2 4 3 2 2 3" xfId="9467"/>
    <cellStyle name="Moneda 2 2 4 2 4 3 2 3" xfId="9468"/>
    <cellStyle name="Moneda 2 2 4 2 4 3 2 3 2" xfId="9469"/>
    <cellStyle name="Moneda 2 2 4 2 4 3 2 3 3" xfId="9470"/>
    <cellStyle name="Moneda 2 2 4 2 4 3 2 4" xfId="9471"/>
    <cellStyle name="Moneda 2 2 4 2 4 3 2 5" xfId="9472"/>
    <cellStyle name="Moneda 2 2 4 2 4 3 3" xfId="9473"/>
    <cellStyle name="Moneda 2 2 4 2 4 3 3 2" xfId="9474"/>
    <cellStyle name="Moneda 2 2 4 2 4 3 3 3" xfId="9475"/>
    <cellStyle name="Moneda 2 2 4 2 4 3 4" xfId="9476"/>
    <cellStyle name="Moneda 2 2 4 2 4 3 4 2" xfId="9477"/>
    <cellStyle name="Moneda 2 2 4 2 4 3 4 3" xfId="9478"/>
    <cellStyle name="Moneda 2 2 4 2 4 3 5" xfId="9479"/>
    <cellStyle name="Moneda 2 2 4 2 4 3 6" xfId="9480"/>
    <cellStyle name="Moneda 2 2 4 2 4 4" xfId="9481"/>
    <cellStyle name="Moneda 2 2 4 2 4 4 2" xfId="9482"/>
    <cellStyle name="Moneda 2 2 4 2 4 4 2 2" xfId="9483"/>
    <cellStyle name="Moneda 2 2 4 2 4 4 2 2 2" xfId="9484"/>
    <cellStyle name="Moneda 2 2 4 2 4 4 2 2 3" xfId="9485"/>
    <cellStyle name="Moneda 2 2 4 2 4 4 2 3" xfId="9486"/>
    <cellStyle name="Moneda 2 2 4 2 4 4 2 3 2" xfId="9487"/>
    <cellStyle name="Moneda 2 2 4 2 4 4 2 3 3" xfId="9488"/>
    <cellStyle name="Moneda 2 2 4 2 4 4 2 4" xfId="9489"/>
    <cellStyle name="Moneda 2 2 4 2 4 4 2 5" xfId="9490"/>
    <cellStyle name="Moneda 2 2 4 2 4 4 3" xfId="9491"/>
    <cellStyle name="Moneda 2 2 4 2 4 4 3 2" xfId="9492"/>
    <cellStyle name="Moneda 2 2 4 2 4 4 3 3" xfId="9493"/>
    <cellStyle name="Moneda 2 2 4 2 4 4 4" xfId="9494"/>
    <cellStyle name="Moneda 2 2 4 2 4 4 4 2" xfId="9495"/>
    <cellStyle name="Moneda 2 2 4 2 4 4 4 3" xfId="9496"/>
    <cellStyle name="Moneda 2 2 4 2 4 4 5" xfId="9497"/>
    <cellStyle name="Moneda 2 2 4 2 4 4 6" xfId="9498"/>
    <cellStyle name="Moneda 2 2 4 2 4 5" xfId="9499"/>
    <cellStyle name="Moneda 2 2 4 2 4 5 2" xfId="9500"/>
    <cellStyle name="Moneda 2 2 4 2 4 5 2 2" xfId="9501"/>
    <cellStyle name="Moneda 2 2 4 2 4 5 2 2 2" xfId="9502"/>
    <cellStyle name="Moneda 2 2 4 2 4 5 2 2 3" xfId="9503"/>
    <cellStyle name="Moneda 2 2 4 2 4 5 2 3" xfId="9504"/>
    <cellStyle name="Moneda 2 2 4 2 4 5 2 3 2" xfId="9505"/>
    <cellStyle name="Moneda 2 2 4 2 4 5 2 3 3" xfId="9506"/>
    <cellStyle name="Moneda 2 2 4 2 4 5 2 4" xfId="9507"/>
    <cellStyle name="Moneda 2 2 4 2 4 5 2 5" xfId="9508"/>
    <cellStyle name="Moneda 2 2 4 2 4 5 3" xfId="9509"/>
    <cellStyle name="Moneda 2 2 4 2 4 5 3 2" xfId="9510"/>
    <cellStyle name="Moneda 2 2 4 2 4 5 3 3" xfId="9511"/>
    <cellStyle name="Moneda 2 2 4 2 4 5 4" xfId="9512"/>
    <cellStyle name="Moneda 2 2 4 2 4 5 4 2" xfId="9513"/>
    <cellStyle name="Moneda 2 2 4 2 4 5 4 3" xfId="9514"/>
    <cellStyle name="Moneda 2 2 4 2 4 5 5" xfId="9515"/>
    <cellStyle name="Moneda 2 2 4 2 4 5 6" xfId="9516"/>
    <cellStyle name="Moneda 2 2 4 2 4 6" xfId="9517"/>
    <cellStyle name="Moneda 2 2 4 2 4 6 2" xfId="9518"/>
    <cellStyle name="Moneda 2 2 4 2 4 6 2 2" xfId="9519"/>
    <cellStyle name="Moneda 2 2 4 2 4 6 2 3" xfId="9520"/>
    <cellStyle name="Moneda 2 2 4 2 4 6 3" xfId="9521"/>
    <cellStyle name="Moneda 2 2 4 2 4 6 3 2" xfId="9522"/>
    <cellStyle name="Moneda 2 2 4 2 4 6 3 3" xfId="9523"/>
    <cellStyle name="Moneda 2 2 4 2 4 6 4" xfId="9524"/>
    <cellStyle name="Moneda 2 2 4 2 4 6 5" xfId="9525"/>
    <cellStyle name="Moneda 2 2 4 2 4 7" xfId="9526"/>
    <cellStyle name="Moneda 2 2 4 2 4 7 2" xfId="9527"/>
    <cellStyle name="Moneda 2 2 4 2 4 7 3" xfId="9528"/>
    <cellStyle name="Moneda 2 2 4 2 4 8" xfId="9529"/>
    <cellStyle name="Moneda 2 2 4 2 4 8 2" xfId="9530"/>
    <cellStyle name="Moneda 2 2 4 2 4 8 3" xfId="9531"/>
    <cellStyle name="Moneda 2 2 4 2 4 9" xfId="9532"/>
    <cellStyle name="Moneda 2 2 4 2 5" xfId="167"/>
    <cellStyle name="Moneda 2 2 4 2 5 2" xfId="1490"/>
    <cellStyle name="Moneda 2 2 4 2 5 2 2" xfId="9533"/>
    <cellStyle name="Moneda 2 2 4 2 5 2 2 2" xfId="9534"/>
    <cellStyle name="Moneda 2 2 4 2 5 2 2 3" xfId="9535"/>
    <cellStyle name="Moneda 2 2 4 2 5 2 3" xfId="9536"/>
    <cellStyle name="Moneda 2 2 4 2 5 2 3 2" xfId="9537"/>
    <cellStyle name="Moneda 2 2 4 2 5 2 3 3" xfId="9538"/>
    <cellStyle name="Moneda 2 2 4 2 5 2 4" xfId="9539"/>
    <cellStyle name="Moneda 2 2 4 2 5 2 5" xfId="9540"/>
    <cellStyle name="Moneda 2 2 4 2 5 3" xfId="9541"/>
    <cellStyle name="Moneda 2 2 4 2 5 3 2" xfId="9542"/>
    <cellStyle name="Moneda 2 2 4 2 5 3 3" xfId="9543"/>
    <cellStyle name="Moneda 2 2 4 2 5 4" xfId="9544"/>
    <cellStyle name="Moneda 2 2 4 2 5 4 2" xfId="9545"/>
    <cellStyle name="Moneda 2 2 4 2 5 4 3" xfId="9546"/>
    <cellStyle name="Moneda 2 2 4 2 5 5" xfId="9547"/>
    <cellStyle name="Moneda 2 2 4 2 5 6" xfId="9548"/>
    <cellStyle name="Moneda 2 2 4 2 6" xfId="1479"/>
    <cellStyle name="Moneda 2 2 4 2 6 2" xfId="9549"/>
    <cellStyle name="Moneda 2 2 4 2 6 2 2" xfId="9550"/>
    <cellStyle name="Moneda 2 2 4 2 6 2 2 2" xfId="9551"/>
    <cellStyle name="Moneda 2 2 4 2 6 2 2 3" xfId="9552"/>
    <cellStyle name="Moneda 2 2 4 2 6 2 3" xfId="9553"/>
    <cellStyle name="Moneda 2 2 4 2 6 2 3 2" xfId="9554"/>
    <cellStyle name="Moneda 2 2 4 2 6 2 3 3" xfId="9555"/>
    <cellStyle name="Moneda 2 2 4 2 6 2 4" xfId="9556"/>
    <cellStyle name="Moneda 2 2 4 2 6 2 5" xfId="9557"/>
    <cellStyle name="Moneda 2 2 4 2 6 3" xfId="9558"/>
    <cellStyle name="Moneda 2 2 4 2 6 3 2" xfId="9559"/>
    <cellStyle name="Moneda 2 2 4 2 6 3 3" xfId="9560"/>
    <cellStyle name="Moneda 2 2 4 2 6 4" xfId="9561"/>
    <cellStyle name="Moneda 2 2 4 2 6 4 2" xfId="9562"/>
    <cellStyle name="Moneda 2 2 4 2 6 4 3" xfId="9563"/>
    <cellStyle name="Moneda 2 2 4 2 6 5" xfId="9564"/>
    <cellStyle name="Moneda 2 2 4 2 6 6" xfId="9565"/>
    <cellStyle name="Moneda 2 2 4 2 7" xfId="9566"/>
    <cellStyle name="Moneda 2 2 4 2 7 2" xfId="9567"/>
    <cellStyle name="Moneda 2 2 4 2 7 2 2" xfId="9568"/>
    <cellStyle name="Moneda 2 2 4 2 7 2 2 2" xfId="9569"/>
    <cellStyle name="Moneda 2 2 4 2 7 2 2 3" xfId="9570"/>
    <cellStyle name="Moneda 2 2 4 2 7 2 3" xfId="9571"/>
    <cellStyle name="Moneda 2 2 4 2 7 2 3 2" xfId="9572"/>
    <cellStyle name="Moneda 2 2 4 2 7 2 3 3" xfId="9573"/>
    <cellStyle name="Moneda 2 2 4 2 7 2 4" xfId="9574"/>
    <cellStyle name="Moneda 2 2 4 2 7 2 5" xfId="9575"/>
    <cellStyle name="Moneda 2 2 4 2 7 3" xfId="9576"/>
    <cellStyle name="Moneda 2 2 4 2 7 3 2" xfId="9577"/>
    <cellStyle name="Moneda 2 2 4 2 7 3 3" xfId="9578"/>
    <cellStyle name="Moneda 2 2 4 2 7 4" xfId="9579"/>
    <cellStyle name="Moneda 2 2 4 2 7 4 2" xfId="9580"/>
    <cellStyle name="Moneda 2 2 4 2 7 4 3" xfId="9581"/>
    <cellStyle name="Moneda 2 2 4 2 7 5" xfId="9582"/>
    <cellStyle name="Moneda 2 2 4 2 7 6" xfId="9583"/>
    <cellStyle name="Moneda 2 2 4 2 8" xfId="9584"/>
    <cellStyle name="Moneda 2 2 4 2 8 2" xfId="9585"/>
    <cellStyle name="Moneda 2 2 4 2 8 2 2" xfId="9586"/>
    <cellStyle name="Moneda 2 2 4 2 8 2 2 2" xfId="9587"/>
    <cellStyle name="Moneda 2 2 4 2 8 2 2 3" xfId="9588"/>
    <cellStyle name="Moneda 2 2 4 2 8 2 3" xfId="9589"/>
    <cellStyle name="Moneda 2 2 4 2 8 2 3 2" xfId="9590"/>
    <cellStyle name="Moneda 2 2 4 2 8 2 3 3" xfId="9591"/>
    <cellStyle name="Moneda 2 2 4 2 8 2 4" xfId="9592"/>
    <cellStyle name="Moneda 2 2 4 2 8 2 5" xfId="9593"/>
    <cellStyle name="Moneda 2 2 4 2 8 3" xfId="9594"/>
    <cellStyle name="Moneda 2 2 4 2 8 3 2" xfId="9595"/>
    <cellStyle name="Moneda 2 2 4 2 8 3 3" xfId="9596"/>
    <cellStyle name="Moneda 2 2 4 2 8 4" xfId="9597"/>
    <cellStyle name="Moneda 2 2 4 2 8 4 2" xfId="9598"/>
    <cellStyle name="Moneda 2 2 4 2 8 4 3" xfId="9599"/>
    <cellStyle name="Moneda 2 2 4 2 8 5" xfId="9600"/>
    <cellStyle name="Moneda 2 2 4 2 8 6" xfId="9601"/>
    <cellStyle name="Moneda 2 2 4 2 9" xfId="9602"/>
    <cellStyle name="Moneda 2 2 4 2 9 2" xfId="9603"/>
    <cellStyle name="Moneda 2 2 4 2 9 2 2" xfId="9604"/>
    <cellStyle name="Moneda 2 2 4 2 9 2 3" xfId="9605"/>
    <cellStyle name="Moneda 2 2 4 2 9 3" xfId="9606"/>
    <cellStyle name="Moneda 2 2 4 2 9 3 2" xfId="9607"/>
    <cellStyle name="Moneda 2 2 4 2 9 3 3" xfId="9608"/>
    <cellStyle name="Moneda 2 2 4 2 9 4" xfId="9609"/>
    <cellStyle name="Moneda 2 2 4 2 9 5" xfId="9610"/>
    <cellStyle name="Moneda 2 2 4 3" xfId="168"/>
    <cellStyle name="Moneda 2 2 4 3 10" xfId="9611"/>
    <cellStyle name="Moneda 2 2 4 3 11" xfId="9612"/>
    <cellStyle name="Moneda 2 2 4 3 2" xfId="169"/>
    <cellStyle name="Moneda 2 2 4 3 2 10" xfId="9613"/>
    <cellStyle name="Moneda 2 2 4 3 2 2" xfId="170"/>
    <cellStyle name="Moneda 2 2 4 3 2 2 2" xfId="1493"/>
    <cellStyle name="Moneda 2 2 4 3 2 2 2 2" xfId="9614"/>
    <cellStyle name="Moneda 2 2 4 3 2 2 2 2 2" xfId="9615"/>
    <cellStyle name="Moneda 2 2 4 3 2 2 2 2 3" xfId="9616"/>
    <cellStyle name="Moneda 2 2 4 3 2 2 2 3" xfId="9617"/>
    <cellStyle name="Moneda 2 2 4 3 2 2 2 3 2" xfId="9618"/>
    <cellStyle name="Moneda 2 2 4 3 2 2 2 3 3" xfId="9619"/>
    <cellStyle name="Moneda 2 2 4 3 2 2 2 4" xfId="9620"/>
    <cellStyle name="Moneda 2 2 4 3 2 2 2 5" xfId="9621"/>
    <cellStyle name="Moneda 2 2 4 3 2 2 3" xfId="9622"/>
    <cellStyle name="Moneda 2 2 4 3 2 2 3 2" xfId="9623"/>
    <cellStyle name="Moneda 2 2 4 3 2 2 3 3" xfId="9624"/>
    <cellStyle name="Moneda 2 2 4 3 2 2 4" xfId="9625"/>
    <cellStyle name="Moneda 2 2 4 3 2 2 4 2" xfId="9626"/>
    <cellStyle name="Moneda 2 2 4 3 2 2 4 3" xfId="9627"/>
    <cellStyle name="Moneda 2 2 4 3 2 2 5" xfId="9628"/>
    <cellStyle name="Moneda 2 2 4 3 2 2 6" xfId="9629"/>
    <cellStyle name="Moneda 2 2 4 3 2 3" xfId="1492"/>
    <cellStyle name="Moneda 2 2 4 3 2 3 2" xfId="9630"/>
    <cellStyle name="Moneda 2 2 4 3 2 3 2 2" xfId="9631"/>
    <cellStyle name="Moneda 2 2 4 3 2 3 2 2 2" xfId="9632"/>
    <cellStyle name="Moneda 2 2 4 3 2 3 2 2 3" xfId="9633"/>
    <cellStyle name="Moneda 2 2 4 3 2 3 2 3" xfId="9634"/>
    <cellStyle name="Moneda 2 2 4 3 2 3 2 3 2" xfId="9635"/>
    <cellStyle name="Moneda 2 2 4 3 2 3 2 3 3" xfId="9636"/>
    <cellStyle name="Moneda 2 2 4 3 2 3 2 4" xfId="9637"/>
    <cellStyle name="Moneda 2 2 4 3 2 3 2 5" xfId="9638"/>
    <cellStyle name="Moneda 2 2 4 3 2 3 3" xfId="9639"/>
    <cellStyle name="Moneda 2 2 4 3 2 3 3 2" xfId="9640"/>
    <cellStyle name="Moneda 2 2 4 3 2 3 3 3" xfId="9641"/>
    <cellStyle name="Moneda 2 2 4 3 2 3 4" xfId="9642"/>
    <cellStyle name="Moneda 2 2 4 3 2 3 4 2" xfId="9643"/>
    <cellStyle name="Moneda 2 2 4 3 2 3 4 3" xfId="9644"/>
    <cellStyle name="Moneda 2 2 4 3 2 3 5" xfId="9645"/>
    <cellStyle name="Moneda 2 2 4 3 2 3 6" xfId="9646"/>
    <cellStyle name="Moneda 2 2 4 3 2 4" xfId="9647"/>
    <cellStyle name="Moneda 2 2 4 3 2 4 2" xfId="9648"/>
    <cellStyle name="Moneda 2 2 4 3 2 4 2 2" xfId="9649"/>
    <cellStyle name="Moneda 2 2 4 3 2 4 2 2 2" xfId="9650"/>
    <cellStyle name="Moneda 2 2 4 3 2 4 2 2 3" xfId="9651"/>
    <cellStyle name="Moneda 2 2 4 3 2 4 2 3" xfId="9652"/>
    <cellStyle name="Moneda 2 2 4 3 2 4 2 3 2" xfId="9653"/>
    <cellStyle name="Moneda 2 2 4 3 2 4 2 3 3" xfId="9654"/>
    <cellStyle name="Moneda 2 2 4 3 2 4 2 4" xfId="9655"/>
    <cellStyle name="Moneda 2 2 4 3 2 4 2 5" xfId="9656"/>
    <cellStyle name="Moneda 2 2 4 3 2 4 3" xfId="9657"/>
    <cellStyle name="Moneda 2 2 4 3 2 4 3 2" xfId="9658"/>
    <cellStyle name="Moneda 2 2 4 3 2 4 3 3" xfId="9659"/>
    <cellStyle name="Moneda 2 2 4 3 2 4 4" xfId="9660"/>
    <cellStyle name="Moneda 2 2 4 3 2 4 4 2" xfId="9661"/>
    <cellStyle name="Moneda 2 2 4 3 2 4 4 3" xfId="9662"/>
    <cellStyle name="Moneda 2 2 4 3 2 4 5" xfId="9663"/>
    <cellStyle name="Moneda 2 2 4 3 2 4 6" xfId="9664"/>
    <cellStyle name="Moneda 2 2 4 3 2 5" xfId="9665"/>
    <cellStyle name="Moneda 2 2 4 3 2 5 2" xfId="9666"/>
    <cellStyle name="Moneda 2 2 4 3 2 5 2 2" xfId="9667"/>
    <cellStyle name="Moneda 2 2 4 3 2 5 2 2 2" xfId="9668"/>
    <cellStyle name="Moneda 2 2 4 3 2 5 2 2 3" xfId="9669"/>
    <cellStyle name="Moneda 2 2 4 3 2 5 2 3" xfId="9670"/>
    <cellStyle name="Moneda 2 2 4 3 2 5 2 3 2" xfId="9671"/>
    <cellStyle name="Moneda 2 2 4 3 2 5 2 3 3" xfId="9672"/>
    <cellStyle name="Moneda 2 2 4 3 2 5 2 4" xfId="9673"/>
    <cellStyle name="Moneda 2 2 4 3 2 5 2 5" xfId="9674"/>
    <cellStyle name="Moneda 2 2 4 3 2 5 3" xfId="9675"/>
    <cellStyle name="Moneda 2 2 4 3 2 5 3 2" xfId="9676"/>
    <cellStyle name="Moneda 2 2 4 3 2 5 3 3" xfId="9677"/>
    <cellStyle name="Moneda 2 2 4 3 2 5 4" xfId="9678"/>
    <cellStyle name="Moneda 2 2 4 3 2 5 4 2" xfId="9679"/>
    <cellStyle name="Moneda 2 2 4 3 2 5 4 3" xfId="9680"/>
    <cellStyle name="Moneda 2 2 4 3 2 5 5" xfId="9681"/>
    <cellStyle name="Moneda 2 2 4 3 2 5 6" xfId="9682"/>
    <cellStyle name="Moneda 2 2 4 3 2 6" xfId="9683"/>
    <cellStyle name="Moneda 2 2 4 3 2 6 2" xfId="9684"/>
    <cellStyle name="Moneda 2 2 4 3 2 6 2 2" xfId="9685"/>
    <cellStyle name="Moneda 2 2 4 3 2 6 2 3" xfId="9686"/>
    <cellStyle name="Moneda 2 2 4 3 2 6 3" xfId="9687"/>
    <cellStyle name="Moneda 2 2 4 3 2 6 3 2" xfId="9688"/>
    <cellStyle name="Moneda 2 2 4 3 2 6 3 3" xfId="9689"/>
    <cellStyle name="Moneda 2 2 4 3 2 6 4" xfId="9690"/>
    <cellStyle name="Moneda 2 2 4 3 2 6 5" xfId="9691"/>
    <cellStyle name="Moneda 2 2 4 3 2 7" xfId="9692"/>
    <cellStyle name="Moneda 2 2 4 3 2 7 2" xfId="9693"/>
    <cellStyle name="Moneda 2 2 4 3 2 7 3" xfId="9694"/>
    <cellStyle name="Moneda 2 2 4 3 2 8" xfId="9695"/>
    <cellStyle name="Moneda 2 2 4 3 2 8 2" xfId="9696"/>
    <cellStyle name="Moneda 2 2 4 3 2 8 3" xfId="9697"/>
    <cellStyle name="Moneda 2 2 4 3 2 9" xfId="9698"/>
    <cellStyle name="Moneda 2 2 4 3 3" xfId="171"/>
    <cellStyle name="Moneda 2 2 4 3 3 2" xfId="1494"/>
    <cellStyle name="Moneda 2 2 4 3 3 2 2" xfId="9699"/>
    <cellStyle name="Moneda 2 2 4 3 3 2 2 2" xfId="9700"/>
    <cellStyle name="Moneda 2 2 4 3 3 2 2 3" xfId="9701"/>
    <cellStyle name="Moneda 2 2 4 3 3 2 3" xfId="9702"/>
    <cellStyle name="Moneda 2 2 4 3 3 2 3 2" xfId="9703"/>
    <cellStyle name="Moneda 2 2 4 3 3 2 3 3" xfId="9704"/>
    <cellStyle name="Moneda 2 2 4 3 3 2 4" xfId="9705"/>
    <cellStyle name="Moneda 2 2 4 3 3 2 5" xfId="9706"/>
    <cellStyle name="Moneda 2 2 4 3 3 3" xfId="9707"/>
    <cellStyle name="Moneda 2 2 4 3 3 3 2" xfId="9708"/>
    <cellStyle name="Moneda 2 2 4 3 3 3 3" xfId="9709"/>
    <cellStyle name="Moneda 2 2 4 3 3 4" xfId="9710"/>
    <cellStyle name="Moneda 2 2 4 3 3 4 2" xfId="9711"/>
    <cellStyle name="Moneda 2 2 4 3 3 4 3" xfId="9712"/>
    <cellStyle name="Moneda 2 2 4 3 3 5" xfId="9713"/>
    <cellStyle name="Moneda 2 2 4 3 3 6" xfId="9714"/>
    <cellStyle name="Moneda 2 2 4 3 4" xfId="1491"/>
    <cellStyle name="Moneda 2 2 4 3 4 2" xfId="9715"/>
    <cellStyle name="Moneda 2 2 4 3 4 2 2" xfId="9716"/>
    <cellStyle name="Moneda 2 2 4 3 4 2 2 2" xfId="9717"/>
    <cellStyle name="Moneda 2 2 4 3 4 2 2 3" xfId="9718"/>
    <cellStyle name="Moneda 2 2 4 3 4 2 3" xfId="9719"/>
    <cellStyle name="Moneda 2 2 4 3 4 2 3 2" xfId="9720"/>
    <cellStyle name="Moneda 2 2 4 3 4 2 3 3" xfId="9721"/>
    <cellStyle name="Moneda 2 2 4 3 4 2 4" xfId="9722"/>
    <cellStyle name="Moneda 2 2 4 3 4 2 5" xfId="9723"/>
    <cellStyle name="Moneda 2 2 4 3 4 3" xfId="9724"/>
    <cellStyle name="Moneda 2 2 4 3 4 3 2" xfId="9725"/>
    <cellStyle name="Moneda 2 2 4 3 4 3 3" xfId="9726"/>
    <cellStyle name="Moneda 2 2 4 3 4 4" xfId="9727"/>
    <cellStyle name="Moneda 2 2 4 3 4 4 2" xfId="9728"/>
    <cellStyle name="Moneda 2 2 4 3 4 4 3" xfId="9729"/>
    <cellStyle name="Moneda 2 2 4 3 4 5" xfId="9730"/>
    <cellStyle name="Moneda 2 2 4 3 4 6" xfId="9731"/>
    <cellStyle name="Moneda 2 2 4 3 5" xfId="9732"/>
    <cellStyle name="Moneda 2 2 4 3 5 2" xfId="9733"/>
    <cellStyle name="Moneda 2 2 4 3 5 2 2" xfId="9734"/>
    <cellStyle name="Moneda 2 2 4 3 5 2 2 2" xfId="9735"/>
    <cellStyle name="Moneda 2 2 4 3 5 2 2 3" xfId="9736"/>
    <cellStyle name="Moneda 2 2 4 3 5 2 3" xfId="9737"/>
    <cellStyle name="Moneda 2 2 4 3 5 2 3 2" xfId="9738"/>
    <cellStyle name="Moneda 2 2 4 3 5 2 3 3" xfId="9739"/>
    <cellStyle name="Moneda 2 2 4 3 5 2 4" xfId="9740"/>
    <cellStyle name="Moneda 2 2 4 3 5 2 5" xfId="9741"/>
    <cellStyle name="Moneda 2 2 4 3 5 3" xfId="9742"/>
    <cellStyle name="Moneda 2 2 4 3 5 3 2" xfId="9743"/>
    <cellStyle name="Moneda 2 2 4 3 5 3 3" xfId="9744"/>
    <cellStyle name="Moneda 2 2 4 3 5 4" xfId="9745"/>
    <cellStyle name="Moneda 2 2 4 3 5 4 2" xfId="9746"/>
    <cellStyle name="Moneda 2 2 4 3 5 4 3" xfId="9747"/>
    <cellStyle name="Moneda 2 2 4 3 5 5" xfId="9748"/>
    <cellStyle name="Moneda 2 2 4 3 5 6" xfId="9749"/>
    <cellStyle name="Moneda 2 2 4 3 6" xfId="9750"/>
    <cellStyle name="Moneda 2 2 4 3 6 2" xfId="9751"/>
    <cellStyle name="Moneda 2 2 4 3 6 2 2" xfId="9752"/>
    <cellStyle name="Moneda 2 2 4 3 6 2 2 2" xfId="9753"/>
    <cellStyle name="Moneda 2 2 4 3 6 2 2 3" xfId="9754"/>
    <cellStyle name="Moneda 2 2 4 3 6 2 3" xfId="9755"/>
    <cellStyle name="Moneda 2 2 4 3 6 2 3 2" xfId="9756"/>
    <cellStyle name="Moneda 2 2 4 3 6 2 3 3" xfId="9757"/>
    <cellStyle name="Moneda 2 2 4 3 6 2 4" xfId="9758"/>
    <cellStyle name="Moneda 2 2 4 3 6 2 5" xfId="9759"/>
    <cellStyle name="Moneda 2 2 4 3 6 3" xfId="9760"/>
    <cellStyle name="Moneda 2 2 4 3 6 3 2" xfId="9761"/>
    <cellStyle name="Moneda 2 2 4 3 6 3 3" xfId="9762"/>
    <cellStyle name="Moneda 2 2 4 3 6 4" xfId="9763"/>
    <cellStyle name="Moneda 2 2 4 3 6 4 2" xfId="9764"/>
    <cellStyle name="Moneda 2 2 4 3 6 4 3" xfId="9765"/>
    <cellStyle name="Moneda 2 2 4 3 6 5" xfId="9766"/>
    <cellStyle name="Moneda 2 2 4 3 6 6" xfId="9767"/>
    <cellStyle name="Moneda 2 2 4 3 7" xfId="9768"/>
    <cellStyle name="Moneda 2 2 4 3 7 2" xfId="9769"/>
    <cellStyle name="Moneda 2 2 4 3 7 2 2" xfId="9770"/>
    <cellStyle name="Moneda 2 2 4 3 7 2 3" xfId="9771"/>
    <cellStyle name="Moneda 2 2 4 3 7 3" xfId="9772"/>
    <cellStyle name="Moneda 2 2 4 3 7 3 2" xfId="9773"/>
    <cellStyle name="Moneda 2 2 4 3 7 3 3" xfId="9774"/>
    <cellStyle name="Moneda 2 2 4 3 7 4" xfId="9775"/>
    <cellStyle name="Moneda 2 2 4 3 7 5" xfId="9776"/>
    <cellStyle name="Moneda 2 2 4 3 8" xfId="9777"/>
    <cellStyle name="Moneda 2 2 4 3 8 2" xfId="9778"/>
    <cellStyle name="Moneda 2 2 4 3 8 3" xfId="9779"/>
    <cellStyle name="Moneda 2 2 4 3 9" xfId="9780"/>
    <cellStyle name="Moneda 2 2 4 3 9 2" xfId="9781"/>
    <cellStyle name="Moneda 2 2 4 3 9 3" xfId="9782"/>
    <cellStyle name="Moneda 2 2 4 4" xfId="172"/>
    <cellStyle name="Moneda 2 2 4 4 10" xfId="9783"/>
    <cellStyle name="Moneda 2 2 4 4 11" xfId="9784"/>
    <cellStyle name="Moneda 2 2 4 4 2" xfId="173"/>
    <cellStyle name="Moneda 2 2 4 4 2 10" xfId="9785"/>
    <cellStyle name="Moneda 2 2 4 4 2 2" xfId="174"/>
    <cellStyle name="Moneda 2 2 4 4 2 2 2" xfId="1497"/>
    <cellStyle name="Moneda 2 2 4 4 2 2 2 2" xfId="9786"/>
    <cellStyle name="Moneda 2 2 4 4 2 2 2 2 2" xfId="9787"/>
    <cellStyle name="Moneda 2 2 4 4 2 2 2 2 3" xfId="9788"/>
    <cellStyle name="Moneda 2 2 4 4 2 2 2 3" xfId="9789"/>
    <cellStyle name="Moneda 2 2 4 4 2 2 2 3 2" xfId="9790"/>
    <cellStyle name="Moneda 2 2 4 4 2 2 2 3 3" xfId="9791"/>
    <cellStyle name="Moneda 2 2 4 4 2 2 2 4" xfId="9792"/>
    <cellStyle name="Moneda 2 2 4 4 2 2 2 5" xfId="9793"/>
    <cellStyle name="Moneda 2 2 4 4 2 2 3" xfId="9794"/>
    <cellStyle name="Moneda 2 2 4 4 2 2 3 2" xfId="9795"/>
    <cellStyle name="Moneda 2 2 4 4 2 2 3 3" xfId="9796"/>
    <cellStyle name="Moneda 2 2 4 4 2 2 4" xfId="9797"/>
    <cellStyle name="Moneda 2 2 4 4 2 2 4 2" xfId="9798"/>
    <cellStyle name="Moneda 2 2 4 4 2 2 4 3" xfId="9799"/>
    <cellStyle name="Moneda 2 2 4 4 2 2 5" xfId="9800"/>
    <cellStyle name="Moneda 2 2 4 4 2 2 6" xfId="9801"/>
    <cellStyle name="Moneda 2 2 4 4 2 3" xfId="1496"/>
    <cellStyle name="Moneda 2 2 4 4 2 3 2" xfId="9802"/>
    <cellStyle name="Moneda 2 2 4 4 2 3 2 2" xfId="9803"/>
    <cellStyle name="Moneda 2 2 4 4 2 3 2 2 2" xfId="9804"/>
    <cellStyle name="Moneda 2 2 4 4 2 3 2 2 3" xfId="9805"/>
    <cellStyle name="Moneda 2 2 4 4 2 3 2 3" xfId="9806"/>
    <cellStyle name="Moneda 2 2 4 4 2 3 2 3 2" xfId="9807"/>
    <cellStyle name="Moneda 2 2 4 4 2 3 2 3 3" xfId="9808"/>
    <cellStyle name="Moneda 2 2 4 4 2 3 2 4" xfId="9809"/>
    <cellStyle name="Moneda 2 2 4 4 2 3 2 5" xfId="9810"/>
    <cellStyle name="Moneda 2 2 4 4 2 3 3" xfId="9811"/>
    <cellStyle name="Moneda 2 2 4 4 2 3 3 2" xfId="9812"/>
    <cellStyle name="Moneda 2 2 4 4 2 3 3 3" xfId="9813"/>
    <cellStyle name="Moneda 2 2 4 4 2 3 4" xfId="9814"/>
    <cellStyle name="Moneda 2 2 4 4 2 3 4 2" xfId="9815"/>
    <cellStyle name="Moneda 2 2 4 4 2 3 4 3" xfId="9816"/>
    <cellStyle name="Moneda 2 2 4 4 2 3 5" xfId="9817"/>
    <cellStyle name="Moneda 2 2 4 4 2 3 6" xfId="9818"/>
    <cellStyle name="Moneda 2 2 4 4 2 4" xfId="9819"/>
    <cellStyle name="Moneda 2 2 4 4 2 4 2" xfId="9820"/>
    <cellStyle name="Moneda 2 2 4 4 2 4 2 2" xfId="9821"/>
    <cellStyle name="Moneda 2 2 4 4 2 4 2 2 2" xfId="9822"/>
    <cellStyle name="Moneda 2 2 4 4 2 4 2 2 3" xfId="9823"/>
    <cellStyle name="Moneda 2 2 4 4 2 4 2 3" xfId="9824"/>
    <cellStyle name="Moneda 2 2 4 4 2 4 2 3 2" xfId="9825"/>
    <cellStyle name="Moneda 2 2 4 4 2 4 2 3 3" xfId="9826"/>
    <cellStyle name="Moneda 2 2 4 4 2 4 2 4" xfId="9827"/>
    <cellStyle name="Moneda 2 2 4 4 2 4 2 5" xfId="9828"/>
    <cellStyle name="Moneda 2 2 4 4 2 4 3" xfId="9829"/>
    <cellStyle name="Moneda 2 2 4 4 2 4 3 2" xfId="9830"/>
    <cellStyle name="Moneda 2 2 4 4 2 4 3 3" xfId="9831"/>
    <cellStyle name="Moneda 2 2 4 4 2 4 4" xfId="9832"/>
    <cellStyle name="Moneda 2 2 4 4 2 4 4 2" xfId="9833"/>
    <cellStyle name="Moneda 2 2 4 4 2 4 4 3" xfId="9834"/>
    <cellStyle name="Moneda 2 2 4 4 2 4 5" xfId="9835"/>
    <cellStyle name="Moneda 2 2 4 4 2 4 6" xfId="9836"/>
    <cellStyle name="Moneda 2 2 4 4 2 5" xfId="9837"/>
    <cellStyle name="Moneda 2 2 4 4 2 5 2" xfId="9838"/>
    <cellStyle name="Moneda 2 2 4 4 2 5 2 2" xfId="9839"/>
    <cellStyle name="Moneda 2 2 4 4 2 5 2 2 2" xfId="9840"/>
    <cellStyle name="Moneda 2 2 4 4 2 5 2 2 3" xfId="9841"/>
    <cellStyle name="Moneda 2 2 4 4 2 5 2 3" xfId="9842"/>
    <cellStyle name="Moneda 2 2 4 4 2 5 2 3 2" xfId="9843"/>
    <cellStyle name="Moneda 2 2 4 4 2 5 2 3 3" xfId="9844"/>
    <cellStyle name="Moneda 2 2 4 4 2 5 2 4" xfId="9845"/>
    <cellStyle name="Moneda 2 2 4 4 2 5 2 5" xfId="9846"/>
    <cellStyle name="Moneda 2 2 4 4 2 5 3" xfId="9847"/>
    <cellStyle name="Moneda 2 2 4 4 2 5 3 2" xfId="9848"/>
    <cellStyle name="Moneda 2 2 4 4 2 5 3 3" xfId="9849"/>
    <cellStyle name="Moneda 2 2 4 4 2 5 4" xfId="9850"/>
    <cellStyle name="Moneda 2 2 4 4 2 5 4 2" xfId="9851"/>
    <cellStyle name="Moneda 2 2 4 4 2 5 4 3" xfId="9852"/>
    <cellStyle name="Moneda 2 2 4 4 2 5 5" xfId="9853"/>
    <cellStyle name="Moneda 2 2 4 4 2 5 6" xfId="9854"/>
    <cellStyle name="Moneda 2 2 4 4 2 6" xfId="9855"/>
    <cellStyle name="Moneda 2 2 4 4 2 6 2" xfId="9856"/>
    <cellStyle name="Moneda 2 2 4 4 2 6 2 2" xfId="9857"/>
    <cellStyle name="Moneda 2 2 4 4 2 6 2 3" xfId="9858"/>
    <cellStyle name="Moneda 2 2 4 4 2 6 3" xfId="9859"/>
    <cellStyle name="Moneda 2 2 4 4 2 6 3 2" xfId="9860"/>
    <cellStyle name="Moneda 2 2 4 4 2 6 3 3" xfId="9861"/>
    <cellStyle name="Moneda 2 2 4 4 2 6 4" xfId="9862"/>
    <cellStyle name="Moneda 2 2 4 4 2 6 5" xfId="9863"/>
    <cellStyle name="Moneda 2 2 4 4 2 7" xfId="9864"/>
    <cellStyle name="Moneda 2 2 4 4 2 7 2" xfId="9865"/>
    <cellStyle name="Moneda 2 2 4 4 2 7 3" xfId="9866"/>
    <cellStyle name="Moneda 2 2 4 4 2 8" xfId="9867"/>
    <cellStyle name="Moneda 2 2 4 4 2 8 2" xfId="9868"/>
    <cellStyle name="Moneda 2 2 4 4 2 8 3" xfId="9869"/>
    <cellStyle name="Moneda 2 2 4 4 2 9" xfId="9870"/>
    <cellStyle name="Moneda 2 2 4 4 3" xfId="175"/>
    <cellStyle name="Moneda 2 2 4 4 3 2" xfId="1498"/>
    <cellStyle name="Moneda 2 2 4 4 3 2 2" xfId="9871"/>
    <cellStyle name="Moneda 2 2 4 4 3 2 2 2" xfId="9872"/>
    <cellStyle name="Moneda 2 2 4 4 3 2 2 3" xfId="9873"/>
    <cellStyle name="Moneda 2 2 4 4 3 2 3" xfId="9874"/>
    <cellStyle name="Moneda 2 2 4 4 3 2 3 2" xfId="9875"/>
    <cellStyle name="Moneda 2 2 4 4 3 2 3 3" xfId="9876"/>
    <cellStyle name="Moneda 2 2 4 4 3 2 4" xfId="9877"/>
    <cellStyle name="Moneda 2 2 4 4 3 2 5" xfId="9878"/>
    <cellStyle name="Moneda 2 2 4 4 3 3" xfId="9879"/>
    <cellStyle name="Moneda 2 2 4 4 3 3 2" xfId="9880"/>
    <cellStyle name="Moneda 2 2 4 4 3 3 3" xfId="9881"/>
    <cellStyle name="Moneda 2 2 4 4 3 4" xfId="9882"/>
    <cellStyle name="Moneda 2 2 4 4 3 4 2" xfId="9883"/>
    <cellStyle name="Moneda 2 2 4 4 3 4 3" xfId="9884"/>
    <cellStyle name="Moneda 2 2 4 4 3 5" xfId="9885"/>
    <cellStyle name="Moneda 2 2 4 4 3 6" xfId="9886"/>
    <cellStyle name="Moneda 2 2 4 4 4" xfId="1495"/>
    <cellStyle name="Moneda 2 2 4 4 4 2" xfId="9887"/>
    <cellStyle name="Moneda 2 2 4 4 4 2 2" xfId="9888"/>
    <cellStyle name="Moneda 2 2 4 4 4 2 2 2" xfId="9889"/>
    <cellStyle name="Moneda 2 2 4 4 4 2 2 3" xfId="9890"/>
    <cellStyle name="Moneda 2 2 4 4 4 2 3" xfId="9891"/>
    <cellStyle name="Moneda 2 2 4 4 4 2 3 2" xfId="9892"/>
    <cellStyle name="Moneda 2 2 4 4 4 2 3 3" xfId="9893"/>
    <cellStyle name="Moneda 2 2 4 4 4 2 4" xfId="9894"/>
    <cellStyle name="Moneda 2 2 4 4 4 2 5" xfId="9895"/>
    <cellStyle name="Moneda 2 2 4 4 4 3" xfId="9896"/>
    <cellStyle name="Moneda 2 2 4 4 4 3 2" xfId="9897"/>
    <cellStyle name="Moneda 2 2 4 4 4 3 3" xfId="9898"/>
    <cellStyle name="Moneda 2 2 4 4 4 4" xfId="9899"/>
    <cellStyle name="Moneda 2 2 4 4 4 4 2" xfId="9900"/>
    <cellStyle name="Moneda 2 2 4 4 4 4 3" xfId="9901"/>
    <cellStyle name="Moneda 2 2 4 4 4 5" xfId="9902"/>
    <cellStyle name="Moneda 2 2 4 4 4 6" xfId="9903"/>
    <cellStyle name="Moneda 2 2 4 4 5" xfId="9904"/>
    <cellStyle name="Moneda 2 2 4 4 5 2" xfId="9905"/>
    <cellStyle name="Moneda 2 2 4 4 5 2 2" xfId="9906"/>
    <cellStyle name="Moneda 2 2 4 4 5 2 2 2" xfId="9907"/>
    <cellStyle name="Moneda 2 2 4 4 5 2 2 3" xfId="9908"/>
    <cellStyle name="Moneda 2 2 4 4 5 2 3" xfId="9909"/>
    <cellStyle name="Moneda 2 2 4 4 5 2 3 2" xfId="9910"/>
    <cellStyle name="Moneda 2 2 4 4 5 2 3 3" xfId="9911"/>
    <cellStyle name="Moneda 2 2 4 4 5 2 4" xfId="9912"/>
    <cellStyle name="Moneda 2 2 4 4 5 2 5" xfId="9913"/>
    <cellStyle name="Moneda 2 2 4 4 5 3" xfId="9914"/>
    <cellStyle name="Moneda 2 2 4 4 5 3 2" xfId="9915"/>
    <cellStyle name="Moneda 2 2 4 4 5 3 3" xfId="9916"/>
    <cellStyle name="Moneda 2 2 4 4 5 4" xfId="9917"/>
    <cellStyle name="Moneda 2 2 4 4 5 4 2" xfId="9918"/>
    <cellStyle name="Moneda 2 2 4 4 5 4 3" xfId="9919"/>
    <cellStyle name="Moneda 2 2 4 4 5 5" xfId="9920"/>
    <cellStyle name="Moneda 2 2 4 4 5 6" xfId="9921"/>
    <cellStyle name="Moneda 2 2 4 4 6" xfId="9922"/>
    <cellStyle name="Moneda 2 2 4 4 6 2" xfId="9923"/>
    <cellStyle name="Moneda 2 2 4 4 6 2 2" xfId="9924"/>
    <cellStyle name="Moneda 2 2 4 4 6 2 2 2" xfId="9925"/>
    <cellStyle name="Moneda 2 2 4 4 6 2 2 3" xfId="9926"/>
    <cellStyle name="Moneda 2 2 4 4 6 2 3" xfId="9927"/>
    <cellStyle name="Moneda 2 2 4 4 6 2 3 2" xfId="9928"/>
    <cellStyle name="Moneda 2 2 4 4 6 2 3 3" xfId="9929"/>
    <cellStyle name="Moneda 2 2 4 4 6 2 4" xfId="9930"/>
    <cellStyle name="Moneda 2 2 4 4 6 2 5" xfId="9931"/>
    <cellStyle name="Moneda 2 2 4 4 6 3" xfId="9932"/>
    <cellStyle name="Moneda 2 2 4 4 6 3 2" xfId="9933"/>
    <cellStyle name="Moneda 2 2 4 4 6 3 3" xfId="9934"/>
    <cellStyle name="Moneda 2 2 4 4 6 4" xfId="9935"/>
    <cellStyle name="Moneda 2 2 4 4 6 4 2" xfId="9936"/>
    <cellStyle name="Moneda 2 2 4 4 6 4 3" xfId="9937"/>
    <cellStyle name="Moneda 2 2 4 4 6 5" xfId="9938"/>
    <cellStyle name="Moneda 2 2 4 4 6 6" xfId="9939"/>
    <cellStyle name="Moneda 2 2 4 4 7" xfId="9940"/>
    <cellStyle name="Moneda 2 2 4 4 7 2" xfId="9941"/>
    <cellStyle name="Moneda 2 2 4 4 7 2 2" xfId="9942"/>
    <cellStyle name="Moneda 2 2 4 4 7 2 3" xfId="9943"/>
    <cellStyle name="Moneda 2 2 4 4 7 3" xfId="9944"/>
    <cellStyle name="Moneda 2 2 4 4 7 3 2" xfId="9945"/>
    <cellStyle name="Moneda 2 2 4 4 7 3 3" xfId="9946"/>
    <cellStyle name="Moneda 2 2 4 4 7 4" xfId="9947"/>
    <cellStyle name="Moneda 2 2 4 4 7 5" xfId="9948"/>
    <cellStyle name="Moneda 2 2 4 4 8" xfId="9949"/>
    <cellStyle name="Moneda 2 2 4 4 8 2" xfId="9950"/>
    <cellStyle name="Moneda 2 2 4 4 8 3" xfId="9951"/>
    <cellStyle name="Moneda 2 2 4 4 9" xfId="9952"/>
    <cellStyle name="Moneda 2 2 4 4 9 2" xfId="9953"/>
    <cellStyle name="Moneda 2 2 4 4 9 3" xfId="9954"/>
    <cellStyle name="Moneda 2 2 4 5" xfId="176"/>
    <cellStyle name="Moneda 2 2 4 5 10" xfId="9955"/>
    <cellStyle name="Moneda 2 2 4 5 2" xfId="177"/>
    <cellStyle name="Moneda 2 2 4 5 2 2" xfId="1500"/>
    <cellStyle name="Moneda 2 2 4 5 2 2 2" xfId="9956"/>
    <cellStyle name="Moneda 2 2 4 5 2 2 2 2" xfId="9957"/>
    <cellStyle name="Moneda 2 2 4 5 2 2 2 3" xfId="9958"/>
    <cellStyle name="Moneda 2 2 4 5 2 2 3" xfId="9959"/>
    <cellStyle name="Moneda 2 2 4 5 2 2 3 2" xfId="9960"/>
    <cellStyle name="Moneda 2 2 4 5 2 2 3 3" xfId="9961"/>
    <cellStyle name="Moneda 2 2 4 5 2 2 4" xfId="9962"/>
    <cellStyle name="Moneda 2 2 4 5 2 2 5" xfId="9963"/>
    <cellStyle name="Moneda 2 2 4 5 2 3" xfId="9964"/>
    <cellStyle name="Moneda 2 2 4 5 2 3 2" xfId="9965"/>
    <cellStyle name="Moneda 2 2 4 5 2 3 3" xfId="9966"/>
    <cellStyle name="Moneda 2 2 4 5 2 4" xfId="9967"/>
    <cellStyle name="Moneda 2 2 4 5 2 4 2" xfId="9968"/>
    <cellStyle name="Moneda 2 2 4 5 2 4 3" xfId="9969"/>
    <cellStyle name="Moneda 2 2 4 5 2 5" xfId="9970"/>
    <cellStyle name="Moneda 2 2 4 5 2 6" xfId="9971"/>
    <cellStyle name="Moneda 2 2 4 5 3" xfId="1499"/>
    <cellStyle name="Moneda 2 2 4 5 3 2" xfId="9972"/>
    <cellStyle name="Moneda 2 2 4 5 3 2 2" xfId="9973"/>
    <cellStyle name="Moneda 2 2 4 5 3 2 2 2" xfId="9974"/>
    <cellStyle name="Moneda 2 2 4 5 3 2 2 3" xfId="9975"/>
    <cellStyle name="Moneda 2 2 4 5 3 2 3" xfId="9976"/>
    <cellStyle name="Moneda 2 2 4 5 3 2 3 2" xfId="9977"/>
    <cellStyle name="Moneda 2 2 4 5 3 2 3 3" xfId="9978"/>
    <cellStyle name="Moneda 2 2 4 5 3 2 4" xfId="9979"/>
    <cellStyle name="Moneda 2 2 4 5 3 2 5" xfId="9980"/>
    <cellStyle name="Moneda 2 2 4 5 3 3" xfId="9981"/>
    <cellStyle name="Moneda 2 2 4 5 3 3 2" xfId="9982"/>
    <cellStyle name="Moneda 2 2 4 5 3 3 3" xfId="9983"/>
    <cellStyle name="Moneda 2 2 4 5 3 4" xfId="9984"/>
    <cellStyle name="Moneda 2 2 4 5 3 4 2" xfId="9985"/>
    <cellStyle name="Moneda 2 2 4 5 3 4 3" xfId="9986"/>
    <cellStyle name="Moneda 2 2 4 5 3 5" xfId="9987"/>
    <cellStyle name="Moneda 2 2 4 5 3 6" xfId="9988"/>
    <cellStyle name="Moneda 2 2 4 5 4" xfId="9989"/>
    <cellStyle name="Moneda 2 2 4 5 4 2" xfId="9990"/>
    <cellStyle name="Moneda 2 2 4 5 4 2 2" xfId="9991"/>
    <cellStyle name="Moneda 2 2 4 5 4 2 2 2" xfId="9992"/>
    <cellStyle name="Moneda 2 2 4 5 4 2 2 3" xfId="9993"/>
    <cellStyle name="Moneda 2 2 4 5 4 2 3" xfId="9994"/>
    <cellStyle name="Moneda 2 2 4 5 4 2 3 2" xfId="9995"/>
    <cellStyle name="Moneda 2 2 4 5 4 2 3 3" xfId="9996"/>
    <cellStyle name="Moneda 2 2 4 5 4 2 4" xfId="9997"/>
    <cellStyle name="Moneda 2 2 4 5 4 2 5" xfId="9998"/>
    <cellStyle name="Moneda 2 2 4 5 4 3" xfId="9999"/>
    <cellStyle name="Moneda 2 2 4 5 4 3 2" xfId="10000"/>
    <cellStyle name="Moneda 2 2 4 5 4 3 3" xfId="10001"/>
    <cellStyle name="Moneda 2 2 4 5 4 4" xfId="10002"/>
    <cellStyle name="Moneda 2 2 4 5 4 4 2" xfId="10003"/>
    <cellStyle name="Moneda 2 2 4 5 4 4 3" xfId="10004"/>
    <cellStyle name="Moneda 2 2 4 5 4 5" xfId="10005"/>
    <cellStyle name="Moneda 2 2 4 5 4 6" xfId="10006"/>
    <cellStyle name="Moneda 2 2 4 5 5" xfId="10007"/>
    <cellStyle name="Moneda 2 2 4 5 5 2" xfId="10008"/>
    <cellStyle name="Moneda 2 2 4 5 5 2 2" xfId="10009"/>
    <cellStyle name="Moneda 2 2 4 5 5 2 2 2" xfId="10010"/>
    <cellStyle name="Moneda 2 2 4 5 5 2 2 3" xfId="10011"/>
    <cellStyle name="Moneda 2 2 4 5 5 2 3" xfId="10012"/>
    <cellStyle name="Moneda 2 2 4 5 5 2 3 2" xfId="10013"/>
    <cellStyle name="Moneda 2 2 4 5 5 2 3 3" xfId="10014"/>
    <cellStyle name="Moneda 2 2 4 5 5 2 4" xfId="10015"/>
    <cellStyle name="Moneda 2 2 4 5 5 2 5" xfId="10016"/>
    <cellStyle name="Moneda 2 2 4 5 5 3" xfId="10017"/>
    <cellStyle name="Moneda 2 2 4 5 5 3 2" xfId="10018"/>
    <cellStyle name="Moneda 2 2 4 5 5 3 3" xfId="10019"/>
    <cellStyle name="Moneda 2 2 4 5 5 4" xfId="10020"/>
    <cellStyle name="Moneda 2 2 4 5 5 4 2" xfId="10021"/>
    <cellStyle name="Moneda 2 2 4 5 5 4 3" xfId="10022"/>
    <cellStyle name="Moneda 2 2 4 5 5 5" xfId="10023"/>
    <cellStyle name="Moneda 2 2 4 5 5 6" xfId="10024"/>
    <cellStyle name="Moneda 2 2 4 5 6" xfId="10025"/>
    <cellStyle name="Moneda 2 2 4 5 6 2" xfId="10026"/>
    <cellStyle name="Moneda 2 2 4 5 6 2 2" xfId="10027"/>
    <cellStyle name="Moneda 2 2 4 5 6 2 3" xfId="10028"/>
    <cellStyle name="Moneda 2 2 4 5 6 3" xfId="10029"/>
    <cellStyle name="Moneda 2 2 4 5 6 3 2" xfId="10030"/>
    <cellStyle name="Moneda 2 2 4 5 6 3 3" xfId="10031"/>
    <cellStyle name="Moneda 2 2 4 5 6 4" xfId="10032"/>
    <cellStyle name="Moneda 2 2 4 5 6 5" xfId="10033"/>
    <cellStyle name="Moneda 2 2 4 5 7" xfId="10034"/>
    <cellStyle name="Moneda 2 2 4 5 7 2" xfId="10035"/>
    <cellStyle name="Moneda 2 2 4 5 7 3" xfId="10036"/>
    <cellStyle name="Moneda 2 2 4 5 8" xfId="10037"/>
    <cellStyle name="Moneda 2 2 4 5 8 2" xfId="10038"/>
    <cellStyle name="Moneda 2 2 4 5 8 3" xfId="10039"/>
    <cellStyle name="Moneda 2 2 4 5 9" xfId="10040"/>
    <cellStyle name="Moneda 2 2 4 6" xfId="178"/>
    <cellStyle name="Moneda 2 2 4 6 2" xfId="1501"/>
    <cellStyle name="Moneda 2 2 4 6 2 2" xfId="10041"/>
    <cellStyle name="Moneda 2 2 4 6 2 2 2" xfId="10042"/>
    <cellStyle name="Moneda 2 2 4 6 2 2 3" xfId="10043"/>
    <cellStyle name="Moneda 2 2 4 6 2 3" xfId="10044"/>
    <cellStyle name="Moneda 2 2 4 6 2 3 2" xfId="10045"/>
    <cellStyle name="Moneda 2 2 4 6 2 3 3" xfId="10046"/>
    <cellStyle name="Moneda 2 2 4 6 2 4" xfId="10047"/>
    <cellStyle name="Moneda 2 2 4 6 2 5" xfId="10048"/>
    <cellStyle name="Moneda 2 2 4 6 3" xfId="10049"/>
    <cellStyle name="Moneda 2 2 4 6 3 2" xfId="10050"/>
    <cellStyle name="Moneda 2 2 4 6 3 3" xfId="10051"/>
    <cellStyle name="Moneda 2 2 4 6 4" xfId="10052"/>
    <cellStyle name="Moneda 2 2 4 6 4 2" xfId="10053"/>
    <cellStyle name="Moneda 2 2 4 6 4 3" xfId="10054"/>
    <cellStyle name="Moneda 2 2 4 6 5" xfId="10055"/>
    <cellStyle name="Moneda 2 2 4 6 6" xfId="10056"/>
    <cellStyle name="Moneda 2 2 4 7" xfId="1478"/>
    <cellStyle name="Moneda 2 2 4 7 2" xfId="10057"/>
    <cellStyle name="Moneda 2 2 4 7 2 2" xfId="10058"/>
    <cellStyle name="Moneda 2 2 4 7 2 2 2" xfId="10059"/>
    <cellStyle name="Moneda 2 2 4 7 2 2 3" xfId="10060"/>
    <cellStyle name="Moneda 2 2 4 7 2 3" xfId="10061"/>
    <cellStyle name="Moneda 2 2 4 7 2 3 2" xfId="10062"/>
    <cellStyle name="Moneda 2 2 4 7 2 3 3" xfId="10063"/>
    <cellStyle name="Moneda 2 2 4 7 2 4" xfId="10064"/>
    <cellStyle name="Moneda 2 2 4 7 2 5" xfId="10065"/>
    <cellStyle name="Moneda 2 2 4 7 3" xfId="10066"/>
    <cellStyle name="Moneda 2 2 4 7 3 2" xfId="10067"/>
    <cellStyle name="Moneda 2 2 4 7 3 3" xfId="10068"/>
    <cellStyle name="Moneda 2 2 4 7 4" xfId="10069"/>
    <cellStyle name="Moneda 2 2 4 7 4 2" xfId="10070"/>
    <cellStyle name="Moneda 2 2 4 7 4 3" xfId="10071"/>
    <cellStyle name="Moneda 2 2 4 7 5" xfId="10072"/>
    <cellStyle name="Moneda 2 2 4 7 6" xfId="10073"/>
    <cellStyle name="Moneda 2 2 4 8" xfId="10074"/>
    <cellStyle name="Moneda 2 2 4 8 2" xfId="10075"/>
    <cellStyle name="Moneda 2 2 4 8 2 2" xfId="10076"/>
    <cellStyle name="Moneda 2 2 4 8 2 2 2" xfId="10077"/>
    <cellStyle name="Moneda 2 2 4 8 2 2 3" xfId="10078"/>
    <cellStyle name="Moneda 2 2 4 8 2 3" xfId="10079"/>
    <cellStyle name="Moneda 2 2 4 8 2 3 2" xfId="10080"/>
    <cellStyle name="Moneda 2 2 4 8 2 3 3" xfId="10081"/>
    <cellStyle name="Moneda 2 2 4 8 2 4" xfId="10082"/>
    <cellStyle name="Moneda 2 2 4 8 2 5" xfId="10083"/>
    <cellStyle name="Moneda 2 2 4 8 3" xfId="10084"/>
    <cellStyle name="Moneda 2 2 4 8 3 2" xfId="10085"/>
    <cellStyle name="Moneda 2 2 4 8 3 3" xfId="10086"/>
    <cellStyle name="Moneda 2 2 4 8 4" xfId="10087"/>
    <cellStyle name="Moneda 2 2 4 8 4 2" xfId="10088"/>
    <cellStyle name="Moneda 2 2 4 8 4 3" xfId="10089"/>
    <cellStyle name="Moneda 2 2 4 8 5" xfId="10090"/>
    <cellStyle name="Moneda 2 2 4 8 6" xfId="10091"/>
    <cellStyle name="Moneda 2 2 4 9" xfId="10092"/>
    <cellStyle name="Moneda 2 2 4 9 2" xfId="10093"/>
    <cellStyle name="Moneda 2 2 4 9 2 2" xfId="10094"/>
    <cellStyle name="Moneda 2 2 4 9 2 2 2" xfId="10095"/>
    <cellStyle name="Moneda 2 2 4 9 2 2 3" xfId="10096"/>
    <cellStyle name="Moneda 2 2 4 9 2 3" xfId="10097"/>
    <cellStyle name="Moneda 2 2 4 9 2 3 2" xfId="10098"/>
    <cellStyle name="Moneda 2 2 4 9 2 3 3" xfId="10099"/>
    <cellStyle name="Moneda 2 2 4 9 2 4" xfId="10100"/>
    <cellStyle name="Moneda 2 2 4 9 2 5" xfId="10101"/>
    <cellStyle name="Moneda 2 2 4 9 3" xfId="10102"/>
    <cellStyle name="Moneda 2 2 4 9 3 2" xfId="10103"/>
    <cellStyle name="Moneda 2 2 4 9 3 3" xfId="10104"/>
    <cellStyle name="Moneda 2 2 4 9 4" xfId="10105"/>
    <cellStyle name="Moneda 2 2 4 9 4 2" xfId="10106"/>
    <cellStyle name="Moneda 2 2 4 9 4 3" xfId="10107"/>
    <cellStyle name="Moneda 2 2 4 9 5" xfId="10108"/>
    <cellStyle name="Moneda 2 2 4 9 6" xfId="10109"/>
    <cellStyle name="Moneda 2 2 5" xfId="179"/>
    <cellStyle name="Moneda 2 2 5 10" xfId="10110"/>
    <cellStyle name="Moneda 2 2 5 10 2" xfId="10111"/>
    <cellStyle name="Moneda 2 2 5 10 3" xfId="10112"/>
    <cellStyle name="Moneda 2 2 5 11" xfId="10113"/>
    <cellStyle name="Moneda 2 2 5 11 2" xfId="10114"/>
    <cellStyle name="Moneda 2 2 5 11 3" xfId="10115"/>
    <cellStyle name="Moneda 2 2 5 12" xfId="10116"/>
    <cellStyle name="Moneda 2 2 5 13" xfId="10117"/>
    <cellStyle name="Moneda 2 2 5 2" xfId="180"/>
    <cellStyle name="Moneda 2 2 5 2 10" xfId="10118"/>
    <cellStyle name="Moneda 2 2 5 2 11" xfId="10119"/>
    <cellStyle name="Moneda 2 2 5 2 2" xfId="181"/>
    <cellStyle name="Moneda 2 2 5 2 2 10" xfId="10120"/>
    <cellStyle name="Moneda 2 2 5 2 2 2" xfId="182"/>
    <cellStyle name="Moneda 2 2 5 2 2 2 2" xfId="1505"/>
    <cellStyle name="Moneda 2 2 5 2 2 2 2 2" xfId="10121"/>
    <cellStyle name="Moneda 2 2 5 2 2 2 2 2 2" xfId="10122"/>
    <cellStyle name="Moneda 2 2 5 2 2 2 2 2 3" xfId="10123"/>
    <cellStyle name="Moneda 2 2 5 2 2 2 2 3" xfId="10124"/>
    <cellStyle name="Moneda 2 2 5 2 2 2 2 3 2" xfId="10125"/>
    <cellStyle name="Moneda 2 2 5 2 2 2 2 3 3" xfId="10126"/>
    <cellStyle name="Moneda 2 2 5 2 2 2 2 4" xfId="10127"/>
    <cellStyle name="Moneda 2 2 5 2 2 2 2 5" xfId="10128"/>
    <cellStyle name="Moneda 2 2 5 2 2 2 3" xfId="10129"/>
    <cellStyle name="Moneda 2 2 5 2 2 2 3 2" xfId="10130"/>
    <cellStyle name="Moneda 2 2 5 2 2 2 3 3" xfId="10131"/>
    <cellStyle name="Moneda 2 2 5 2 2 2 4" xfId="10132"/>
    <cellStyle name="Moneda 2 2 5 2 2 2 4 2" xfId="10133"/>
    <cellStyle name="Moneda 2 2 5 2 2 2 4 3" xfId="10134"/>
    <cellStyle name="Moneda 2 2 5 2 2 2 5" xfId="10135"/>
    <cellStyle name="Moneda 2 2 5 2 2 2 6" xfId="10136"/>
    <cellStyle name="Moneda 2 2 5 2 2 3" xfId="1504"/>
    <cellStyle name="Moneda 2 2 5 2 2 3 2" xfId="10137"/>
    <cellStyle name="Moneda 2 2 5 2 2 3 2 2" xfId="10138"/>
    <cellStyle name="Moneda 2 2 5 2 2 3 2 2 2" xfId="10139"/>
    <cellStyle name="Moneda 2 2 5 2 2 3 2 2 3" xfId="10140"/>
    <cellStyle name="Moneda 2 2 5 2 2 3 2 3" xfId="10141"/>
    <cellStyle name="Moneda 2 2 5 2 2 3 2 3 2" xfId="10142"/>
    <cellStyle name="Moneda 2 2 5 2 2 3 2 3 3" xfId="10143"/>
    <cellStyle name="Moneda 2 2 5 2 2 3 2 4" xfId="10144"/>
    <cellStyle name="Moneda 2 2 5 2 2 3 2 5" xfId="10145"/>
    <cellStyle name="Moneda 2 2 5 2 2 3 3" xfId="10146"/>
    <cellStyle name="Moneda 2 2 5 2 2 3 3 2" xfId="10147"/>
    <cellStyle name="Moneda 2 2 5 2 2 3 3 3" xfId="10148"/>
    <cellStyle name="Moneda 2 2 5 2 2 3 4" xfId="10149"/>
    <cellStyle name="Moneda 2 2 5 2 2 3 4 2" xfId="10150"/>
    <cellStyle name="Moneda 2 2 5 2 2 3 4 3" xfId="10151"/>
    <cellStyle name="Moneda 2 2 5 2 2 3 5" xfId="10152"/>
    <cellStyle name="Moneda 2 2 5 2 2 3 6" xfId="10153"/>
    <cellStyle name="Moneda 2 2 5 2 2 4" xfId="10154"/>
    <cellStyle name="Moneda 2 2 5 2 2 4 2" xfId="10155"/>
    <cellStyle name="Moneda 2 2 5 2 2 4 2 2" xfId="10156"/>
    <cellStyle name="Moneda 2 2 5 2 2 4 2 2 2" xfId="10157"/>
    <cellStyle name="Moneda 2 2 5 2 2 4 2 2 3" xfId="10158"/>
    <cellStyle name="Moneda 2 2 5 2 2 4 2 3" xfId="10159"/>
    <cellStyle name="Moneda 2 2 5 2 2 4 2 3 2" xfId="10160"/>
    <cellStyle name="Moneda 2 2 5 2 2 4 2 3 3" xfId="10161"/>
    <cellStyle name="Moneda 2 2 5 2 2 4 2 4" xfId="10162"/>
    <cellStyle name="Moneda 2 2 5 2 2 4 2 5" xfId="10163"/>
    <cellStyle name="Moneda 2 2 5 2 2 4 3" xfId="10164"/>
    <cellStyle name="Moneda 2 2 5 2 2 4 3 2" xfId="10165"/>
    <cellStyle name="Moneda 2 2 5 2 2 4 3 3" xfId="10166"/>
    <cellStyle name="Moneda 2 2 5 2 2 4 4" xfId="10167"/>
    <cellStyle name="Moneda 2 2 5 2 2 4 4 2" xfId="10168"/>
    <cellStyle name="Moneda 2 2 5 2 2 4 4 3" xfId="10169"/>
    <cellStyle name="Moneda 2 2 5 2 2 4 5" xfId="10170"/>
    <cellStyle name="Moneda 2 2 5 2 2 4 6" xfId="10171"/>
    <cellStyle name="Moneda 2 2 5 2 2 5" xfId="10172"/>
    <cellStyle name="Moneda 2 2 5 2 2 5 2" xfId="10173"/>
    <cellStyle name="Moneda 2 2 5 2 2 5 2 2" xfId="10174"/>
    <cellStyle name="Moneda 2 2 5 2 2 5 2 2 2" xfId="10175"/>
    <cellStyle name="Moneda 2 2 5 2 2 5 2 2 3" xfId="10176"/>
    <cellStyle name="Moneda 2 2 5 2 2 5 2 3" xfId="10177"/>
    <cellStyle name="Moneda 2 2 5 2 2 5 2 3 2" xfId="10178"/>
    <cellStyle name="Moneda 2 2 5 2 2 5 2 3 3" xfId="10179"/>
    <cellStyle name="Moneda 2 2 5 2 2 5 2 4" xfId="10180"/>
    <cellStyle name="Moneda 2 2 5 2 2 5 2 5" xfId="10181"/>
    <cellStyle name="Moneda 2 2 5 2 2 5 3" xfId="10182"/>
    <cellStyle name="Moneda 2 2 5 2 2 5 3 2" xfId="10183"/>
    <cellStyle name="Moneda 2 2 5 2 2 5 3 3" xfId="10184"/>
    <cellStyle name="Moneda 2 2 5 2 2 5 4" xfId="10185"/>
    <cellStyle name="Moneda 2 2 5 2 2 5 4 2" xfId="10186"/>
    <cellStyle name="Moneda 2 2 5 2 2 5 4 3" xfId="10187"/>
    <cellStyle name="Moneda 2 2 5 2 2 5 5" xfId="10188"/>
    <cellStyle name="Moneda 2 2 5 2 2 5 6" xfId="10189"/>
    <cellStyle name="Moneda 2 2 5 2 2 6" xfId="10190"/>
    <cellStyle name="Moneda 2 2 5 2 2 6 2" xfId="10191"/>
    <cellStyle name="Moneda 2 2 5 2 2 6 2 2" xfId="10192"/>
    <cellStyle name="Moneda 2 2 5 2 2 6 2 3" xfId="10193"/>
    <cellStyle name="Moneda 2 2 5 2 2 6 3" xfId="10194"/>
    <cellStyle name="Moneda 2 2 5 2 2 6 3 2" xfId="10195"/>
    <cellStyle name="Moneda 2 2 5 2 2 6 3 3" xfId="10196"/>
    <cellStyle name="Moneda 2 2 5 2 2 6 4" xfId="10197"/>
    <cellStyle name="Moneda 2 2 5 2 2 6 5" xfId="10198"/>
    <cellStyle name="Moneda 2 2 5 2 2 7" xfId="10199"/>
    <cellStyle name="Moneda 2 2 5 2 2 7 2" xfId="10200"/>
    <cellStyle name="Moneda 2 2 5 2 2 7 3" xfId="10201"/>
    <cellStyle name="Moneda 2 2 5 2 2 8" xfId="10202"/>
    <cellStyle name="Moneda 2 2 5 2 2 8 2" xfId="10203"/>
    <cellStyle name="Moneda 2 2 5 2 2 8 3" xfId="10204"/>
    <cellStyle name="Moneda 2 2 5 2 2 9" xfId="10205"/>
    <cellStyle name="Moneda 2 2 5 2 3" xfId="183"/>
    <cellStyle name="Moneda 2 2 5 2 3 2" xfId="1506"/>
    <cellStyle name="Moneda 2 2 5 2 3 2 2" xfId="10206"/>
    <cellStyle name="Moneda 2 2 5 2 3 2 2 2" xfId="10207"/>
    <cellStyle name="Moneda 2 2 5 2 3 2 2 3" xfId="10208"/>
    <cellStyle name="Moneda 2 2 5 2 3 2 3" xfId="10209"/>
    <cellStyle name="Moneda 2 2 5 2 3 2 3 2" xfId="10210"/>
    <cellStyle name="Moneda 2 2 5 2 3 2 3 3" xfId="10211"/>
    <cellStyle name="Moneda 2 2 5 2 3 2 4" xfId="10212"/>
    <cellStyle name="Moneda 2 2 5 2 3 2 5" xfId="10213"/>
    <cellStyle name="Moneda 2 2 5 2 3 3" xfId="10214"/>
    <cellStyle name="Moneda 2 2 5 2 3 3 2" xfId="10215"/>
    <cellStyle name="Moneda 2 2 5 2 3 3 3" xfId="10216"/>
    <cellStyle name="Moneda 2 2 5 2 3 4" xfId="10217"/>
    <cellStyle name="Moneda 2 2 5 2 3 4 2" xfId="10218"/>
    <cellStyle name="Moneda 2 2 5 2 3 4 3" xfId="10219"/>
    <cellStyle name="Moneda 2 2 5 2 3 5" xfId="10220"/>
    <cellStyle name="Moneda 2 2 5 2 3 6" xfId="10221"/>
    <cellStyle name="Moneda 2 2 5 2 4" xfId="1503"/>
    <cellStyle name="Moneda 2 2 5 2 4 2" xfId="10222"/>
    <cellStyle name="Moneda 2 2 5 2 4 2 2" xfId="10223"/>
    <cellStyle name="Moneda 2 2 5 2 4 2 2 2" xfId="10224"/>
    <cellStyle name="Moneda 2 2 5 2 4 2 2 3" xfId="10225"/>
    <cellStyle name="Moneda 2 2 5 2 4 2 3" xfId="10226"/>
    <cellStyle name="Moneda 2 2 5 2 4 2 3 2" xfId="10227"/>
    <cellStyle name="Moneda 2 2 5 2 4 2 3 3" xfId="10228"/>
    <cellStyle name="Moneda 2 2 5 2 4 2 4" xfId="10229"/>
    <cellStyle name="Moneda 2 2 5 2 4 2 5" xfId="10230"/>
    <cellStyle name="Moneda 2 2 5 2 4 3" xfId="10231"/>
    <cellStyle name="Moneda 2 2 5 2 4 3 2" xfId="10232"/>
    <cellStyle name="Moneda 2 2 5 2 4 3 3" xfId="10233"/>
    <cellStyle name="Moneda 2 2 5 2 4 4" xfId="10234"/>
    <cellStyle name="Moneda 2 2 5 2 4 4 2" xfId="10235"/>
    <cellStyle name="Moneda 2 2 5 2 4 4 3" xfId="10236"/>
    <cellStyle name="Moneda 2 2 5 2 4 5" xfId="10237"/>
    <cellStyle name="Moneda 2 2 5 2 4 6" xfId="10238"/>
    <cellStyle name="Moneda 2 2 5 2 5" xfId="10239"/>
    <cellStyle name="Moneda 2 2 5 2 5 2" xfId="10240"/>
    <cellStyle name="Moneda 2 2 5 2 5 2 2" xfId="10241"/>
    <cellStyle name="Moneda 2 2 5 2 5 2 2 2" xfId="10242"/>
    <cellStyle name="Moneda 2 2 5 2 5 2 2 3" xfId="10243"/>
    <cellStyle name="Moneda 2 2 5 2 5 2 3" xfId="10244"/>
    <cellStyle name="Moneda 2 2 5 2 5 2 3 2" xfId="10245"/>
    <cellStyle name="Moneda 2 2 5 2 5 2 3 3" xfId="10246"/>
    <cellStyle name="Moneda 2 2 5 2 5 2 4" xfId="10247"/>
    <cellStyle name="Moneda 2 2 5 2 5 2 5" xfId="10248"/>
    <cellStyle name="Moneda 2 2 5 2 5 3" xfId="10249"/>
    <cellStyle name="Moneda 2 2 5 2 5 3 2" xfId="10250"/>
    <cellStyle name="Moneda 2 2 5 2 5 3 3" xfId="10251"/>
    <cellStyle name="Moneda 2 2 5 2 5 4" xfId="10252"/>
    <cellStyle name="Moneda 2 2 5 2 5 4 2" xfId="10253"/>
    <cellStyle name="Moneda 2 2 5 2 5 4 3" xfId="10254"/>
    <cellStyle name="Moneda 2 2 5 2 5 5" xfId="10255"/>
    <cellStyle name="Moneda 2 2 5 2 5 6" xfId="10256"/>
    <cellStyle name="Moneda 2 2 5 2 6" xfId="10257"/>
    <cellStyle name="Moneda 2 2 5 2 6 2" xfId="10258"/>
    <cellStyle name="Moneda 2 2 5 2 6 2 2" xfId="10259"/>
    <cellStyle name="Moneda 2 2 5 2 6 2 2 2" xfId="10260"/>
    <cellStyle name="Moneda 2 2 5 2 6 2 2 3" xfId="10261"/>
    <cellStyle name="Moneda 2 2 5 2 6 2 3" xfId="10262"/>
    <cellStyle name="Moneda 2 2 5 2 6 2 3 2" xfId="10263"/>
    <cellStyle name="Moneda 2 2 5 2 6 2 3 3" xfId="10264"/>
    <cellStyle name="Moneda 2 2 5 2 6 2 4" xfId="10265"/>
    <cellStyle name="Moneda 2 2 5 2 6 2 5" xfId="10266"/>
    <cellStyle name="Moneda 2 2 5 2 6 3" xfId="10267"/>
    <cellStyle name="Moneda 2 2 5 2 6 3 2" xfId="10268"/>
    <cellStyle name="Moneda 2 2 5 2 6 3 3" xfId="10269"/>
    <cellStyle name="Moneda 2 2 5 2 6 4" xfId="10270"/>
    <cellStyle name="Moneda 2 2 5 2 6 4 2" xfId="10271"/>
    <cellStyle name="Moneda 2 2 5 2 6 4 3" xfId="10272"/>
    <cellStyle name="Moneda 2 2 5 2 6 5" xfId="10273"/>
    <cellStyle name="Moneda 2 2 5 2 6 6" xfId="10274"/>
    <cellStyle name="Moneda 2 2 5 2 7" xfId="10275"/>
    <cellStyle name="Moneda 2 2 5 2 7 2" xfId="10276"/>
    <cellStyle name="Moneda 2 2 5 2 7 2 2" xfId="10277"/>
    <cellStyle name="Moneda 2 2 5 2 7 2 3" xfId="10278"/>
    <cellStyle name="Moneda 2 2 5 2 7 3" xfId="10279"/>
    <cellStyle name="Moneda 2 2 5 2 7 3 2" xfId="10280"/>
    <cellStyle name="Moneda 2 2 5 2 7 3 3" xfId="10281"/>
    <cellStyle name="Moneda 2 2 5 2 7 4" xfId="10282"/>
    <cellStyle name="Moneda 2 2 5 2 7 5" xfId="10283"/>
    <cellStyle name="Moneda 2 2 5 2 8" xfId="10284"/>
    <cellStyle name="Moneda 2 2 5 2 8 2" xfId="10285"/>
    <cellStyle name="Moneda 2 2 5 2 8 3" xfId="10286"/>
    <cellStyle name="Moneda 2 2 5 2 9" xfId="10287"/>
    <cellStyle name="Moneda 2 2 5 2 9 2" xfId="10288"/>
    <cellStyle name="Moneda 2 2 5 2 9 3" xfId="10289"/>
    <cellStyle name="Moneda 2 2 5 3" xfId="184"/>
    <cellStyle name="Moneda 2 2 5 3 10" xfId="10290"/>
    <cellStyle name="Moneda 2 2 5 3 11" xfId="10291"/>
    <cellStyle name="Moneda 2 2 5 3 2" xfId="185"/>
    <cellStyle name="Moneda 2 2 5 3 2 10" xfId="10292"/>
    <cellStyle name="Moneda 2 2 5 3 2 2" xfId="186"/>
    <cellStyle name="Moneda 2 2 5 3 2 2 2" xfId="1509"/>
    <cellStyle name="Moneda 2 2 5 3 2 2 2 2" xfId="10293"/>
    <cellStyle name="Moneda 2 2 5 3 2 2 2 2 2" xfId="10294"/>
    <cellStyle name="Moneda 2 2 5 3 2 2 2 2 3" xfId="10295"/>
    <cellStyle name="Moneda 2 2 5 3 2 2 2 3" xfId="10296"/>
    <cellStyle name="Moneda 2 2 5 3 2 2 2 3 2" xfId="10297"/>
    <cellStyle name="Moneda 2 2 5 3 2 2 2 3 3" xfId="10298"/>
    <cellStyle name="Moneda 2 2 5 3 2 2 2 4" xfId="10299"/>
    <cellStyle name="Moneda 2 2 5 3 2 2 2 5" xfId="10300"/>
    <cellStyle name="Moneda 2 2 5 3 2 2 3" xfId="10301"/>
    <cellStyle name="Moneda 2 2 5 3 2 2 3 2" xfId="10302"/>
    <cellStyle name="Moneda 2 2 5 3 2 2 3 3" xfId="10303"/>
    <cellStyle name="Moneda 2 2 5 3 2 2 4" xfId="10304"/>
    <cellStyle name="Moneda 2 2 5 3 2 2 4 2" xfId="10305"/>
    <cellStyle name="Moneda 2 2 5 3 2 2 4 3" xfId="10306"/>
    <cellStyle name="Moneda 2 2 5 3 2 2 5" xfId="10307"/>
    <cellStyle name="Moneda 2 2 5 3 2 2 6" xfId="10308"/>
    <cellStyle name="Moneda 2 2 5 3 2 3" xfId="1508"/>
    <cellStyle name="Moneda 2 2 5 3 2 3 2" xfId="10309"/>
    <cellStyle name="Moneda 2 2 5 3 2 3 2 2" xfId="10310"/>
    <cellStyle name="Moneda 2 2 5 3 2 3 2 2 2" xfId="10311"/>
    <cellStyle name="Moneda 2 2 5 3 2 3 2 2 3" xfId="10312"/>
    <cellStyle name="Moneda 2 2 5 3 2 3 2 3" xfId="10313"/>
    <cellStyle name="Moneda 2 2 5 3 2 3 2 3 2" xfId="10314"/>
    <cellStyle name="Moneda 2 2 5 3 2 3 2 3 3" xfId="10315"/>
    <cellStyle name="Moneda 2 2 5 3 2 3 2 4" xfId="10316"/>
    <cellStyle name="Moneda 2 2 5 3 2 3 2 5" xfId="10317"/>
    <cellStyle name="Moneda 2 2 5 3 2 3 3" xfId="10318"/>
    <cellStyle name="Moneda 2 2 5 3 2 3 3 2" xfId="10319"/>
    <cellStyle name="Moneda 2 2 5 3 2 3 3 3" xfId="10320"/>
    <cellStyle name="Moneda 2 2 5 3 2 3 4" xfId="10321"/>
    <cellStyle name="Moneda 2 2 5 3 2 3 4 2" xfId="10322"/>
    <cellStyle name="Moneda 2 2 5 3 2 3 4 3" xfId="10323"/>
    <cellStyle name="Moneda 2 2 5 3 2 3 5" xfId="10324"/>
    <cellStyle name="Moneda 2 2 5 3 2 3 6" xfId="10325"/>
    <cellStyle name="Moneda 2 2 5 3 2 4" xfId="10326"/>
    <cellStyle name="Moneda 2 2 5 3 2 4 2" xfId="10327"/>
    <cellStyle name="Moneda 2 2 5 3 2 4 2 2" xfId="10328"/>
    <cellStyle name="Moneda 2 2 5 3 2 4 2 2 2" xfId="10329"/>
    <cellStyle name="Moneda 2 2 5 3 2 4 2 2 3" xfId="10330"/>
    <cellStyle name="Moneda 2 2 5 3 2 4 2 3" xfId="10331"/>
    <cellStyle name="Moneda 2 2 5 3 2 4 2 3 2" xfId="10332"/>
    <cellStyle name="Moneda 2 2 5 3 2 4 2 3 3" xfId="10333"/>
    <cellStyle name="Moneda 2 2 5 3 2 4 2 4" xfId="10334"/>
    <cellStyle name="Moneda 2 2 5 3 2 4 2 5" xfId="10335"/>
    <cellStyle name="Moneda 2 2 5 3 2 4 3" xfId="10336"/>
    <cellStyle name="Moneda 2 2 5 3 2 4 3 2" xfId="10337"/>
    <cellStyle name="Moneda 2 2 5 3 2 4 3 3" xfId="10338"/>
    <cellStyle name="Moneda 2 2 5 3 2 4 4" xfId="10339"/>
    <cellStyle name="Moneda 2 2 5 3 2 4 4 2" xfId="10340"/>
    <cellStyle name="Moneda 2 2 5 3 2 4 4 3" xfId="10341"/>
    <cellStyle name="Moneda 2 2 5 3 2 4 5" xfId="10342"/>
    <cellStyle name="Moneda 2 2 5 3 2 4 6" xfId="10343"/>
    <cellStyle name="Moneda 2 2 5 3 2 5" xfId="10344"/>
    <cellStyle name="Moneda 2 2 5 3 2 5 2" xfId="10345"/>
    <cellStyle name="Moneda 2 2 5 3 2 5 2 2" xfId="10346"/>
    <cellStyle name="Moneda 2 2 5 3 2 5 2 2 2" xfId="10347"/>
    <cellStyle name="Moneda 2 2 5 3 2 5 2 2 3" xfId="10348"/>
    <cellStyle name="Moneda 2 2 5 3 2 5 2 3" xfId="10349"/>
    <cellStyle name="Moneda 2 2 5 3 2 5 2 3 2" xfId="10350"/>
    <cellStyle name="Moneda 2 2 5 3 2 5 2 3 3" xfId="10351"/>
    <cellStyle name="Moneda 2 2 5 3 2 5 2 4" xfId="10352"/>
    <cellStyle name="Moneda 2 2 5 3 2 5 2 5" xfId="10353"/>
    <cellStyle name="Moneda 2 2 5 3 2 5 3" xfId="10354"/>
    <cellStyle name="Moneda 2 2 5 3 2 5 3 2" xfId="10355"/>
    <cellStyle name="Moneda 2 2 5 3 2 5 3 3" xfId="10356"/>
    <cellStyle name="Moneda 2 2 5 3 2 5 4" xfId="10357"/>
    <cellStyle name="Moneda 2 2 5 3 2 5 4 2" xfId="10358"/>
    <cellStyle name="Moneda 2 2 5 3 2 5 4 3" xfId="10359"/>
    <cellStyle name="Moneda 2 2 5 3 2 5 5" xfId="10360"/>
    <cellStyle name="Moneda 2 2 5 3 2 5 6" xfId="10361"/>
    <cellStyle name="Moneda 2 2 5 3 2 6" xfId="10362"/>
    <cellStyle name="Moneda 2 2 5 3 2 6 2" xfId="10363"/>
    <cellStyle name="Moneda 2 2 5 3 2 6 2 2" xfId="10364"/>
    <cellStyle name="Moneda 2 2 5 3 2 6 2 3" xfId="10365"/>
    <cellStyle name="Moneda 2 2 5 3 2 6 3" xfId="10366"/>
    <cellStyle name="Moneda 2 2 5 3 2 6 3 2" xfId="10367"/>
    <cellStyle name="Moneda 2 2 5 3 2 6 3 3" xfId="10368"/>
    <cellStyle name="Moneda 2 2 5 3 2 6 4" xfId="10369"/>
    <cellStyle name="Moneda 2 2 5 3 2 6 5" xfId="10370"/>
    <cellStyle name="Moneda 2 2 5 3 2 7" xfId="10371"/>
    <cellStyle name="Moneda 2 2 5 3 2 7 2" xfId="10372"/>
    <cellStyle name="Moneda 2 2 5 3 2 7 3" xfId="10373"/>
    <cellStyle name="Moneda 2 2 5 3 2 8" xfId="10374"/>
    <cellStyle name="Moneda 2 2 5 3 2 8 2" xfId="10375"/>
    <cellStyle name="Moneda 2 2 5 3 2 8 3" xfId="10376"/>
    <cellStyle name="Moneda 2 2 5 3 2 9" xfId="10377"/>
    <cellStyle name="Moneda 2 2 5 3 3" xfId="187"/>
    <cellStyle name="Moneda 2 2 5 3 3 2" xfId="1510"/>
    <cellStyle name="Moneda 2 2 5 3 3 2 2" xfId="10378"/>
    <cellStyle name="Moneda 2 2 5 3 3 2 2 2" xfId="10379"/>
    <cellStyle name="Moneda 2 2 5 3 3 2 2 3" xfId="10380"/>
    <cellStyle name="Moneda 2 2 5 3 3 2 3" xfId="10381"/>
    <cellStyle name="Moneda 2 2 5 3 3 2 3 2" xfId="10382"/>
    <cellStyle name="Moneda 2 2 5 3 3 2 3 3" xfId="10383"/>
    <cellStyle name="Moneda 2 2 5 3 3 2 4" xfId="10384"/>
    <cellStyle name="Moneda 2 2 5 3 3 2 5" xfId="10385"/>
    <cellStyle name="Moneda 2 2 5 3 3 3" xfId="10386"/>
    <cellStyle name="Moneda 2 2 5 3 3 3 2" xfId="10387"/>
    <cellStyle name="Moneda 2 2 5 3 3 3 3" xfId="10388"/>
    <cellStyle name="Moneda 2 2 5 3 3 4" xfId="10389"/>
    <cellStyle name="Moneda 2 2 5 3 3 4 2" xfId="10390"/>
    <cellStyle name="Moneda 2 2 5 3 3 4 3" xfId="10391"/>
    <cellStyle name="Moneda 2 2 5 3 3 5" xfId="10392"/>
    <cellStyle name="Moneda 2 2 5 3 3 6" xfId="10393"/>
    <cellStyle name="Moneda 2 2 5 3 4" xfId="1507"/>
    <cellStyle name="Moneda 2 2 5 3 4 2" xfId="10394"/>
    <cellStyle name="Moneda 2 2 5 3 4 2 2" xfId="10395"/>
    <cellStyle name="Moneda 2 2 5 3 4 2 2 2" xfId="10396"/>
    <cellStyle name="Moneda 2 2 5 3 4 2 2 3" xfId="10397"/>
    <cellStyle name="Moneda 2 2 5 3 4 2 3" xfId="10398"/>
    <cellStyle name="Moneda 2 2 5 3 4 2 3 2" xfId="10399"/>
    <cellStyle name="Moneda 2 2 5 3 4 2 3 3" xfId="10400"/>
    <cellStyle name="Moneda 2 2 5 3 4 2 4" xfId="10401"/>
    <cellStyle name="Moneda 2 2 5 3 4 2 5" xfId="10402"/>
    <cellStyle name="Moneda 2 2 5 3 4 3" xfId="10403"/>
    <cellStyle name="Moneda 2 2 5 3 4 3 2" xfId="10404"/>
    <cellStyle name="Moneda 2 2 5 3 4 3 3" xfId="10405"/>
    <cellStyle name="Moneda 2 2 5 3 4 4" xfId="10406"/>
    <cellStyle name="Moneda 2 2 5 3 4 4 2" xfId="10407"/>
    <cellStyle name="Moneda 2 2 5 3 4 4 3" xfId="10408"/>
    <cellStyle name="Moneda 2 2 5 3 4 5" xfId="10409"/>
    <cellStyle name="Moneda 2 2 5 3 4 6" xfId="10410"/>
    <cellStyle name="Moneda 2 2 5 3 5" xfId="10411"/>
    <cellStyle name="Moneda 2 2 5 3 5 2" xfId="10412"/>
    <cellStyle name="Moneda 2 2 5 3 5 2 2" xfId="10413"/>
    <cellStyle name="Moneda 2 2 5 3 5 2 2 2" xfId="10414"/>
    <cellStyle name="Moneda 2 2 5 3 5 2 2 3" xfId="10415"/>
    <cellStyle name="Moneda 2 2 5 3 5 2 3" xfId="10416"/>
    <cellStyle name="Moneda 2 2 5 3 5 2 3 2" xfId="10417"/>
    <cellStyle name="Moneda 2 2 5 3 5 2 3 3" xfId="10418"/>
    <cellStyle name="Moneda 2 2 5 3 5 2 4" xfId="10419"/>
    <cellStyle name="Moneda 2 2 5 3 5 2 5" xfId="10420"/>
    <cellStyle name="Moneda 2 2 5 3 5 3" xfId="10421"/>
    <cellStyle name="Moneda 2 2 5 3 5 3 2" xfId="10422"/>
    <cellStyle name="Moneda 2 2 5 3 5 3 3" xfId="10423"/>
    <cellStyle name="Moneda 2 2 5 3 5 4" xfId="10424"/>
    <cellStyle name="Moneda 2 2 5 3 5 4 2" xfId="10425"/>
    <cellStyle name="Moneda 2 2 5 3 5 4 3" xfId="10426"/>
    <cellStyle name="Moneda 2 2 5 3 5 5" xfId="10427"/>
    <cellStyle name="Moneda 2 2 5 3 5 6" xfId="10428"/>
    <cellStyle name="Moneda 2 2 5 3 6" xfId="10429"/>
    <cellStyle name="Moneda 2 2 5 3 6 2" xfId="10430"/>
    <cellStyle name="Moneda 2 2 5 3 6 2 2" xfId="10431"/>
    <cellStyle name="Moneda 2 2 5 3 6 2 2 2" xfId="10432"/>
    <cellStyle name="Moneda 2 2 5 3 6 2 2 3" xfId="10433"/>
    <cellStyle name="Moneda 2 2 5 3 6 2 3" xfId="10434"/>
    <cellStyle name="Moneda 2 2 5 3 6 2 3 2" xfId="10435"/>
    <cellStyle name="Moneda 2 2 5 3 6 2 3 3" xfId="10436"/>
    <cellStyle name="Moneda 2 2 5 3 6 2 4" xfId="10437"/>
    <cellStyle name="Moneda 2 2 5 3 6 2 5" xfId="10438"/>
    <cellStyle name="Moneda 2 2 5 3 6 3" xfId="10439"/>
    <cellStyle name="Moneda 2 2 5 3 6 3 2" xfId="10440"/>
    <cellStyle name="Moneda 2 2 5 3 6 3 3" xfId="10441"/>
    <cellStyle name="Moneda 2 2 5 3 6 4" xfId="10442"/>
    <cellStyle name="Moneda 2 2 5 3 6 4 2" xfId="10443"/>
    <cellStyle name="Moneda 2 2 5 3 6 4 3" xfId="10444"/>
    <cellStyle name="Moneda 2 2 5 3 6 5" xfId="10445"/>
    <cellStyle name="Moneda 2 2 5 3 6 6" xfId="10446"/>
    <cellStyle name="Moneda 2 2 5 3 7" xfId="10447"/>
    <cellStyle name="Moneda 2 2 5 3 7 2" xfId="10448"/>
    <cellStyle name="Moneda 2 2 5 3 7 2 2" xfId="10449"/>
    <cellStyle name="Moneda 2 2 5 3 7 2 3" xfId="10450"/>
    <cellStyle name="Moneda 2 2 5 3 7 3" xfId="10451"/>
    <cellStyle name="Moneda 2 2 5 3 7 3 2" xfId="10452"/>
    <cellStyle name="Moneda 2 2 5 3 7 3 3" xfId="10453"/>
    <cellStyle name="Moneda 2 2 5 3 7 4" xfId="10454"/>
    <cellStyle name="Moneda 2 2 5 3 7 5" xfId="10455"/>
    <cellStyle name="Moneda 2 2 5 3 8" xfId="10456"/>
    <cellStyle name="Moneda 2 2 5 3 8 2" xfId="10457"/>
    <cellStyle name="Moneda 2 2 5 3 8 3" xfId="10458"/>
    <cellStyle name="Moneda 2 2 5 3 9" xfId="10459"/>
    <cellStyle name="Moneda 2 2 5 3 9 2" xfId="10460"/>
    <cellStyle name="Moneda 2 2 5 3 9 3" xfId="10461"/>
    <cellStyle name="Moneda 2 2 5 4" xfId="188"/>
    <cellStyle name="Moneda 2 2 5 4 10" xfId="10462"/>
    <cellStyle name="Moneda 2 2 5 4 2" xfId="189"/>
    <cellStyle name="Moneda 2 2 5 4 2 2" xfId="1512"/>
    <cellStyle name="Moneda 2 2 5 4 2 2 2" xfId="10463"/>
    <cellStyle name="Moneda 2 2 5 4 2 2 2 2" xfId="10464"/>
    <cellStyle name="Moneda 2 2 5 4 2 2 2 3" xfId="10465"/>
    <cellStyle name="Moneda 2 2 5 4 2 2 3" xfId="10466"/>
    <cellStyle name="Moneda 2 2 5 4 2 2 3 2" xfId="10467"/>
    <cellStyle name="Moneda 2 2 5 4 2 2 3 3" xfId="10468"/>
    <cellStyle name="Moneda 2 2 5 4 2 2 4" xfId="10469"/>
    <cellStyle name="Moneda 2 2 5 4 2 2 5" xfId="10470"/>
    <cellStyle name="Moneda 2 2 5 4 2 3" xfId="10471"/>
    <cellStyle name="Moneda 2 2 5 4 2 3 2" xfId="10472"/>
    <cellStyle name="Moneda 2 2 5 4 2 3 3" xfId="10473"/>
    <cellStyle name="Moneda 2 2 5 4 2 4" xfId="10474"/>
    <cellStyle name="Moneda 2 2 5 4 2 4 2" xfId="10475"/>
    <cellStyle name="Moneda 2 2 5 4 2 4 3" xfId="10476"/>
    <cellStyle name="Moneda 2 2 5 4 2 5" xfId="10477"/>
    <cellStyle name="Moneda 2 2 5 4 2 6" xfId="10478"/>
    <cellStyle name="Moneda 2 2 5 4 3" xfId="1511"/>
    <cellStyle name="Moneda 2 2 5 4 3 2" xfId="10479"/>
    <cellStyle name="Moneda 2 2 5 4 3 2 2" xfId="10480"/>
    <cellStyle name="Moneda 2 2 5 4 3 2 2 2" xfId="10481"/>
    <cellStyle name="Moneda 2 2 5 4 3 2 2 3" xfId="10482"/>
    <cellStyle name="Moneda 2 2 5 4 3 2 3" xfId="10483"/>
    <cellStyle name="Moneda 2 2 5 4 3 2 3 2" xfId="10484"/>
    <cellStyle name="Moneda 2 2 5 4 3 2 3 3" xfId="10485"/>
    <cellStyle name="Moneda 2 2 5 4 3 2 4" xfId="10486"/>
    <cellStyle name="Moneda 2 2 5 4 3 2 5" xfId="10487"/>
    <cellStyle name="Moneda 2 2 5 4 3 3" xfId="10488"/>
    <cellStyle name="Moneda 2 2 5 4 3 3 2" xfId="10489"/>
    <cellStyle name="Moneda 2 2 5 4 3 3 3" xfId="10490"/>
    <cellStyle name="Moneda 2 2 5 4 3 4" xfId="10491"/>
    <cellStyle name="Moneda 2 2 5 4 3 4 2" xfId="10492"/>
    <cellStyle name="Moneda 2 2 5 4 3 4 3" xfId="10493"/>
    <cellStyle name="Moneda 2 2 5 4 3 5" xfId="10494"/>
    <cellStyle name="Moneda 2 2 5 4 3 6" xfId="10495"/>
    <cellStyle name="Moneda 2 2 5 4 4" xfId="10496"/>
    <cellStyle name="Moneda 2 2 5 4 4 2" xfId="10497"/>
    <cellStyle name="Moneda 2 2 5 4 4 2 2" xfId="10498"/>
    <cellStyle name="Moneda 2 2 5 4 4 2 2 2" xfId="10499"/>
    <cellStyle name="Moneda 2 2 5 4 4 2 2 3" xfId="10500"/>
    <cellStyle name="Moneda 2 2 5 4 4 2 3" xfId="10501"/>
    <cellStyle name="Moneda 2 2 5 4 4 2 3 2" xfId="10502"/>
    <cellStyle name="Moneda 2 2 5 4 4 2 3 3" xfId="10503"/>
    <cellStyle name="Moneda 2 2 5 4 4 2 4" xfId="10504"/>
    <cellStyle name="Moneda 2 2 5 4 4 2 5" xfId="10505"/>
    <cellStyle name="Moneda 2 2 5 4 4 3" xfId="10506"/>
    <cellStyle name="Moneda 2 2 5 4 4 3 2" xfId="10507"/>
    <cellStyle name="Moneda 2 2 5 4 4 3 3" xfId="10508"/>
    <cellStyle name="Moneda 2 2 5 4 4 4" xfId="10509"/>
    <cellStyle name="Moneda 2 2 5 4 4 4 2" xfId="10510"/>
    <cellStyle name="Moneda 2 2 5 4 4 4 3" xfId="10511"/>
    <cellStyle name="Moneda 2 2 5 4 4 5" xfId="10512"/>
    <cellStyle name="Moneda 2 2 5 4 4 6" xfId="10513"/>
    <cellStyle name="Moneda 2 2 5 4 5" xfId="10514"/>
    <cellStyle name="Moneda 2 2 5 4 5 2" xfId="10515"/>
    <cellStyle name="Moneda 2 2 5 4 5 2 2" xfId="10516"/>
    <cellStyle name="Moneda 2 2 5 4 5 2 2 2" xfId="10517"/>
    <cellStyle name="Moneda 2 2 5 4 5 2 2 3" xfId="10518"/>
    <cellStyle name="Moneda 2 2 5 4 5 2 3" xfId="10519"/>
    <cellStyle name="Moneda 2 2 5 4 5 2 3 2" xfId="10520"/>
    <cellStyle name="Moneda 2 2 5 4 5 2 3 3" xfId="10521"/>
    <cellStyle name="Moneda 2 2 5 4 5 2 4" xfId="10522"/>
    <cellStyle name="Moneda 2 2 5 4 5 2 5" xfId="10523"/>
    <cellStyle name="Moneda 2 2 5 4 5 3" xfId="10524"/>
    <cellStyle name="Moneda 2 2 5 4 5 3 2" xfId="10525"/>
    <cellStyle name="Moneda 2 2 5 4 5 3 3" xfId="10526"/>
    <cellStyle name="Moneda 2 2 5 4 5 4" xfId="10527"/>
    <cellStyle name="Moneda 2 2 5 4 5 4 2" xfId="10528"/>
    <cellStyle name="Moneda 2 2 5 4 5 4 3" xfId="10529"/>
    <cellStyle name="Moneda 2 2 5 4 5 5" xfId="10530"/>
    <cellStyle name="Moneda 2 2 5 4 5 6" xfId="10531"/>
    <cellStyle name="Moneda 2 2 5 4 6" xfId="10532"/>
    <cellStyle name="Moneda 2 2 5 4 6 2" xfId="10533"/>
    <cellStyle name="Moneda 2 2 5 4 6 2 2" xfId="10534"/>
    <cellStyle name="Moneda 2 2 5 4 6 2 3" xfId="10535"/>
    <cellStyle name="Moneda 2 2 5 4 6 3" xfId="10536"/>
    <cellStyle name="Moneda 2 2 5 4 6 3 2" xfId="10537"/>
    <cellStyle name="Moneda 2 2 5 4 6 3 3" xfId="10538"/>
    <cellStyle name="Moneda 2 2 5 4 6 4" xfId="10539"/>
    <cellStyle name="Moneda 2 2 5 4 6 5" xfId="10540"/>
    <cellStyle name="Moneda 2 2 5 4 7" xfId="10541"/>
    <cellStyle name="Moneda 2 2 5 4 7 2" xfId="10542"/>
    <cellStyle name="Moneda 2 2 5 4 7 3" xfId="10543"/>
    <cellStyle name="Moneda 2 2 5 4 8" xfId="10544"/>
    <cellStyle name="Moneda 2 2 5 4 8 2" xfId="10545"/>
    <cellStyle name="Moneda 2 2 5 4 8 3" xfId="10546"/>
    <cellStyle name="Moneda 2 2 5 4 9" xfId="10547"/>
    <cellStyle name="Moneda 2 2 5 5" xfId="190"/>
    <cellStyle name="Moneda 2 2 5 5 2" xfId="1513"/>
    <cellStyle name="Moneda 2 2 5 5 2 2" xfId="10548"/>
    <cellStyle name="Moneda 2 2 5 5 2 2 2" xfId="10549"/>
    <cellStyle name="Moneda 2 2 5 5 2 2 3" xfId="10550"/>
    <cellStyle name="Moneda 2 2 5 5 2 3" xfId="10551"/>
    <cellStyle name="Moneda 2 2 5 5 2 3 2" xfId="10552"/>
    <cellStyle name="Moneda 2 2 5 5 2 3 3" xfId="10553"/>
    <cellStyle name="Moneda 2 2 5 5 2 4" xfId="10554"/>
    <cellStyle name="Moneda 2 2 5 5 2 5" xfId="10555"/>
    <cellStyle name="Moneda 2 2 5 5 3" xfId="10556"/>
    <cellStyle name="Moneda 2 2 5 5 3 2" xfId="10557"/>
    <cellStyle name="Moneda 2 2 5 5 3 3" xfId="10558"/>
    <cellStyle name="Moneda 2 2 5 5 4" xfId="10559"/>
    <cellStyle name="Moneda 2 2 5 5 4 2" xfId="10560"/>
    <cellStyle name="Moneda 2 2 5 5 4 3" xfId="10561"/>
    <cellStyle name="Moneda 2 2 5 5 5" xfId="10562"/>
    <cellStyle name="Moneda 2 2 5 5 6" xfId="10563"/>
    <cellStyle name="Moneda 2 2 5 6" xfId="1502"/>
    <cellStyle name="Moneda 2 2 5 6 2" xfId="10564"/>
    <cellStyle name="Moneda 2 2 5 6 2 2" xfId="10565"/>
    <cellStyle name="Moneda 2 2 5 6 2 2 2" xfId="10566"/>
    <cellStyle name="Moneda 2 2 5 6 2 2 3" xfId="10567"/>
    <cellStyle name="Moneda 2 2 5 6 2 3" xfId="10568"/>
    <cellStyle name="Moneda 2 2 5 6 2 3 2" xfId="10569"/>
    <cellStyle name="Moneda 2 2 5 6 2 3 3" xfId="10570"/>
    <cellStyle name="Moneda 2 2 5 6 2 4" xfId="10571"/>
    <cellStyle name="Moneda 2 2 5 6 2 5" xfId="10572"/>
    <cellStyle name="Moneda 2 2 5 6 3" xfId="10573"/>
    <cellStyle name="Moneda 2 2 5 6 3 2" xfId="10574"/>
    <cellStyle name="Moneda 2 2 5 6 3 3" xfId="10575"/>
    <cellStyle name="Moneda 2 2 5 6 4" xfId="10576"/>
    <cellStyle name="Moneda 2 2 5 6 4 2" xfId="10577"/>
    <cellStyle name="Moneda 2 2 5 6 4 3" xfId="10578"/>
    <cellStyle name="Moneda 2 2 5 6 5" xfId="10579"/>
    <cellStyle name="Moneda 2 2 5 6 6" xfId="10580"/>
    <cellStyle name="Moneda 2 2 5 7" xfId="10581"/>
    <cellStyle name="Moneda 2 2 5 7 2" xfId="10582"/>
    <cellStyle name="Moneda 2 2 5 7 2 2" xfId="10583"/>
    <cellStyle name="Moneda 2 2 5 7 2 2 2" xfId="10584"/>
    <cellStyle name="Moneda 2 2 5 7 2 2 3" xfId="10585"/>
    <cellStyle name="Moneda 2 2 5 7 2 3" xfId="10586"/>
    <cellStyle name="Moneda 2 2 5 7 2 3 2" xfId="10587"/>
    <cellStyle name="Moneda 2 2 5 7 2 3 3" xfId="10588"/>
    <cellStyle name="Moneda 2 2 5 7 2 4" xfId="10589"/>
    <cellStyle name="Moneda 2 2 5 7 2 5" xfId="10590"/>
    <cellStyle name="Moneda 2 2 5 7 3" xfId="10591"/>
    <cellStyle name="Moneda 2 2 5 7 3 2" xfId="10592"/>
    <cellStyle name="Moneda 2 2 5 7 3 3" xfId="10593"/>
    <cellStyle name="Moneda 2 2 5 7 4" xfId="10594"/>
    <cellStyle name="Moneda 2 2 5 7 4 2" xfId="10595"/>
    <cellStyle name="Moneda 2 2 5 7 4 3" xfId="10596"/>
    <cellStyle name="Moneda 2 2 5 7 5" xfId="10597"/>
    <cellStyle name="Moneda 2 2 5 7 6" xfId="10598"/>
    <cellStyle name="Moneda 2 2 5 8" xfId="10599"/>
    <cellStyle name="Moneda 2 2 5 8 2" xfId="10600"/>
    <cellStyle name="Moneda 2 2 5 8 2 2" xfId="10601"/>
    <cellStyle name="Moneda 2 2 5 8 2 2 2" xfId="10602"/>
    <cellStyle name="Moneda 2 2 5 8 2 2 3" xfId="10603"/>
    <cellStyle name="Moneda 2 2 5 8 2 3" xfId="10604"/>
    <cellStyle name="Moneda 2 2 5 8 2 3 2" xfId="10605"/>
    <cellStyle name="Moneda 2 2 5 8 2 3 3" xfId="10606"/>
    <cellStyle name="Moneda 2 2 5 8 2 4" xfId="10607"/>
    <cellStyle name="Moneda 2 2 5 8 2 5" xfId="10608"/>
    <cellStyle name="Moneda 2 2 5 8 3" xfId="10609"/>
    <cellStyle name="Moneda 2 2 5 8 3 2" xfId="10610"/>
    <cellStyle name="Moneda 2 2 5 8 3 3" xfId="10611"/>
    <cellStyle name="Moneda 2 2 5 8 4" xfId="10612"/>
    <cellStyle name="Moneda 2 2 5 8 4 2" xfId="10613"/>
    <cellStyle name="Moneda 2 2 5 8 4 3" xfId="10614"/>
    <cellStyle name="Moneda 2 2 5 8 5" xfId="10615"/>
    <cellStyle name="Moneda 2 2 5 8 6" xfId="10616"/>
    <cellStyle name="Moneda 2 2 5 9" xfId="10617"/>
    <cellStyle name="Moneda 2 2 5 9 2" xfId="10618"/>
    <cellStyle name="Moneda 2 2 5 9 2 2" xfId="10619"/>
    <cellStyle name="Moneda 2 2 5 9 2 3" xfId="10620"/>
    <cellStyle name="Moneda 2 2 5 9 3" xfId="10621"/>
    <cellStyle name="Moneda 2 2 5 9 3 2" xfId="10622"/>
    <cellStyle name="Moneda 2 2 5 9 3 3" xfId="10623"/>
    <cellStyle name="Moneda 2 2 5 9 4" xfId="10624"/>
    <cellStyle name="Moneda 2 2 5 9 5" xfId="10625"/>
    <cellStyle name="Moneda 2 2 6" xfId="191"/>
    <cellStyle name="Moneda 2 2 6 10" xfId="10626"/>
    <cellStyle name="Moneda 2 2 6 11" xfId="10627"/>
    <cellStyle name="Moneda 2 2 6 2" xfId="192"/>
    <cellStyle name="Moneda 2 2 6 2 10" xfId="10628"/>
    <cellStyle name="Moneda 2 2 6 2 2" xfId="193"/>
    <cellStyle name="Moneda 2 2 6 2 2 2" xfId="1516"/>
    <cellStyle name="Moneda 2 2 6 2 2 2 2" xfId="10629"/>
    <cellStyle name="Moneda 2 2 6 2 2 2 2 2" xfId="10630"/>
    <cellStyle name="Moneda 2 2 6 2 2 2 2 3" xfId="10631"/>
    <cellStyle name="Moneda 2 2 6 2 2 2 3" xfId="10632"/>
    <cellStyle name="Moneda 2 2 6 2 2 2 3 2" xfId="10633"/>
    <cellStyle name="Moneda 2 2 6 2 2 2 3 3" xfId="10634"/>
    <cellStyle name="Moneda 2 2 6 2 2 2 4" xfId="10635"/>
    <cellStyle name="Moneda 2 2 6 2 2 2 5" xfId="10636"/>
    <cellStyle name="Moneda 2 2 6 2 2 3" xfId="10637"/>
    <cellStyle name="Moneda 2 2 6 2 2 3 2" xfId="10638"/>
    <cellStyle name="Moneda 2 2 6 2 2 3 3" xfId="10639"/>
    <cellStyle name="Moneda 2 2 6 2 2 4" xfId="10640"/>
    <cellStyle name="Moneda 2 2 6 2 2 4 2" xfId="10641"/>
    <cellStyle name="Moneda 2 2 6 2 2 4 3" xfId="10642"/>
    <cellStyle name="Moneda 2 2 6 2 2 5" xfId="10643"/>
    <cellStyle name="Moneda 2 2 6 2 2 6" xfId="10644"/>
    <cellStyle name="Moneda 2 2 6 2 3" xfId="1515"/>
    <cellStyle name="Moneda 2 2 6 2 3 2" xfId="10645"/>
    <cellStyle name="Moneda 2 2 6 2 3 2 2" xfId="10646"/>
    <cellStyle name="Moneda 2 2 6 2 3 2 2 2" xfId="10647"/>
    <cellStyle name="Moneda 2 2 6 2 3 2 2 3" xfId="10648"/>
    <cellStyle name="Moneda 2 2 6 2 3 2 3" xfId="10649"/>
    <cellStyle name="Moneda 2 2 6 2 3 2 3 2" xfId="10650"/>
    <cellStyle name="Moneda 2 2 6 2 3 2 3 3" xfId="10651"/>
    <cellStyle name="Moneda 2 2 6 2 3 2 4" xfId="10652"/>
    <cellStyle name="Moneda 2 2 6 2 3 2 5" xfId="10653"/>
    <cellStyle name="Moneda 2 2 6 2 3 3" xfId="10654"/>
    <cellStyle name="Moneda 2 2 6 2 3 3 2" xfId="10655"/>
    <cellStyle name="Moneda 2 2 6 2 3 3 3" xfId="10656"/>
    <cellStyle name="Moneda 2 2 6 2 3 4" xfId="10657"/>
    <cellStyle name="Moneda 2 2 6 2 3 4 2" xfId="10658"/>
    <cellStyle name="Moneda 2 2 6 2 3 4 3" xfId="10659"/>
    <cellStyle name="Moneda 2 2 6 2 3 5" xfId="10660"/>
    <cellStyle name="Moneda 2 2 6 2 3 6" xfId="10661"/>
    <cellStyle name="Moneda 2 2 6 2 4" xfId="10662"/>
    <cellStyle name="Moneda 2 2 6 2 4 2" xfId="10663"/>
    <cellStyle name="Moneda 2 2 6 2 4 2 2" xfId="10664"/>
    <cellStyle name="Moneda 2 2 6 2 4 2 2 2" xfId="10665"/>
    <cellStyle name="Moneda 2 2 6 2 4 2 2 3" xfId="10666"/>
    <cellStyle name="Moneda 2 2 6 2 4 2 3" xfId="10667"/>
    <cellStyle name="Moneda 2 2 6 2 4 2 3 2" xfId="10668"/>
    <cellStyle name="Moneda 2 2 6 2 4 2 3 3" xfId="10669"/>
    <cellStyle name="Moneda 2 2 6 2 4 2 4" xfId="10670"/>
    <cellStyle name="Moneda 2 2 6 2 4 2 5" xfId="10671"/>
    <cellStyle name="Moneda 2 2 6 2 4 3" xfId="10672"/>
    <cellStyle name="Moneda 2 2 6 2 4 3 2" xfId="10673"/>
    <cellStyle name="Moneda 2 2 6 2 4 3 3" xfId="10674"/>
    <cellStyle name="Moneda 2 2 6 2 4 4" xfId="10675"/>
    <cellStyle name="Moneda 2 2 6 2 4 4 2" xfId="10676"/>
    <cellStyle name="Moneda 2 2 6 2 4 4 3" xfId="10677"/>
    <cellStyle name="Moneda 2 2 6 2 4 5" xfId="10678"/>
    <cellStyle name="Moneda 2 2 6 2 4 6" xfId="10679"/>
    <cellStyle name="Moneda 2 2 6 2 5" xfId="10680"/>
    <cellStyle name="Moneda 2 2 6 2 5 2" xfId="10681"/>
    <cellStyle name="Moneda 2 2 6 2 5 2 2" xfId="10682"/>
    <cellStyle name="Moneda 2 2 6 2 5 2 2 2" xfId="10683"/>
    <cellStyle name="Moneda 2 2 6 2 5 2 2 3" xfId="10684"/>
    <cellStyle name="Moneda 2 2 6 2 5 2 3" xfId="10685"/>
    <cellStyle name="Moneda 2 2 6 2 5 2 3 2" xfId="10686"/>
    <cellStyle name="Moneda 2 2 6 2 5 2 3 3" xfId="10687"/>
    <cellStyle name="Moneda 2 2 6 2 5 2 4" xfId="10688"/>
    <cellStyle name="Moneda 2 2 6 2 5 2 5" xfId="10689"/>
    <cellStyle name="Moneda 2 2 6 2 5 3" xfId="10690"/>
    <cellStyle name="Moneda 2 2 6 2 5 3 2" xfId="10691"/>
    <cellStyle name="Moneda 2 2 6 2 5 3 3" xfId="10692"/>
    <cellStyle name="Moneda 2 2 6 2 5 4" xfId="10693"/>
    <cellStyle name="Moneda 2 2 6 2 5 4 2" xfId="10694"/>
    <cellStyle name="Moneda 2 2 6 2 5 4 3" xfId="10695"/>
    <cellStyle name="Moneda 2 2 6 2 5 5" xfId="10696"/>
    <cellStyle name="Moneda 2 2 6 2 5 6" xfId="10697"/>
    <cellStyle name="Moneda 2 2 6 2 6" xfId="10698"/>
    <cellStyle name="Moneda 2 2 6 2 6 2" xfId="10699"/>
    <cellStyle name="Moneda 2 2 6 2 6 2 2" xfId="10700"/>
    <cellStyle name="Moneda 2 2 6 2 6 2 3" xfId="10701"/>
    <cellStyle name="Moneda 2 2 6 2 6 3" xfId="10702"/>
    <cellStyle name="Moneda 2 2 6 2 6 3 2" xfId="10703"/>
    <cellStyle name="Moneda 2 2 6 2 6 3 3" xfId="10704"/>
    <cellStyle name="Moneda 2 2 6 2 6 4" xfId="10705"/>
    <cellStyle name="Moneda 2 2 6 2 6 5" xfId="10706"/>
    <cellStyle name="Moneda 2 2 6 2 7" xfId="10707"/>
    <cellStyle name="Moneda 2 2 6 2 7 2" xfId="10708"/>
    <cellStyle name="Moneda 2 2 6 2 7 3" xfId="10709"/>
    <cellStyle name="Moneda 2 2 6 2 8" xfId="10710"/>
    <cellStyle name="Moneda 2 2 6 2 8 2" xfId="10711"/>
    <cellStyle name="Moneda 2 2 6 2 8 3" xfId="10712"/>
    <cellStyle name="Moneda 2 2 6 2 9" xfId="10713"/>
    <cellStyle name="Moneda 2 2 6 3" xfId="194"/>
    <cellStyle name="Moneda 2 2 6 3 2" xfId="1517"/>
    <cellStyle name="Moneda 2 2 6 3 2 2" xfId="10714"/>
    <cellStyle name="Moneda 2 2 6 3 2 2 2" xfId="10715"/>
    <cellStyle name="Moneda 2 2 6 3 2 2 3" xfId="10716"/>
    <cellStyle name="Moneda 2 2 6 3 2 3" xfId="10717"/>
    <cellStyle name="Moneda 2 2 6 3 2 3 2" xfId="10718"/>
    <cellStyle name="Moneda 2 2 6 3 2 3 3" xfId="10719"/>
    <cellStyle name="Moneda 2 2 6 3 2 4" xfId="10720"/>
    <cellStyle name="Moneda 2 2 6 3 2 5" xfId="10721"/>
    <cellStyle name="Moneda 2 2 6 3 3" xfId="10722"/>
    <cellStyle name="Moneda 2 2 6 3 3 2" xfId="10723"/>
    <cellStyle name="Moneda 2 2 6 3 3 3" xfId="10724"/>
    <cellStyle name="Moneda 2 2 6 3 4" xfId="10725"/>
    <cellStyle name="Moneda 2 2 6 3 4 2" xfId="10726"/>
    <cellStyle name="Moneda 2 2 6 3 4 3" xfId="10727"/>
    <cellStyle name="Moneda 2 2 6 3 5" xfId="10728"/>
    <cellStyle name="Moneda 2 2 6 3 6" xfId="10729"/>
    <cellStyle name="Moneda 2 2 6 4" xfId="1514"/>
    <cellStyle name="Moneda 2 2 6 4 2" xfId="10730"/>
    <cellStyle name="Moneda 2 2 6 4 2 2" xfId="10731"/>
    <cellStyle name="Moneda 2 2 6 4 2 2 2" xfId="10732"/>
    <cellStyle name="Moneda 2 2 6 4 2 2 3" xfId="10733"/>
    <cellStyle name="Moneda 2 2 6 4 2 3" xfId="10734"/>
    <cellStyle name="Moneda 2 2 6 4 2 3 2" xfId="10735"/>
    <cellStyle name="Moneda 2 2 6 4 2 3 3" xfId="10736"/>
    <cellStyle name="Moneda 2 2 6 4 2 4" xfId="10737"/>
    <cellStyle name="Moneda 2 2 6 4 2 5" xfId="10738"/>
    <cellStyle name="Moneda 2 2 6 4 3" xfId="10739"/>
    <cellStyle name="Moneda 2 2 6 4 3 2" xfId="10740"/>
    <cellStyle name="Moneda 2 2 6 4 3 3" xfId="10741"/>
    <cellStyle name="Moneda 2 2 6 4 4" xfId="10742"/>
    <cellStyle name="Moneda 2 2 6 4 4 2" xfId="10743"/>
    <cellStyle name="Moneda 2 2 6 4 4 3" xfId="10744"/>
    <cellStyle name="Moneda 2 2 6 4 5" xfId="10745"/>
    <cellStyle name="Moneda 2 2 6 4 6" xfId="10746"/>
    <cellStyle name="Moneda 2 2 6 5" xfId="10747"/>
    <cellStyle name="Moneda 2 2 6 5 2" xfId="10748"/>
    <cellStyle name="Moneda 2 2 6 5 2 2" xfId="10749"/>
    <cellStyle name="Moneda 2 2 6 5 2 2 2" xfId="10750"/>
    <cellStyle name="Moneda 2 2 6 5 2 2 3" xfId="10751"/>
    <cellStyle name="Moneda 2 2 6 5 2 3" xfId="10752"/>
    <cellStyle name="Moneda 2 2 6 5 2 3 2" xfId="10753"/>
    <cellStyle name="Moneda 2 2 6 5 2 3 3" xfId="10754"/>
    <cellStyle name="Moneda 2 2 6 5 2 4" xfId="10755"/>
    <cellStyle name="Moneda 2 2 6 5 2 5" xfId="10756"/>
    <cellStyle name="Moneda 2 2 6 5 3" xfId="10757"/>
    <cellStyle name="Moneda 2 2 6 5 3 2" xfId="10758"/>
    <cellStyle name="Moneda 2 2 6 5 3 3" xfId="10759"/>
    <cellStyle name="Moneda 2 2 6 5 4" xfId="10760"/>
    <cellStyle name="Moneda 2 2 6 5 4 2" xfId="10761"/>
    <cellStyle name="Moneda 2 2 6 5 4 3" xfId="10762"/>
    <cellStyle name="Moneda 2 2 6 5 5" xfId="10763"/>
    <cellStyle name="Moneda 2 2 6 5 6" xfId="10764"/>
    <cellStyle name="Moneda 2 2 6 6" xfId="10765"/>
    <cellStyle name="Moneda 2 2 6 6 2" xfId="10766"/>
    <cellStyle name="Moneda 2 2 6 6 2 2" xfId="10767"/>
    <cellStyle name="Moneda 2 2 6 6 2 2 2" xfId="10768"/>
    <cellStyle name="Moneda 2 2 6 6 2 2 3" xfId="10769"/>
    <cellStyle name="Moneda 2 2 6 6 2 3" xfId="10770"/>
    <cellStyle name="Moneda 2 2 6 6 2 3 2" xfId="10771"/>
    <cellStyle name="Moneda 2 2 6 6 2 3 3" xfId="10772"/>
    <cellStyle name="Moneda 2 2 6 6 2 4" xfId="10773"/>
    <cellStyle name="Moneda 2 2 6 6 2 5" xfId="10774"/>
    <cellStyle name="Moneda 2 2 6 6 3" xfId="10775"/>
    <cellStyle name="Moneda 2 2 6 6 3 2" xfId="10776"/>
    <cellStyle name="Moneda 2 2 6 6 3 3" xfId="10777"/>
    <cellStyle name="Moneda 2 2 6 6 4" xfId="10778"/>
    <cellStyle name="Moneda 2 2 6 6 4 2" xfId="10779"/>
    <cellStyle name="Moneda 2 2 6 6 4 3" xfId="10780"/>
    <cellStyle name="Moneda 2 2 6 6 5" xfId="10781"/>
    <cellStyle name="Moneda 2 2 6 6 6" xfId="10782"/>
    <cellStyle name="Moneda 2 2 6 7" xfId="10783"/>
    <cellStyle name="Moneda 2 2 6 7 2" xfId="10784"/>
    <cellStyle name="Moneda 2 2 6 7 2 2" xfId="10785"/>
    <cellStyle name="Moneda 2 2 6 7 2 3" xfId="10786"/>
    <cellStyle name="Moneda 2 2 6 7 3" xfId="10787"/>
    <cellStyle name="Moneda 2 2 6 7 3 2" xfId="10788"/>
    <cellStyle name="Moneda 2 2 6 7 3 3" xfId="10789"/>
    <cellStyle name="Moneda 2 2 6 7 4" xfId="10790"/>
    <cellStyle name="Moneda 2 2 6 7 5" xfId="10791"/>
    <cellStyle name="Moneda 2 2 6 8" xfId="10792"/>
    <cellStyle name="Moneda 2 2 6 8 2" xfId="10793"/>
    <cellStyle name="Moneda 2 2 6 8 3" xfId="10794"/>
    <cellStyle name="Moneda 2 2 6 9" xfId="10795"/>
    <cellStyle name="Moneda 2 2 6 9 2" xfId="10796"/>
    <cellStyle name="Moneda 2 2 6 9 3" xfId="10797"/>
    <cellStyle name="Moneda 2 2 7" xfId="195"/>
    <cellStyle name="Moneda 2 2 7 10" xfId="10798"/>
    <cellStyle name="Moneda 2 2 7 11" xfId="10799"/>
    <cellStyle name="Moneda 2 2 7 2" xfId="196"/>
    <cellStyle name="Moneda 2 2 7 2 10" xfId="10800"/>
    <cellStyle name="Moneda 2 2 7 2 2" xfId="197"/>
    <cellStyle name="Moneda 2 2 7 2 2 2" xfId="1520"/>
    <cellStyle name="Moneda 2 2 7 2 2 2 2" xfId="10801"/>
    <cellStyle name="Moneda 2 2 7 2 2 2 2 2" xfId="10802"/>
    <cellStyle name="Moneda 2 2 7 2 2 2 2 3" xfId="10803"/>
    <cellStyle name="Moneda 2 2 7 2 2 2 3" xfId="10804"/>
    <cellStyle name="Moneda 2 2 7 2 2 2 3 2" xfId="10805"/>
    <cellStyle name="Moneda 2 2 7 2 2 2 3 3" xfId="10806"/>
    <cellStyle name="Moneda 2 2 7 2 2 2 4" xfId="10807"/>
    <cellStyle name="Moneda 2 2 7 2 2 2 5" xfId="10808"/>
    <cellStyle name="Moneda 2 2 7 2 2 3" xfId="10809"/>
    <cellStyle name="Moneda 2 2 7 2 2 3 2" xfId="10810"/>
    <cellStyle name="Moneda 2 2 7 2 2 3 3" xfId="10811"/>
    <cellStyle name="Moneda 2 2 7 2 2 4" xfId="10812"/>
    <cellStyle name="Moneda 2 2 7 2 2 4 2" xfId="10813"/>
    <cellStyle name="Moneda 2 2 7 2 2 4 3" xfId="10814"/>
    <cellStyle name="Moneda 2 2 7 2 2 5" xfId="10815"/>
    <cellStyle name="Moneda 2 2 7 2 2 6" xfId="10816"/>
    <cellStyle name="Moneda 2 2 7 2 3" xfId="1519"/>
    <cellStyle name="Moneda 2 2 7 2 3 2" xfId="10817"/>
    <cellStyle name="Moneda 2 2 7 2 3 2 2" xfId="10818"/>
    <cellStyle name="Moneda 2 2 7 2 3 2 2 2" xfId="10819"/>
    <cellStyle name="Moneda 2 2 7 2 3 2 2 3" xfId="10820"/>
    <cellStyle name="Moneda 2 2 7 2 3 2 3" xfId="10821"/>
    <cellStyle name="Moneda 2 2 7 2 3 2 3 2" xfId="10822"/>
    <cellStyle name="Moneda 2 2 7 2 3 2 3 3" xfId="10823"/>
    <cellStyle name="Moneda 2 2 7 2 3 2 4" xfId="10824"/>
    <cellStyle name="Moneda 2 2 7 2 3 2 5" xfId="10825"/>
    <cellStyle name="Moneda 2 2 7 2 3 3" xfId="10826"/>
    <cellStyle name="Moneda 2 2 7 2 3 3 2" xfId="10827"/>
    <cellStyle name="Moneda 2 2 7 2 3 3 3" xfId="10828"/>
    <cellStyle name="Moneda 2 2 7 2 3 4" xfId="10829"/>
    <cellStyle name="Moneda 2 2 7 2 3 4 2" xfId="10830"/>
    <cellStyle name="Moneda 2 2 7 2 3 4 3" xfId="10831"/>
    <cellStyle name="Moneda 2 2 7 2 3 5" xfId="10832"/>
    <cellStyle name="Moneda 2 2 7 2 3 6" xfId="10833"/>
    <cellStyle name="Moneda 2 2 7 2 4" xfId="10834"/>
    <cellStyle name="Moneda 2 2 7 2 4 2" xfId="10835"/>
    <cellStyle name="Moneda 2 2 7 2 4 2 2" xfId="10836"/>
    <cellStyle name="Moneda 2 2 7 2 4 2 2 2" xfId="10837"/>
    <cellStyle name="Moneda 2 2 7 2 4 2 2 3" xfId="10838"/>
    <cellStyle name="Moneda 2 2 7 2 4 2 3" xfId="10839"/>
    <cellStyle name="Moneda 2 2 7 2 4 2 3 2" xfId="10840"/>
    <cellStyle name="Moneda 2 2 7 2 4 2 3 3" xfId="10841"/>
    <cellStyle name="Moneda 2 2 7 2 4 2 4" xfId="10842"/>
    <cellStyle name="Moneda 2 2 7 2 4 2 5" xfId="10843"/>
    <cellStyle name="Moneda 2 2 7 2 4 3" xfId="10844"/>
    <cellStyle name="Moneda 2 2 7 2 4 3 2" xfId="10845"/>
    <cellStyle name="Moneda 2 2 7 2 4 3 3" xfId="10846"/>
    <cellStyle name="Moneda 2 2 7 2 4 4" xfId="10847"/>
    <cellStyle name="Moneda 2 2 7 2 4 4 2" xfId="10848"/>
    <cellStyle name="Moneda 2 2 7 2 4 4 3" xfId="10849"/>
    <cellStyle name="Moneda 2 2 7 2 4 5" xfId="10850"/>
    <cellStyle name="Moneda 2 2 7 2 4 6" xfId="10851"/>
    <cellStyle name="Moneda 2 2 7 2 5" xfId="10852"/>
    <cellStyle name="Moneda 2 2 7 2 5 2" xfId="10853"/>
    <cellStyle name="Moneda 2 2 7 2 5 2 2" xfId="10854"/>
    <cellStyle name="Moneda 2 2 7 2 5 2 2 2" xfId="10855"/>
    <cellStyle name="Moneda 2 2 7 2 5 2 2 3" xfId="10856"/>
    <cellStyle name="Moneda 2 2 7 2 5 2 3" xfId="10857"/>
    <cellStyle name="Moneda 2 2 7 2 5 2 3 2" xfId="10858"/>
    <cellStyle name="Moneda 2 2 7 2 5 2 3 3" xfId="10859"/>
    <cellStyle name="Moneda 2 2 7 2 5 2 4" xfId="10860"/>
    <cellStyle name="Moneda 2 2 7 2 5 2 5" xfId="10861"/>
    <cellStyle name="Moneda 2 2 7 2 5 3" xfId="10862"/>
    <cellStyle name="Moneda 2 2 7 2 5 3 2" xfId="10863"/>
    <cellStyle name="Moneda 2 2 7 2 5 3 3" xfId="10864"/>
    <cellStyle name="Moneda 2 2 7 2 5 4" xfId="10865"/>
    <cellStyle name="Moneda 2 2 7 2 5 4 2" xfId="10866"/>
    <cellStyle name="Moneda 2 2 7 2 5 4 3" xfId="10867"/>
    <cellStyle name="Moneda 2 2 7 2 5 5" xfId="10868"/>
    <cellStyle name="Moneda 2 2 7 2 5 6" xfId="10869"/>
    <cellStyle name="Moneda 2 2 7 2 6" xfId="10870"/>
    <cellStyle name="Moneda 2 2 7 2 6 2" xfId="10871"/>
    <cellStyle name="Moneda 2 2 7 2 6 2 2" xfId="10872"/>
    <cellStyle name="Moneda 2 2 7 2 6 2 3" xfId="10873"/>
    <cellStyle name="Moneda 2 2 7 2 6 3" xfId="10874"/>
    <cellStyle name="Moneda 2 2 7 2 6 3 2" xfId="10875"/>
    <cellStyle name="Moneda 2 2 7 2 6 3 3" xfId="10876"/>
    <cellStyle name="Moneda 2 2 7 2 6 4" xfId="10877"/>
    <cellStyle name="Moneda 2 2 7 2 6 5" xfId="10878"/>
    <cellStyle name="Moneda 2 2 7 2 7" xfId="10879"/>
    <cellStyle name="Moneda 2 2 7 2 7 2" xfId="10880"/>
    <cellStyle name="Moneda 2 2 7 2 7 3" xfId="10881"/>
    <cellStyle name="Moneda 2 2 7 2 8" xfId="10882"/>
    <cellStyle name="Moneda 2 2 7 2 8 2" xfId="10883"/>
    <cellStyle name="Moneda 2 2 7 2 8 3" xfId="10884"/>
    <cellStyle name="Moneda 2 2 7 2 9" xfId="10885"/>
    <cellStyle name="Moneda 2 2 7 3" xfId="198"/>
    <cellStyle name="Moneda 2 2 7 3 2" xfId="1521"/>
    <cellStyle name="Moneda 2 2 7 3 2 2" xfId="10886"/>
    <cellStyle name="Moneda 2 2 7 3 2 2 2" xfId="10887"/>
    <cellStyle name="Moneda 2 2 7 3 2 2 3" xfId="10888"/>
    <cellStyle name="Moneda 2 2 7 3 2 3" xfId="10889"/>
    <cellStyle name="Moneda 2 2 7 3 2 3 2" xfId="10890"/>
    <cellStyle name="Moneda 2 2 7 3 2 3 3" xfId="10891"/>
    <cellStyle name="Moneda 2 2 7 3 2 4" xfId="10892"/>
    <cellStyle name="Moneda 2 2 7 3 2 5" xfId="10893"/>
    <cellStyle name="Moneda 2 2 7 3 3" xfId="10894"/>
    <cellStyle name="Moneda 2 2 7 3 3 2" xfId="10895"/>
    <cellStyle name="Moneda 2 2 7 3 3 3" xfId="10896"/>
    <cellStyle name="Moneda 2 2 7 3 4" xfId="10897"/>
    <cellStyle name="Moneda 2 2 7 3 4 2" xfId="10898"/>
    <cellStyle name="Moneda 2 2 7 3 4 3" xfId="10899"/>
    <cellStyle name="Moneda 2 2 7 3 5" xfId="10900"/>
    <cellStyle name="Moneda 2 2 7 3 6" xfId="10901"/>
    <cellStyle name="Moneda 2 2 7 4" xfId="1518"/>
    <cellStyle name="Moneda 2 2 7 4 2" xfId="10902"/>
    <cellStyle name="Moneda 2 2 7 4 2 2" xfId="10903"/>
    <cellStyle name="Moneda 2 2 7 4 2 2 2" xfId="10904"/>
    <cellStyle name="Moneda 2 2 7 4 2 2 3" xfId="10905"/>
    <cellStyle name="Moneda 2 2 7 4 2 3" xfId="10906"/>
    <cellStyle name="Moneda 2 2 7 4 2 3 2" xfId="10907"/>
    <cellStyle name="Moneda 2 2 7 4 2 3 3" xfId="10908"/>
    <cellStyle name="Moneda 2 2 7 4 2 4" xfId="10909"/>
    <cellStyle name="Moneda 2 2 7 4 2 5" xfId="10910"/>
    <cellStyle name="Moneda 2 2 7 4 3" xfId="10911"/>
    <cellStyle name="Moneda 2 2 7 4 3 2" xfId="10912"/>
    <cellStyle name="Moneda 2 2 7 4 3 3" xfId="10913"/>
    <cellStyle name="Moneda 2 2 7 4 4" xfId="10914"/>
    <cellStyle name="Moneda 2 2 7 4 4 2" xfId="10915"/>
    <cellStyle name="Moneda 2 2 7 4 4 3" xfId="10916"/>
    <cellStyle name="Moneda 2 2 7 4 5" xfId="10917"/>
    <cellStyle name="Moneda 2 2 7 4 6" xfId="10918"/>
    <cellStyle name="Moneda 2 2 7 5" xfId="10919"/>
    <cellStyle name="Moneda 2 2 7 5 2" xfId="10920"/>
    <cellStyle name="Moneda 2 2 7 5 2 2" xfId="10921"/>
    <cellStyle name="Moneda 2 2 7 5 2 2 2" xfId="10922"/>
    <cellStyle name="Moneda 2 2 7 5 2 2 3" xfId="10923"/>
    <cellStyle name="Moneda 2 2 7 5 2 3" xfId="10924"/>
    <cellStyle name="Moneda 2 2 7 5 2 3 2" xfId="10925"/>
    <cellStyle name="Moneda 2 2 7 5 2 3 3" xfId="10926"/>
    <cellStyle name="Moneda 2 2 7 5 2 4" xfId="10927"/>
    <cellStyle name="Moneda 2 2 7 5 2 5" xfId="10928"/>
    <cellStyle name="Moneda 2 2 7 5 3" xfId="10929"/>
    <cellStyle name="Moneda 2 2 7 5 3 2" xfId="10930"/>
    <cellStyle name="Moneda 2 2 7 5 3 3" xfId="10931"/>
    <cellStyle name="Moneda 2 2 7 5 4" xfId="10932"/>
    <cellStyle name="Moneda 2 2 7 5 4 2" xfId="10933"/>
    <cellStyle name="Moneda 2 2 7 5 4 3" xfId="10934"/>
    <cellStyle name="Moneda 2 2 7 5 5" xfId="10935"/>
    <cellStyle name="Moneda 2 2 7 5 6" xfId="10936"/>
    <cellStyle name="Moneda 2 2 7 6" xfId="10937"/>
    <cellStyle name="Moneda 2 2 7 6 2" xfId="10938"/>
    <cellStyle name="Moneda 2 2 7 6 2 2" xfId="10939"/>
    <cellStyle name="Moneda 2 2 7 6 2 2 2" xfId="10940"/>
    <cellStyle name="Moneda 2 2 7 6 2 2 3" xfId="10941"/>
    <cellStyle name="Moneda 2 2 7 6 2 3" xfId="10942"/>
    <cellStyle name="Moneda 2 2 7 6 2 3 2" xfId="10943"/>
    <cellStyle name="Moneda 2 2 7 6 2 3 3" xfId="10944"/>
    <cellStyle name="Moneda 2 2 7 6 2 4" xfId="10945"/>
    <cellStyle name="Moneda 2 2 7 6 2 5" xfId="10946"/>
    <cellStyle name="Moneda 2 2 7 6 3" xfId="10947"/>
    <cellStyle name="Moneda 2 2 7 6 3 2" xfId="10948"/>
    <cellStyle name="Moneda 2 2 7 6 3 3" xfId="10949"/>
    <cellStyle name="Moneda 2 2 7 6 4" xfId="10950"/>
    <cellStyle name="Moneda 2 2 7 6 4 2" xfId="10951"/>
    <cellStyle name="Moneda 2 2 7 6 4 3" xfId="10952"/>
    <cellStyle name="Moneda 2 2 7 6 5" xfId="10953"/>
    <cellStyle name="Moneda 2 2 7 6 6" xfId="10954"/>
    <cellStyle name="Moneda 2 2 7 7" xfId="10955"/>
    <cellStyle name="Moneda 2 2 7 7 2" xfId="10956"/>
    <cellStyle name="Moneda 2 2 7 7 2 2" xfId="10957"/>
    <cellStyle name="Moneda 2 2 7 7 2 3" xfId="10958"/>
    <cellStyle name="Moneda 2 2 7 7 3" xfId="10959"/>
    <cellStyle name="Moneda 2 2 7 7 3 2" xfId="10960"/>
    <cellStyle name="Moneda 2 2 7 7 3 3" xfId="10961"/>
    <cellStyle name="Moneda 2 2 7 7 4" xfId="10962"/>
    <cellStyle name="Moneda 2 2 7 7 5" xfId="10963"/>
    <cellStyle name="Moneda 2 2 7 8" xfId="10964"/>
    <cellStyle name="Moneda 2 2 7 8 2" xfId="10965"/>
    <cellStyle name="Moneda 2 2 7 8 3" xfId="10966"/>
    <cellStyle name="Moneda 2 2 7 9" xfId="10967"/>
    <cellStyle name="Moneda 2 2 7 9 2" xfId="10968"/>
    <cellStyle name="Moneda 2 2 7 9 3" xfId="10969"/>
    <cellStyle name="Moneda 2 2 8" xfId="199"/>
    <cellStyle name="Moneda 2 2 8 10" xfId="10970"/>
    <cellStyle name="Moneda 2 2 8 11" xfId="10971"/>
    <cellStyle name="Moneda 2 2 8 2" xfId="200"/>
    <cellStyle name="Moneda 2 2 8 2 10" xfId="10972"/>
    <cellStyle name="Moneda 2 2 8 2 2" xfId="201"/>
    <cellStyle name="Moneda 2 2 8 2 2 2" xfId="1524"/>
    <cellStyle name="Moneda 2 2 8 2 2 2 2" xfId="10973"/>
    <cellStyle name="Moneda 2 2 8 2 2 2 2 2" xfId="10974"/>
    <cellStyle name="Moneda 2 2 8 2 2 2 2 3" xfId="10975"/>
    <cellStyle name="Moneda 2 2 8 2 2 2 3" xfId="10976"/>
    <cellStyle name="Moneda 2 2 8 2 2 2 3 2" xfId="10977"/>
    <cellStyle name="Moneda 2 2 8 2 2 2 3 3" xfId="10978"/>
    <cellStyle name="Moneda 2 2 8 2 2 2 4" xfId="10979"/>
    <cellStyle name="Moneda 2 2 8 2 2 2 5" xfId="10980"/>
    <cellStyle name="Moneda 2 2 8 2 2 3" xfId="10981"/>
    <cellStyle name="Moneda 2 2 8 2 2 3 2" xfId="10982"/>
    <cellStyle name="Moneda 2 2 8 2 2 3 3" xfId="10983"/>
    <cellStyle name="Moneda 2 2 8 2 2 4" xfId="10984"/>
    <cellStyle name="Moneda 2 2 8 2 2 4 2" xfId="10985"/>
    <cellStyle name="Moneda 2 2 8 2 2 4 3" xfId="10986"/>
    <cellStyle name="Moneda 2 2 8 2 2 5" xfId="10987"/>
    <cellStyle name="Moneda 2 2 8 2 2 6" xfId="10988"/>
    <cellStyle name="Moneda 2 2 8 2 3" xfId="1523"/>
    <cellStyle name="Moneda 2 2 8 2 3 2" xfId="10989"/>
    <cellStyle name="Moneda 2 2 8 2 3 2 2" xfId="10990"/>
    <cellStyle name="Moneda 2 2 8 2 3 2 2 2" xfId="10991"/>
    <cellStyle name="Moneda 2 2 8 2 3 2 2 3" xfId="10992"/>
    <cellStyle name="Moneda 2 2 8 2 3 2 3" xfId="10993"/>
    <cellStyle name="Moneda 2 2 8 2 3 2 3 2" xfId="10994"/>
    <cellStyle name="Moneda 2 2 8 2 3 2 3 3" xfId="10995"/>
    <cellStyle name="Moneda 2 2 8 2 3 2 4" xfId="10996"/>
    <cellStyle name="Moneda 2 2 8 2 3 2 5" xfId="10997"/>
    <cellStyle name="Moneda 2 2 8 2 3 3" xfId="10998"/>
    <cellStyle name="Moneda 2 2 8 2 3 3 2" xfId="10999"/>
    <cellStyle name="Moneda 2 2 8 2 3 3 3" xfId="11000"/>
    <cellStyle name="Moneda 2 2 8 2 3 4" xfId="11001"/>
    <cellStyle name="Moneda 2 2 8 2 3 4 2" xfId="11002"/>
    <cellStyle name="Moneda 2 2 8 2 3 4 3" xfId="11003"/>
    <cellStyle name="Moneda 2 2 8 2 3 5" xfId="11004"/>
    <cellStyle name="Moneda 2 2 8 2 3 6" xfId="11005"/>
    <cellStyle name="Moneda 2 2 8 2 4" xfId="11006"/>
    <cellStyle name="Moneda 2 2 8 2 4 2" xfId="11007"/>
    <cellStyle name="Moneda 2 2 8 2 4 2 2" xfId="11008"/>
    <cellStyle name="Moneda 2 2 8 2 4 2 2 2" xfId="11009"/>
    <cellStyle name="Moneda 2 2 8 2 4 2 2 3" xfId="11010"/>
    <cellStyle name="Moneda 2 2 8 2 4 2 3" xfId="11011"/>
    <cellStyle name="Moneda 2 2 8 2 4 2 3 2" xfId="11012"/>
    <cellStyle name="Moneda 2 2 8 2 4 2 3 3" xfId="11013"/>
    <cellStyle name="Moneda 2 2 8 2 4 2 4" xfId="11014"/>
    <cellStyle name="Moneda 2 2 8 2 4 2 5" xfId="11015"/>
    <cellStyle name="Moneda 2 2 8 2 4 3" xfId="11016"/>
    <cellStyle name="Moneda 2 2 8 2 4 3 2" xfId="11017"/>
    <cellStyle name="Moneda 2 2 8 2 4 3 3" xfId="11018"/>
    <cellStyle name="Moneda 2 2 8 2 4 4" xfId="11019"/>
    <cellStyle name="Moneda 2 2 8 2 4 4 2" xfId="11020"/>
    <cellStyle name="Moneda 2 2 8 2 4 4 3" xfId="11021"/>
    <cellStyle name="Moneda 2 2 8 2 4 5" xfId="11022"/>
    <cellStyle name="Moneda 2 2 8 2 4 6" xfId="11023"/>
    <cellStyle name="Moneda 2 2 8 2 5" xfId="11024"/>
    <cellStyle name="Moneda 2 2 8 2 5 2" xfId="11025"/>
    <cellStyle name="Moneda 2 2 8 2 5 2 2" xfId="11026"/>
    <cellStyle name="Moneda 2 2 8 2 5 2 2 2" xfId="11027"/>
    <cellStyle name="Moneda 2 2 8 2 5 2 2 3" xfId="11028"/>
    <cellStyle name="Moneda 2 2 8 2 5 2 3" xfId="11029"/>
    <cellStyle name="Moneda 2 2 8 2 5 2 3 2" xfId="11030"/>
    <cellStyle name="Moneda 2 2 8 2 5 2 3 3" xfId="11031"/>
    <cellStyle name="Moneda 2 2 8 2 5 2 4" xfId="11032"/>
    <cellStyle name="Moneda 2 2 8 2 5 2 5" xfId="11033"/>
    <cellStyle name="Moneda 2 2 8 2 5 3" xfId="11034"/>
    <cellStyle name="Moneda 2 2 8 2 5 3 2" xfId="11035"/>
    <cellStyle name="Moneda 2 2 8 2 5 3 3" xfId="11036"/>
    <cellStyle name="Moneda 2 2 8 2 5 4" xfId="11037"/>
    <cellStyle name="Moneda 2 2 8 2 5 4 2" xfId="11038"/>
    <cellStyle name="Moneda 2 2 8 2 5 4 3" xfId="11039"/>
    <cellStyle name="Moneda 2 2 8 2 5 5" xfId="11040"/>
    <cellStyle name="Moneda 2 2 8 2 5 6" xfId="11041"/>
    <cellStyle name="Moneda 2 2 8 2 6" xfId="11042"/>
    <cellStyle name="Moneda 2 2 8 2 6 2" xfId="11043"/>
    <cellStyle name="Moneda 2 2 8 2 6 2 2" xfId="11044"/>
    <cellStyle name="Moneda 2 2 8 2 6 2 3" xfId="11045"/>
    <cellStyle name="Moneda 2 2 8 2 6 3" xfId="11046"/>
    <cellStyle name="Moneda 2 2 8 2 6 3 2" xfId="11047"/>
    <cellStyle name="Moneda 2 2 8 2 6 3 3" xfId="11048"/>
    <cellStyle name="Moneda 2 2 8 2 6 4" xfId="11049"/>
    <cellStyle name="Moneda 2 2 8 2 6 5" xfId="11050"/>
    <cellStyle name="Moneda 2 2 8 2 7" xfId="11051"/>
    <cellStyle name="Moneda 2 2 8 2 7 2" xfId="11052"/>
    <cellStyle name="Moneda 2 2 8 2 7 3" xfId="11053"/>
    <cellStyle name="Moneda 2 2 8 2 8" xfId="11054"/>
    <cellStyle name="Moneda 2 2 8 2 8 2" xfId="11055"/>
    <cellStyle name="Moneda 2 2 8 2 8 3" xfId="11056"/>
    <cellStyle name="Moneda 2 2 8 2 9" xfId="11057"/>
    <cellStyle name="Moneda 2 2 8 3" xfId="202"/>
    <cellStyle name="Moneda 2 2 8 3 2" xfId="1525"/>
    <cellStyle name="Moneda 2 2 8 3 2 2" xfId="11058"/>
    <cellStyle name="Moneda 2 2 8 3 2 2 2" xfId="11059"/>
    <cellStyle name="Moneda 2 2 8 3 2 2 3" xfId="11060"/>
    <cellStyle name="Moneda 2 2 8 3 2 3" xfId="11061"/>
    <cellStyle name="Moneda 2 2 8 3 2 3 2" xfId="11062"/>
    <cellStyle name="Moneda 2 2 8 3 2 3 3" xfId="11063"/>
    <cellStyle name="Moneda 2 2 8 3 2 4" xfId="11064"/>
    <cellStyle name="Moneda 2 2 8 3 2 5" xfId="11065"/>
    <cellStyle name="Moneda 2 2 8 3 3" xfId="11066"/>
    <cellStyle name="Moneda 2 2 8 3 3 2" xfId="11067"/>
    <cellStyle name="Moneda 2 2 8 3 3 3" xfId="11068"/>
    <cellStyle name="Moneda 2 2 8 3 4" xfId="11069"/>
    <cellStyle name="Moneda 2 2 8 3 4 2" xfId="11070"/>
    <cellStyle name="Moneda 2 2 8 3 4 3" xfId="11071"/>
    <cellStyle name="Moneda 2 2 8 3 5" xfId="11072"/>
    <cellStyle name="Moneda 2 2 8 3 6" xfId="11073"/>
    <cellStyle name="Moneda 2 2 8 4" xfId="1522"/>
    <cellStyle name="Moneda 2 2 8 4 2" xfId="11074"/>
    <cellStyle name="Moneda 2 2 8 4 2 2" xfId="11075"/>
    <cellStyle name="Moneda 2 2 8 4 2 2 2" xfId="11076"/>
    <cellStyle name="Moneda 2 2 8 4 2 2 3" xfId="11077"/>
    <cellStyle name="Moneda 2 2 8 4 2 3" xfId="11078"/>
    <cellStyle name="Moneda 2 2 8 4 2 3 2" xfId="11079"/>
    <cellStyle name="Moneda 2 2 8 4 2 3 3" xfId="11080"/>
    <cellStyle name="Moneda 2 2 8 4 2 4" xfId="11081"/>
    <cellStyle name="Moneda 2 2 8 4 2 5" xfId="11082"/>
    <cellStyle name="Moneda 2 2 8 4 3" xfId="11083"/>
    <cellStyle name="Moneda 2 2 8 4 3 2" xfId="11084"/>
    <cellStyle name="Moneda 2 2 8 4 3 3" xfId="11085"/>
    <cellStyle name="Moneda 2 2 8 4 4" xfId="11086"/>
    <cellStyle name="Moneda 2 2 8 4 4 2" xfId="11087"/>
    <cellStyle name="Moneda 2 2 8 4 4 3" xfId="11088"/>
    <cellStyle name="Moneda 2 2 8 4 5" xfId="11089"/>
    <cellStyle name="Moneda 2 2 8 4 6" xfId="11090"/>
    <cellStyle name="Moneda 2 2 8 5" xfId="11091"/>
    <cellStyle name="Moneda 2 2 8 5 2" xfId="11092"/>
    <cellStyle name="Moneda 2 2 8 5 2 2" xfId="11093"/>
    <cellStyle name="Moneda 2 2 8 5 2 2 2" xfId="11094"/>
    <cellStyle name="Moneda 2 2 8 5 2 2 3" xfId="11095"/>
    <cellStyle name="Moneda 2 2 8 5 2 3" xfId="11096"/>
    <cellStyle name="Moneda 2 2 8 5 2 3 2" xfId="11097"/>
    <cellStyle name="Moneda 2 2 8 5 2 3 3" xfId="11098"/>
    <cellStyle name="Moneda 2 2 8 5 2 4" xfId="11099"/>
    <cellStyle name="Moneda 2 2 8 5 2 5" xfId="11100"/>
    <cellStyle name="Moneda 2 2 8 5 3" xfId="11101"/>
    <cellStyle name="Moneda 2 2 8 5 3 2" xfId="11102"/>
    <cellStyle name="Moneda 2 2 8 5 3 3" xfId="11103"/>
    <cellStyle name="Moneda 2 2 8 5 4" xfId="11104"/>
    <cellStyle name="Moneda 2 2 8 5 4 2" xfId="11105"/>
    <cellStyle name="Moneda 2 2 8 5 4 3" xfId="11106"/>
    <cellStyle name="Moneda 2 2 8 5 5" xfId="11107"/>
    <cellStyle name="Moneda 2 2 8 5 6" xfId="11108"/>
    <cellStyle name="Moneda 2 2 8 6" xfId="11109"/>
    <cellStyle name="Moneda 2 2 8 6 2" xfId="11110"/>
    <cellStyle name="Moneda 2 2 8 6 2 2" xfId="11111"/>
    <cellStyle name="Moneda 2 2 8 6 2 2 2" xfId="11112"/>
    <cellStyle name="Moneda 2 2 8 6 2 2 3" xfId="11113"/>
    <cellStyle name="Moneda 2 2 8 6 2 3" xfId="11114"/>
    <cellStyle name="Moneda 2 2 8 6 2 3 2" xfId="11115"/>
    <cellStyle name="Moneda 2 2 8 6 2 3 3" xfId="11116"/>
    <cellStyle name="Moneda 2 2 8 6 2 4" xfId="11117"/>
    <cellStyle name="Moneda 2 2 8 6 2 5" xfId="11118"/>
    <cellStyle name="Moneda 2 2 8 6 3" xfId="11119"/>
    <cellStyle name="Moneda 2 2 8 6 3 2" xfId="11120"/>
    <cellStyle name="Moneda 2 2 8 6 3 3" xfId="11121"/>
    <cellStyle name="Moneda 2 2 8 6 4" xfId="11122"/>
    <cellStyle name="Moneda 2 2 8 6 4 2" xfId="11123"/>
    <cellStyle name="Moneda 2 2 8 6 4 3" xfId="11124"/>
    <cellStyle name="Moneda 2 2 8 6 5" xfId="11125"/>
    <cellStyle name="Moneda 2 2 8 6 6" xfId="11126"/>
    <cellStyle name="Moneda 2 2 8 7" xfId="11127"/>
    <cellStyle name="Moneda 2 2 8 7 2" xfId="11128"/>
    <cellStyle name="Moneda 2 2 8 7 2 2" xfId="11129"/>
    <cellStyle name="Moneda 2 2 8 7 2 3" xfId="11130"/>
    <cellStyle name="Moneda 2 2 8 7 3" xfId="11131"/>
    <cellStyle name="Moneda 2 2 8 7 3 2" xfId="11132"/>
    <cellStyle name="Moneda 2 2 8 7 3 3" xfId="11133"/>
    <cellStyle name="Moneda 2 2 8 7 4" xfId="11134"/>
    <cellStyle name="Moneda 2 2 8 7 5" xfId="11135"/>
    <cellStyle name="Moneda 2 2 8 8" xfId="11136"/>
    <cellStyle name="Moneda 2 2 8 8 2" xfId="11137"/>
    <cellStyle name="Moneda 2 2 8 8 3" xfId="11138"/>
    <cellStyle name="Moneda 2 2 8 9" xfId="11139"/>
    <cellStyle name="Moneda 2 2 8 9 2" xfId="11140"/>
    <cellStyle name="Moneda 2 2 8 9 3" xfId="11141"/>
    <cellStyle name="Moneda 2 2 9" xfId="203"/>
    <cellStyle name="Moneda 2 2 9 10" xfId="11142"/>
    <cellStyle name="Moneda 2 2 9 2" xfId="204"/>
    <cellStyle name="Moneda 2 2 9 2 2" xfId="1527"/>
    <cellStyle name="Moneda 2 2 9 2 2 2" xfId="11143"/>
    <cellStyle name="Moneda 2 2 9 2 2 2 2" xfId="11144"/>
    <cellStyle name="Moneda 2 2 9 2 2 2 3" xfId="11145"/>
    <cellStyle name="Moneda 2 2 9 2 2 3" xfId="11146"/>
    <cellStyle name="Moneda 2 2 9 2 2 3 2" xfId="11147"/>
    <cellStyle name="Moneda 2 2 9 2 2 3 3" xfId="11148"/>
    <cellStyle name="Moneda 2 2 9 2 2 4" xfId="11149"/>
    <cellStyle name="Moneda 2 2 9 2 2 5" xfId="11150"/>
    <cellStyle name="Moneda 2 2 9 2 3" xfId="11151"/>
    <cellStyle name="Moneda 2 2 9 2 3 2" xfId="11152"/>
    <cellStyle name="Moneda 2 2 9 2 3 3" xfId="11153"/>
    <cellStyle name="Moneda 2 2 9 2 4" xfId="11154"/>
    <cellStyle name="Moneda 2 2 9 2 4 2" xfId="11155"/>
    <cellStyle name="Moneda 2 2 9 2 4 3" xfId="11156"/>
    <cellStyle name="Moneda 2 2 9 2 5" xfId="11157"/>
    <cellStyle name="Moneda 2 2 9 2 6" xfId="11158"/>
    <cellStyle name="Moneda 2 2 9 3" xfId="1526"/>
    <cellStyle name="Moneda 2 2 9 3 2" xfId="11159"/>
    <cellStyle name="Moneda 2 2 9 3 2 2" xfId="11160"/>
    <cellStyle name="Moneda 2 2 9 3 2 2 2" xfId="11161"/>
    <cellStyle name="Moneda 2 2 9 3 2 2 3" xfId="11162"/>
    <cellStyle name="Moneda 2 2 9 3 2 3" xfId="11163"/>
    <cellStyle name="Moneda 2 2 9 3 2 3 2" xfId="11164"/>
    <cellStyle name="Moneda 2 2 9 3 2 3 3" xfId="11165"/>
    <cellStyle name="Moneda 2 2 9 3 2 4" xfId="11166"/>
    <cellStyle name="Moneda 2 2 9 3 2 5" xfId="11167"/>
    <cellStyle name="Moneda 2 2 9 3 3" xfId="11168"/>
    <cellStyle name="Moneda 2 2 9 3 3 2" xfId="11169"/>
    <cellStyle name="Moneda 2 2 9 3 3 3" xfId="11170"/>
    <cellStyle name="Moneda 2 2 9 3 4" xfId="11171"/>
    <cellStyle name="Moneda 2 2 9 3 4 2" xfId="11172"/>
    <cellStyle name="Moneda 2 2 9 3 4 3" xfId="11173"/>
    <cellStyle name="Moneda 2 2 9 3 5" xfId="11174"/>
    <cellStyle name="Moneda 2 2 9 3 6" xfId="11175"/>
    <cellStyle name="Moneda 2 2 9 4" xfId="11176"/>
    <cellStyle name="Moneda 2 2 9 4 2" xfId="11177"/>
    <cellStyle name="Moneda 2 2 9 4 2 2" xfId="11178"/>
    <cellStyle name="Moneda 2 2 9 4 2 2 2" xfId="11179"/>
    <cellStyle name="Moneda 2 2 9 4 2 2 3" xfId="11180"/>
    <cellStyle name="Moneda 2 2 9 4 2 3" xfId="11181"/>
    <cellStyle name="Moneda 2 2 9 4 2 3 2" xfId="11182"/>
    <cellStyle name="Moneda 2 2 9 4 2 3 3" xfId="11183"/>
    <cellStyle name="Moneda 2 2 9 4 2 4" xfId="11184"/>
    <cellStyle name="Moneda 2 2 9 4 2 5" xfId="11185"/>
    <cellStyle name="Moneda 2 2 9 4 3" xfId="11186"/>
    <cellStyle name="Moneda 2 2 9 4 3 2" xfId="11187"/>
    <cellStyle name="Moneda 2 2 9 4 3 3" xfId="11188"/>
    <cellStyle name="Moneda 2 2 9 4 4" xfId="11189"/>
    <cellStyle name="Moneda 2 2 9 4 4 2" xfId="11190"/>
    <cellStyle name="Moneda 2 2 9 4 4 3" xfId="11191"/>
    <cellStyle name="Moneda 2 2 9 4 5" xfId="11192"/>
    <cellStyle name="Moneda 2 2 9 4 6" xfId="11193"/>
    <cellStyle name="Moneda 2 2 9 5" xfId="11194"/>
    <cellStyle name="Moneda 2 2 9 5 2" xfId="11195"/>
    <cellStyle name="Moneda 2 2 9 5 2 2" xfId="11196"/>
    <cellStyle name="Moneda 2 2 9 5 2 2 2" xfId="11197"/>
    <cellStyle name="Moneda 2 2 9 5 2 2 3" xfId="11198"/>
    <cellStyle name="Moneda 2 2 9 5 2 3" xfId="11199"/>
    <cellStyle name="Moneda 2 2 9 5 2 3 2" xfId="11200"/>
    <cellStyle name="Moneda 2 2 9 5 2 3 3" xfId="11201"/>
    <cellStyle name="Moneda 2 2 9 5 2 4" xfId="11202"/>
    <cellStyle name="Moneda 2 2 9 5 2 5" xfId="11203"/>
    <cellStyle name="Moneda 2 2 9 5 3" xfId="11204"/>
    <cellStyle name="Moneda 2 2 9 5 3 2" xfId="11205"/>
    <cellStyle name="Moneda 2 2 9 5 3 3" xfId="11206"/>
    <cellStyle name="Moneda 2 2 9 5 4" xfId="11207"/>
    <cellStyle name="Moneda 2 2 9 5 4 2" xfId="11208"/>
    <cellStyle name="Moneda 2 2 9 5 4 3" xfId="11209"/>
    <cellStyle name="Moneda 2 2 9 5 5" xfId="11210"/>
    <cellStyle name="Moneda 2 2 9 5 6" xfId="11211"/>
    <cellStyle name="Moneda 2 2 9 6" xfId="11212"/>
    <cellStyle name="Moneda 2 2 9 6 2" xfId="11213"/>
    <cellStyle name="Moneda 2 2 9 6 2 2" xfId="11214"/>
    <cellStyle name="Moneda 2 2 9 6 2 3" xfId="11215"/>
    <cellStyle name="Moneda 2 2 9 6 3" xfId="11216"/>
    <cellStyle name="Moneda 2 2 9 6 3 2" xfId="11217"/>
    <cellStyle name="Moneda 2 2 9 6 3 3" xfId="11218"/>
    <cellStyle name="Moneda 2 2 9 6 4" xfId="11219"/>
    <cellStyle name="Moneda 2 2 9 6 5" xfId="11220"/>
    <cellStyle name="Moneda 2 2 9 7" xfId="11221"/>
    <cellStyle name="Moneda 2 2 9 7 2" xfId="11222"/>
    <cellStyle name="Moneda 2 2 9 7 3" xfId="11223"/>
    <cellStyle name="Moneda 2 2 9 8" xfId="11224"/>
    <cellStyle name="Moneda 2 2 9 8 2" xfId="11225"/>
    <cellStyle name="Moneda 2 2 9 8 3" xfId="11226"/>
    <cellStyle name="Moneda 2 2 9 9" xfId="11227"/>
    <cellStyle name="Moneda 2 3" xfId="205"/>
    <cellStyle name="Moneda 2 3 2" xfId="206"/>
    <cellStyle name="Moneda 2 4" xfId="207"/>
    <cellStyle name="Moneda 2 4 10" xfId="1528"/>
    <cellStyle name="Moneda 2 4 10 2" xfId="11228"/>
    <cellStyle name="Moneda 2 4 10 2 2" xfId="11229"/>
    <cellStyle name="Moneda 2 4 10 2 2 2" xfId="11230"/>
    <cellStyle name="Moneda 2 4 10 2 2 3" xfId="11231"/>
    <cellStyle name="Moneda 2 4 10 2 3" xfId="11232"/>
    <cellStyle name="Moneda 2 4 10 2 3 2" xfId="11233"/>
    <cellStyle name="Moneda 2 4 10 2 3 3" xfId="11234"/>
    <cellStyle name="Moneda 2 4 10 2 4" xfId="11235"/>
    <cellStyle name="Moneda 2 4 10 2 5" xfId="11236"/>
    <cellStyle name="Moneda 2 4 10 3" xfId="11237"/>
    <cellStyle name="Moneda 2 4 10 3 2" xfId="11238"/>
    <cellStyle name="Moneda 2 4 10 3 3" xfId="11239"/>
    <cellStyle name="Moneda 2 4 10 4" xfId="11240"/>
    <cellStyle name="Moneda 2 4 10 4 2" xfId="11241"/>
    <cellStyle name="Moneda 2 4 10 4 3" xfId="11242"/>
    <cellStyle name="Moneda 2 4 10 5" xfId="11243"/>
    <cellStyle name="Moneda 2 4 10 6" xfId="11244"/>
    <cellStyle name="Moneda 2 4 11" xfId="11245"/>
    <cellStyle name="Moneda 2 4 11 2" xfId="11246"/>
    <cellStyle name="Moneda 2 4 11 2 2" xfId="11247"/>
    <cellStyle name="Moneda 2 4 11 2 2 2" xfId="11248"/>
    <cellStyle name="Moneda 2 4 11 2 2 3" xfId="11249"/>
    <cellStyle name="Moneda 2 4 11 2 3" xfId="11250"/>
    <cellStyle name="Moneda 2 4 11 2 3 2" xfId="11251"/>
    <cellStyle name="Moneda 2 4 11 2 3 3" xfId="11252"/>
    <cellStyle name="Moneda 2 4 11 2 4" xfId="11253"/>
    <cellStyle name="Moneda 2 4 11 2 5" xfId="11254"/>
    <cellStyle name="Moneda 2 4 11 3" xfId="11255"/>
    <cellStyle name="Moneda 2 4 11 3 2" xfId="11256"/>
    <cellStyle name="Moneda 2 4 11 3 3" xfId="11257"/>
    <cellStyle name="Moneda 2 4 11 4" xfId="11258"/>
    <cellStyle name="Moneda 2 4 11 4 2" xfId="11259"/>
    <cellStyle name="Moneda 2 4 11 4 3" xfId="11260"/>
    <cellStyle name="Moneda 2 4 11 5" xfId="11261"/>
    <cellStyle name="Moneda 2 4 11 6" xfId="11262"/>
    <cellStyle name="Moneda 2 4 12" xfId="11263"/>
    <cellStyle name="Moneda 2 4 12 2" xfId="11264"/>
    <cellStyle name="Moneda 2 4 12 2 2" xfId="11265"/>
    <cellStyle name="Moneda 2 4 12 2 2 2" xfId="11266"/>
    <cellStyle name="Moneda 2 4 12 2 2 3" xfId="11267"/>
    <cellStyle name="Moneda 2 4 12 2 3" xfId="11268"/>
    <cellStyle name="Moneda 2 4 12 2 3 2" xfId="11269"/>
    <cellStyle name="Moneda 2 4 12 2 3 3" xfId="11270"/>
    <cellStyle name="Moneda 2 4 12 2 4" xfId="11271"/>
    <cellStyle name="Moneda 2 4 12 2 5" xfId="11272"/>
    <cellStyle name="Moneda 2 4 12 3" xfId="11273"/>
    <cellStyle name="Moneda 2 4 12 3 2" xfId="11274"/>
    <cellStyle name="Moneda 2 4 12 3 3" xfId="11275"/>
    <cellStyle name="Moneda 2 4 12 4" xfId="11276"/>
    <cellStyle name="Moneda 2 4 12 4 2" xfId="11277"/>
    <cellStyle name="Moneda 2 4 12 4 3" xfId="11278"/>
    <cellStyle name="Moneda 2 4 12 5" xfId="11279"/>
    <cellStyle name="Moneda 2 4 12 6" xfId="11280"/>
    <cellStyle name="Moneda 2 4 13" xfId="11281"/>
    <cellStyle name="Moneda 2 4 13 2" xfId="11282"/>
    <cellStyle name="Moneda 2 4 13 2 2" xfId="11283"/>
    <cellStyle name="Moneda 2 4 13 2 3" xfId="11284"/>
    <cellStyle name="Moneda 2 4 13 3" xfId="11285"/>
    <cellStyle name="Moneda 2 4 13 3 2" xfId="11286"/>
    <cellStyle name="Moneda 2 4 13 3 3" xfId="11287"/>
    <cellStyle name="Moneda 2 4 13 4" xfId="11288"/>
    <cellStyle name="Moneda 2 4 13 5" xfId="11289"/>
    <cellStyle name="Moneda 2 4 14" xfId="11290"/>
    <cellStyle name="Moneda 2 4 14 2" xfId="11291"/>
    <cellStyle name="Moneda 2 4 14 3" xfId="11292"/>
    <cellStyle name="Moneda 2 4 15" xfId="11293"/>
    <cellStyle name="Moneda 2 4 15 2" xfId="11294"/>
    <cellStyle name="Moneda 2 4 15 3" xfId="11295"/>
    <cellStyle name="Moneda 2 4 16" xfId="11296"/>
    <cellStyle name="Moneda 2 4 17" xfId="11297"/>
    <cellStyle name="Moneda 2 4 2" xfId="208"/>
    <cellStyle name="Moneda 2 4 2 10" xfId="11298"/>
    <cellStyle name="Moneda 2 4 2 10 2" xfId="11299"/>
    <cellStyle name="Moneda 2 4 2 10 2 2" xfId="11300"/>
    <cellStyle name="Moneda 2 4 2 10 2 2 2" xfId="11301"/>
    <cellStyle name="Moneda 2 4 2 10 2 2 3" xfId="11302"/>
    <cellStyle name="Moneda 2 4 2 10 2 3" xfId="11303"/>
    <cellStyle name="Moneda 2 4 2 10 2 3 2" xfId="11304"/>
    <cellStyle name="Moneda 2 4 2 10 2 3 3" xfId="11305"/>
    <cellStyle name="Moneda 2 4 2 10 2 4" xfId="11306"/>
    <cellStyle name="Moneda 2 4 2 10 2 5" xfId="11307"/>
    <cellStyle name="Moneda 2 4 2 10 3" xfId="11308"/>
    <cellStyle name="Moneda 2 4 2 10 3 2" xfId="11309"/>
    <cellStyle name="Moneda 2 4 2 10 3 3" xfId="11310"/>
    <cellStyle name="Moneda 2 4 2 10 4" xfId="11311"/>
    <cellStyle name="Moneda 2 4 2 10 4 2" xfId="11312"/>
    <cellStyle name="Moneda 2 4 2 10 4 3" xfId="11313"/>
    <cellStyle name="Moneda 2 4 2 10 5" xfId="11314"/>
    <cellStyle name="Moneda 2 4 2 10 6" xfId="11315"/>
    <cellStyle name="Moneda 2 4 2 11" xfId="11316"/>
    <cellStyle name="Moneda 2 4 2 11 2" xfId="11317"/>
    <cellStyle name="Moneda 2 4 2 11 2 2" xfId="11318"/>
    <cellStyle name="Moneda 2 4 2 11 2 3" xfId="11319"/>
    <cellStyle name="Moneda 2 4 2 11 3" xfId="11320"/>
    <cellStyle name="Moneda 2 4 2 11 3 2" xfId="11321"/>
    <cellStyle name="Moneda 2 4 2 11 3 3" xfId="11322"/>
    <cellStyle name="Moneda 2 4 2 11 4" xfId="11323"/>
    <cellStyle name="Moneda 2 4 2 11 5" xfId="11324"/>
    <cellStyle name="Moneda 2 4 2 12" xfId="11325"/>
    <cellStyle name="Moneda 2 4 2 12 2" xfId="11326"/>
    <cellStyle name="Moneda 2 4 2 12 3" xfId="11327"/>
    <cellStyle name="Moneda 2 4 2 13" xfId="11328"/>
    <cellStyle name="Moneda 2 4 2 13 2" xfId="11329"/>
    <cellStyle name="Moneda 2 4 2 13 3" xfId="11330"/>
    <cellStyle name="Moneda 2 4 2 14" xfId="11331"/>
    <cellStyle name="Moneda 2 4 2 15" xfId="11332"/>
    <cellStyle name="Moneda 2 4 2 2" xfId="209"/>
    <cellStyle name="Moneda 2 4 2 2 10" xfId="11333"/>
    <cellStyle name="Moneda 2 4 2 2 10 2" xfId="11334"/>
    <cellStyle name="Moneda 2 4 2 2 10 2 2" xfId="11335"/>
    <cellStyle name="Moneda 2 4 2 2 10 2 3" xfId="11336"/>
    <cellStyle name="Moneda 2 4 2 2 10 3" xfId="11337"/>
    <cellStyle name="Moneda 2 4 2 2 10 3 2" xfId="11338"/>
    <cellStyle name="Moneda 2 4 2 2 10 3 3" xfId="11339"/>
    <cellStyle name="Moneda 2 4 2 2 10 4" xfId="11340"/>
    <cellStyle name="Moneda 2 4 2 2 10 5" xfId="11341"/>
    <cellStyle name="Moneda 2 4 2 2 11" xfId="11342"/>
    <cellStyle name="Moneda 2 4 2 2 11 2" xfId="11343"/>
    <cellStyle name="Moneda 2 4 2 2 11 3" xfId="11344"/>
    <cellStyle name="Moneda 2 4 2 2 12" xfId="11345"/>
    <cellStyle name="Moneda 2 4 2 2 12 2" xfId="11346"/>
    <cellStyle name="Moneda 2 4 2 2 12 3" xfId="11347"/>
    <cellStyle name="Moneda 2 4 2 2 13" xfId="11348"/>
    <cellStyle name="Moneda 2 4 2 2 14" xfId="11349"/>
    <cellStyle name="Moneda 2 4 2 2 2" xfId="210"/>
    <cellStyle name="Moneda 2 4 2 2 2 10" xfId="11350"/>
    <cellStyle name="Moneda 2 4 2 2 2 10 2" xfId="11351"/>
    <cellStyle name="Moneda 2 4 2 2 2 10 3" xfId="11352"/>
    <cellStyle name="Moneda 2 4 2 2 2 11" xfId="11353"/>
    <cellStyle name="Moneda 2 4 2 2 2 11 2" xfId="11354"/>
    <cellStyle name="Moneda 2 4 2 2 2 11 3" xfId="11355"/>
    <cellStyle name="Moneda 2 4 2 2 2 12" xfId="11356"/>
    <cellStyle name="Moneda 2 4 2 2 2 13" xfId="11357"/>
    <cellStyle name="Moneda 2 4 2 2 2 2" xfId="211"/>
    <cellStyle name="Moneda 2 4 2 2 2 2 10" xfId="11358"/>
    <cellStyle name="Moneda 2 4 2 2 2 2 11" xfId="11359"/>
    <cellStyle name="Moneda 2 4 2 2 2 2 2" xfId="212"/>
    <cellStyle name="Moneda 2 4 2 2 2 2 2 10" xfId="11360"/>
    <cellStyle name="Moneda 2 4 2 2 2 2 2 2" xfId="213"/>
    <cellStyle name="Moneda 2 4 2 2 2 2 2 2 2" xfId="1534"/>
    <cellStyle name="Moneda 2 4 2 2 2 2 2 2 2 2" xfId="11361"/>
    <cellStyle name="Moneda 2 4 2 2 2 2 2 2 2 2 2" xfId="11362"/>
    <cellStyle name="Moneda 2 4 2 2 2 2 2 2 2 2 3" xfId="11363"/>
    <cellStyle name="Moneda 2 4 2 2 2 2 2 2 2 3" xfId="11364"/>
    <cellStyle name="Moneda 2 4 2 2 2 2 2 2 2 3 2" xfId="11365"/>
    <cellStyle name="Moneda 2 4 2 2 2 2 2 2 2 3 3" xfId="11366"/>
    <cellStyle name="Moneda 2 4 2 2 2 2 2 2 2 4" xfId="11367"/>
    <cellStyle name="Moneda 2 4 2 2 2 2 2 2 2 5" xfId="11368"/>
    <cellStyle name="Moneda 2 4 2 2 2 2 2 2 3" xfId="11369"/>
    <cellStyle name="Moneda 2 4 2 2 2 2 2 2 3 2" xfId="11370"/>
    <cellStyle name="Moneda 2 4 2 2 2 2 2 2 3 3" xfId="11371"/>
    <cellStyle name="Moneda 2 4 2 2 2 2 2 2 4" xfId="11372"/>
    <cellStyle name="Moneda 2 4 2 2 2 2 2 2 4 2" xfId="11373"/>
    <cellStyle name="Moneda 2 4 2 2 2 2 2 2 4 3" xfId="11374"/>
    <cellStyle name="Moneda 2 4 2 2 2 2 2 2 5" xfId="11375"/>
    <cellStyle name="Moneda 2 4 2 2 2 2 2 2 6" xfId="11376"/>
    <cellStyle name="Moneda 2 4 2 2 2 2 2 3" xfId="1533"/>
    <cellStyle name="Moneda 2 4 2 2 2 2 2 3 2" xfId="11377"/>
    <cellStyle name="Moneda 2 4 2 2 2 2 2 3 2 2" xfId="11378"/>
    <cellStyle name="Moneda 2 4 2 2 2 2 2 3 2 2 2" xfId="11379"/>
    <cellStyle name="Moneda 2 4 2 2 2 2 2 3 2 2 3" xfId="11380"/>
    <cellStyle name="Moneda 2 4 2 2 2 2 2 3 2 3" xfId="11381"/>
    <cellStyle name="Moneda 2 4 2 2 2 2 2 3 2 3 2" xfId="11382"/>
    <cellStyle name="Moneda 2 4 2 2 2 2 2 3 2 3 3" xfId="11383"/>
    <cellStyle name="Moneda 2 4 2 2 2 2 2 3 2 4" xfId="11384"/>
    <cellStyle name="Moneda 2 4 2 2 2 2 2 3 2 5" xfId="11385"/>
    <cellStyle name="Moneda 2 4 2 2 2 2 2 3 3" xfId="11386"/>
    <cellStyle name="Moneda 2 4 2 2 2 2 2 3 3 2" xfId="11387"/>
    <cellStyle name="Moneda 2 4 2 2 2 2 2 3 3 3" xfId="11388"/>
    <cellStyle name="Moneda 2 4 2 2 2 2 2 3 4" xfId="11389"/>
    <cellStyle name="Moneda 2 4 2 2 2 2 2 3 4 2" xfId="11390"/>
    <cellStyle name="Moneda 2 4 2 2 2 2 2 3 4 3" xfId="11391"/>
    <cellStyle name="Moneda 2 4 2 2 2 2 2 3 5" xfId="11392"/>
    <cellStyle name="Moneda 2 4 2 2 2 2 2 3 6" xfId="11393"/>
    <cellStyle name="Moneda 2 4 2 2 2 2 2 4" xfId="11394"/>
    <cellStyle name="Moneda 2 4 2 2 2 2 2 4 2" xfId="11395"/>
    <cellStyle name="Moneda 2 4 2 2 2 2 2 4 2 2" xfId="11396"/>
    <cellStyle name="Moneda 2 4 2 2 2 2 2 4 2 2 2" xfId="11397"/>
    <cellStyle name="Moneda 2 4 2 2 2 2 2 4 2 2 3" xfId="11398"/>
    <cellStyle name="Moneda 2 4 2 2 2 2 2 4 2 3" xfId="11399"/>
    <cellStyle name="Moneda 2 4 2 2 2 2 2 4 2 3 2" xfId="11400"/>
    <cellStyle name="Moneda 2 4 2 2 2 2 2 4 2 3 3" xfId="11401"/>
    <cellStyle name="Moneda 2 4 2 2 2 2 2 4 2 4" xfId="11402"/>
    <cellStyle name="Moneda 2 4 2 2 2 2 2 4 2 5" xfId="11403"/>
    <cellStyle name="Moneda 2 4 2 2 2 2 2 4 3" xfId="11404"/>
    <cellStyle name="Moneda 2 4 2 2 2 2 2 4 3 2" xfId="11405"/>
    <cellStyle name="Moneda 2 4 2 2 2 2 2 4 3 3" xfId="11406"/>
    <cellStyle name="Moneda 2 4 2 2 2 2 2 4 4" xfId="11407"/>
    <cellStyle name="Moneda 2 4 2 2 2 2 2 4 4 2" xfId="11408"/>
    <cellStyle name="Moneda 2 4 2 2 2 2 2 4 4 3" xfId="11409"/>
    <cellStyle name="Moneda 2 4 2 2 2 2 2 4 5" xfId="11410"/>
    <cellStyle name="Moneda 2 4 2 2 2 2 2 4 6" xfId="11411"/>
    <cellStyle name="Moneda 2 4 2 2 2 2 2 5" xfId="11412"/>
    <cellStyle name="Moneda 2 4 2 2 2 2 2 5 2" xfId="11413"/>
    <cellStyle name="Moneda 2 4 2 2 2 2 2 5 2 2" xfId="11414"/>
    <cellStyle name="Moneda 2 4 2 2 2 2 2 5 2 2 2" xfId="11415"/>
    <cellStyle name="Moneda 2 4 2 2 2 2 2 5 2 2 3" xfId="11416"/>
    <cellStyle name="Moneda 2 4 2 2 2 2 2 5 2 3" xfId="11417"/>
    <cellStyle name="Moneda 2 4 2 2 2 2 2 5 2 3 2" xfId="11418"/>
    <cellStyle name="Moneda 2 4 2 2 2 2 2 5 2 3 3" xfId="11419"/>
    <cellStyle name="Moneda 2 4 2 2 2 2 2 5 2 4" xfId="11420"/>
    <cellStyle name="Moneda 2 4 2 2 2 2 2 5 2 5" xfId="11421"/>
    <cellStyle name="Moneda 2 4 2 2 2 2 2 5 3" xfId="11422"/>
    <cellStyle name="Moneda 2 4 2 2 2 2 2 5 3 2" xfId="11423"/>
    <cellStyle name="Moneda 2 4 2 2 2 2 2 5 3 3" xfId="11424"/>
    <cellStyle name="Moneda 2 4 2 2 2 2 2 5 4" xfId="11425"/>
    <cellStyle name="Moneda 2 4 2 2 2 2 2 5 4 2" xfId="11426"/>
    <cellStyle name="Moneda 2 4 2 2 2 2 2 5 4 3" xfId="11427"/>
    <cellStyle name="Moneda 2 4 2 2 2 2 2 5 5" xfId="11428"/>
    <cellStyle name="Moneda 2 4 2 2 2 2 2 5 6" xfId="11429"/>
    <cellStyle name="Moneda 2 4 2 2 2 2 2 6" xfId="11430"/>
    <cellStyle name="Moneda 2 4 2 2 2 2 2 6 2" xfId="11431"/>
    <cellStyle name="Moneda 2 4 2 2 2 2 2 6 2 2" xfId="11432"/>
    <cellStyle name="Moneda 2 4 2 2 2 2 2 6 2 3" xfId="11433"/>
    <cellStyle name="Moneda 2 4 2 2 2 2 2 6 3" xfId="11434"/>
    <cellStyle name="Moneda 2 4 2 2 2 2 2 6 3 2" xfId="11435"/>
    <cellStyle name="Moneda 2 4 2 2 2 2 2 6 3 3" xfId="11436"/>
    <cellStyle name="Moneda 2 4 2 2 2 2 2 6 4" xfId="11437"/>
    <cellStyle name="Moneda 2 4 2 2 2 2 2 6 5" xfId="11438"/>
    <cellStyle name="Moneda 2 4 2 2 2 2 2 7" xfId="11439"/>
    <cellStyle name="Moneda 2 4 2 2 2 2 2 7 2" xfId="11440"/>
    <cellStyle name="Moneda 2 4 2 2 2 2 2 7 3" xfId="11441"/>
    <cellStyle name="Moneda 2 4 2 2 2 2 2 8" xfId="11442"/>
    <cellStyle name="Moneda 2 4 2 2 2 2 2 8 2" xfId="11443"/>
    <cellStyle name="Moneda 2 4 2 2 2 2 2 8 3" xfId="11444"/>
    <cellStyle name="Moneda 2 4 2 2 2 2 2 9" xfId="11445"/>
    <cellStyle name="Moneda 2 4 2 2 2 2 3" xfId="214"/>
    <cellStyle name="Moneda 2 4 2 2 2 2 3 2" xfId="1535"/>
    <cellStyle name="Moneda 2 4 2 2 2 2 3 2 2" xfId="11446"/>
    <cellStyle name="Moneda 2 4 2 2 2 2 3 2 2 2" xfId="11447"/>
    <cellStyle name="Moneda 2 4 2 2 2 2 3 2 2 3" xfId="11448"/>
    <cellStyle name="Moneda 2 4 2 2 2 2 3 2 3" xfId="11449"/>
    <cellStyle name="Moneda 2 4 2 2 2 2 3 2 3 2" xfId="11450"/>
    <cellStyle name="Moneda 2 4 2 2 2 2 3 2 3 3" xfId="11451"/>
    <cellStyle name="Moneda 2 4 2 2 2 2 3 2 4" xfId="11452"/>
    <cellStyle name="Moneda 2 4 2 2 2 2 3 2 5" xfId="11453"/>
    <cellStyle name="Moneda 2 4 2 2 2 2 3 3" xfId="11454"/>
    <cellStyle name="Moneda 2 4 2 2 2 2 3 3 2" xfId="11455"/>
    <cellStyle name="Moneda 2 4 2 2 2 2 3 3 3" xfId="11456"/>
    <cellStyle name="Moneda 2 4 2 2 2 2 3 4" xfId="11457"/>
    <cellStyle name="Moneda 2 4 2 2 2 2 3 4 2" xfId="11458"/>
    <cellStyle name="Moneda 2 4 2 2 2 2 3 4 3" xfId="11459"/>
    <cellStyle name="Moneda 2 4 2 2 2 2 3 5" xfId="11460"/>
    <cellStyle name="Moneda 2 4 2 2 2 2 3 6" xfId="11461"/>
    <cellStyle name="Moneda 2 4 2 2 2 2 4" xfId="1532"/>
    <cellStyle name="Moneda 2 4 2 2 2 2 4 2" xfId="11462"/>
    <cellStyle name="Moneda 2 4 2 2 2 2 4 2 2" xfId="11463"/>
    <cellStyle name="Moneda 2 4 2 2 2 2 4 2 2 2" xfId="11464"/>
    <cellStyle name="Moneda 2 4 2 2 2 2 4 2 2 3" xfId="11465"/>
    <cellStyle name="Moneda 2 4 2 2 2 2 4 2 3" xfId="11466"/>
    <cellStyle name="Moneda 2 4 2 2 2 2 4 2 3 2" xfId="11467"/>
    <cellStyle name="Moneda 2 4 2 2 2 2 4 2 3 3" xfId="11468"/>
    <cellStyle name="Moneda 2 4 2 2 2 2 4 2 4" xfId="11469"/>
    <cellStyle name="Moneda 2 4 2 2 2 2 4 2 5" xfId="11470"/>
    <cellStyle name="Moneda 2 4 2 2 2 2 4 3" xfId="11471"/>
    <cellStyle name="Moneda 2 4 2 2 2 2 4 3 2" xfId="11472"/>
    <cellStyle name="Moneda 2 4 2 2 2 2 4 3 3" xfId="11473"/>
    <cellStyle name="Moneda 2 4 2 2 2 2 4 4" xfId="11474"/>
    <cellStyle name="Moneda 2 4 2 2 2 2 4 4 2" xfId="11475"/>
    <cellStyle name="Moneda 2 4 2 2 2 2 4 4 3" xfId="11476"/>
    <cellStyle name="Moneda 2 4 2 2 2 2 4 5" xfId="11477"/>
    <cellStyle name="Moneda 2 4 2 2 2 2 4 6" xfId="11478"/>
    <cellStyle name="Moneda 2 4 2 2 2 2 5" xfId="11479"/>
    <cellStyle name="Moneda 2 4 2 2 2 2 5 2" xfId="11480"/>
    <cellStyle name="Moneda 2 4 2 2 2 2 5 2 2" xfId="11481"/>
    <cellStyle name="Moneda 2 4 2 2 2 2 5 2 2 2" xfId="11482"/>
    <cellStyle name="Moneda 2 4 2 2 2 2 5 2 2 3" xfId="11483"/>
    <cellStyle name="Moneda 2 4 2 2 2 2 5 2 3" xfId="11484"/>
    <cellStyle name="Moneda 2 4 2 2 2 2 5 2 3 2" xfId="11485"/>
    <cellStyle name="Moneda 2 4 2 2 2 2 5 2 3 3" xfId="11486"/>
    <cellStyle name="Moneda 2 4 2 2 2 2 5 2 4" xfId="11487"/>
    <cellStyle name="Moneda 2 4 2 2 2 2 5 2 5" xfId="11488"/>
    <cellStyle name="Moneda 2 4 2 2 2 2 5 3" xfId="11489"/>
    <cellStyle name="Moneda 2 4 2 2 2 2 5 3 2" xfId="11490"/>
    <cellStyle name="Moneda 2 4 2 2 2 2 5 3 3" xfId="11491"/>
    <cellStyle name="Moneda 2 4 2 2 2 2 5 4" xfId="11492"/>
    <cellStyle name="Moneda 2 4 2 2 2 2 5 4 2" xfId="11493"/>
    <cellStyle name="Moneda 2 4 2 2 2 2 5 4 3" xfId="11494"/>
    <cellStyle name="Moneda 2 4 2 2 2 2 5 5" xfId="11495"/>
    <cellStyle name="Moneda 2 4 2 2 2 2 5 6" xfId="11496"/>
    <cellStyle name="Moneda 2 4 2 2 2 2 6" xfId="11497"/>
    <cellStyle name="Moneda 2 4 2 2 2 2 6 2" xfId="11498"/>
    <cellStyle name="Moneda 2 4 2 2 2 2 6 2 2" xfId="11499"/>
    <cellStyle name="Moneda 2 4 2 2 2 2 6 2 2 2" xfId="11500"/>
    <cellStyle name="Moneda 2 4 2 2 2 2 6 2 2 3" xfId="11501"/>
    <cellStyle name="Moneda 2 4 2 2 2 2 6 2 3" xfId="11502"/>
    <cellStyle name="Moneda 2 4 2 2 2 2 6 2 3 2" xfId="11503"/>
    <cellStyle name="Moneda 2 4 2 2 2 2 6 2 3 3" xfId="11504"/>
    <cellStyle name="Moneda 2 4 2 2 2 2 6 2 4" xfId="11505"/>
    <cellStyle name="Moneda 2 4 2 2 2 2 6 2 5" xfId="11506"/>
    <cellStyle name="Moneda 2 4 2 2 2 2 6 3" xfId="11507"/>
    <cellStyle name="Moneda 2 4 2 2 2 2 6 3 2" xfId="11508"/>
    <cellStyle name="Moneda 2 4 2 2 2 2 6 3 3" xfId="11509"/>
    <cellStyle name="Moneda 2 4 2 2 2 2 6 4" xfId="11510"/>
    <cellStyle name="Moneda 2 4 2 2 2 2 6 4 2" xfId="11511"/>
    <cellStyle name="Moneda 2 4 2 2 2 2 6 4 3" xfId="11512"/>
    <cellStyle name="Moneda 2 4 2 2 2 2 6 5" xfId="11513"/>
    <cellStyle name="Moneda 2 4 2 2 2 2 6 6" xfId="11514"/>
    <cellStyle name="Moneda 2 4 2 2 2 2 7" xfId="11515"/>
    <cellStyle name="Moneda 2 4 2 2 2 2 7 2" xfId="11516"/>
    <cellStyle name="Moneda 2 4 2 2 2 2 7 2 2" xfId="11517"/>
    <cellStyle name="Moneda 2 4 2 2 2 2 7 2 3" xfId="11518"/>
    <cellStyle name="Moneda 2 4 2 2 2 2 7 3" xfId="11519"/>
    <cellStyle name="Moneda 2 4 2 2 2 2 7 3 2" xfId="11520"/>
    <cellStyle name="Moneda 2 4 2 2 2 2 7 3 3" xfId="11521"/>
    <cellStyle name="Moneda 2 4 2 2 2 2 7 4" xfId="11522"/>
    <cellStyle name="Moneda 2 4 2 2 2 2 7 5" xfId="11523"/>
    <cellStyle name="Moneda 2 4 2 2 2 2 8" xfId="11524"/>
    <cellStyle name="Moneda 2 4 2 2 2 2 8 2" xfId="11525"/>
    <cellStyle name="Moneda 2 4 2 2 2 2 8 3" xfId="11526"/>
    <cellStyle name="Moneda 2 4 2 2 2 2 9" xfId="11527"/>
    <cellStyle name="Moneda 2 4 2 2 2 2 9 2" xfId="11528"/>
    <cellStyle name="Moneda 2 4 2 2 2 2 9 3" xfId="11529"/>
    <cellStyle name="Moneda 2 4 2 2 2 3" xfId="215"/>
    <cellStyle name="Moneda 2 4 2 2 2 3 10" xfId="11530"/>
    <cellStyle name="Moneda 2 4 2 2 2 3 11" xfId="11531"/>
    <cellStyle name="Moneda 2 4 2 2 2 3 2" xfId="216"/>
    <cellStyle name="Moneda 2 4 2 2 2 3 2 10" xfId="11532"/>
    <cellStyle name="Moneda 2 4 2 2 2 3 2 2" xfId="217"/>
    <cellStyle name="Moneda 2 4 2 2 2 3 2 2 2" xfId="1538"/>
    <cellStyle name="Moneda 2 4 2 2 2 3 2 2 2 2" xfId="11533"/>
    <cellStyle name="Moneda 2 4 2 2 2 3 2 2 2 2 2" xfId="11534"/>
    <cellStyle name="Moneda 2 4 2 2 2 3 2 2 2 2 3" xfId="11535"/>
    <cellStyle name="Moneda 2 4 2 2 2 3 2 2 2 3" xfId="11536"/>
    <cellStyle name="Moneda 2 4 2 2 2 3 2 2 2 3 2" xfId="11537"/>
    <cellStyle name="Moneda 2 4 2 2 2 3 2 2 2 3 3" xfId="11538"/>
    <cellStyle name="Moneda 2 4 2 2 2 3 2 2 2 4" xfId="11539"/>
    <cellStyle name="Moneda 2 4 2 2 2 3 2 2 2 5" xfId="11540"/>
    <cellStyle name="Moneda 2 4 2 2 2 3 2 2 3" xfId="11541"/>
    <cellStyle name="Moneda 2 4 2 2 2 3 2 2 3 2" xfId="11542"/>
    <cellStyle name="Moneda 2 4 2 2 2 3 2 2 3 3" xfId="11543"/>
    <cellStyle name="Moneda 2 4 2 2 2 3 2 2 4" xfId="11544"/>
    <cellStyle name="Moneda 2 4 2 2 2 3 2 2 4 2" xfId="11545"/>
    <cellStyle name="Moneda 2 4 2 2 2 3 2 2 4 3" xfId="11546"/>
    <cellStyle name="Moneda 2 4 2 2 2 3 2 2 5" xfId="11547"/>
    <cellStyle name="Moneda 2 4 2 2 2 3 2 2 6" xfId="11548"/>
    <cellStyle name="Moneda 2 4 2 2 2 3 2 3" xfId="1537"/>
    <cellStyle name="Moneda 2 4 2 2 2 3 2 3 2" xfId="11549"/>
    <cellStyle name="Moneda 2 4 2 2 2 3 2 3 2 2" xfId="11550"/>
    <cellStyle name="Moneda 2 4 2 2 2 3 2 3 2 2 2" xfId="11551"/>
    <cellStyle name="Moneda 2 4 2 2 2 3 2 3 2 2 3" xfId="11552"/>
    <cellStyle name="Moneda 2 4 2 2 2 3 2 3 2 3" xfId="11553"/>
    <cellStyle name="Moneda 2 4 2 2 2 3 2 3 2 3 2" xfId="11554"/>
    <cellStyle name="Moneda 2 4 2 2 2 3 2 3 2 3 3" xfId="11555"/>
    <cellStyle name="Moneda 2 4 2 2 2 3 2 3 2 4" xfId="11556"/>
    <cellStyle name="Moneda 2 4 2 2 2 3 2 3 2 5" xfId="11557"/>
    <cellStyle name="Moneda 2 4 2 2 2 3 2 3 3" xfId="11558"/>
    <cellStyle name="Moneda 2 4 2 2 2 3 2 3 3 2" xfId="11559"/>
    <cellStyle name="Moneda 2 4 2 2 2 3 2 3 3 3" xfId="11560"/>
    <cellStyle name="Moneda 2 4 2 2 2 3 2 3 4" xfId="11561"/>
    <cellStyle name="Moneda 2 4 2 2 2 3 2 3 4 2" xfId="11562"/>
    <cellStyle name="Moneda 2 4 2 2 2 3 2 3 4 3" xfId="11563"/>
    <cellStyle name="Moneda 2 4 2 2 2 3 2 3 5" xfId="11564"/>
    <cellStyle name="Moneda 2 4 2 2 2 3 2 3 6" xfId="11565"/>
    <cellStyle name="Moneda 2 4 2 2 2 3 2 4" xfId="11566"/>
    <cellStyle name="Moneda 2 4 2 2 2 3 2 4 2" xfId="11567"/>
    <cellStyle name="Moneda 2 4 2 2 2 3 2 4 2 2" xfId="11568"/>
    <cellStyle name="Moneda 2 4 2 2 2 3 2 4 2 2 2" xfId="11569"/>
    <cellStyle name="Moneda 2 4 2 2 2 3 2 4 2 2 3" xfId="11570"/>
    <cellStyle name="Moneda 2 4 2 2 2 3 2 4 2 3" xfId="11571"/>
    <cellStyle name="Moneda 2 4 2 2 2 3 2 4 2 3 2" xfId="11572"/>
    <cellStyle name="Moneda 2 4 2 2 2 3 2 4 2 3 3" xfId="11573"/>
    <cellStyle name="Moneda 2 4 2 2 2 3 2 4 2 4" xfId="11574"/>
    <cellStyle name="Moneda 2 4 2 2 2 3 2 4 2 5" xfId="11575"/>
    <cellStyle name="Moneda 2 4 2 2 2 3 2 4 3" xfId="11576"/>
    <cellStyle name="Moneda 2 4 2 2 2 3 2 4 3 2" xfId="11577"/>
    <cellStyle name="Moneda 2 4 2 2 2 3 2 4 3 3" xfId="11578"/>
    <cellStyle name="Moneda 2 4 2 2 2 3 2 4 4" xfId="11579"/>
    <cellStyle name="Moneda 2 4 2 2 2 3 2 4 4 2" xfId="11580"/>
    <cellStyle name="Moneda 2 4 2 2 2 3 2 4 4 3" xfId="11581"/>
    <cellStyle name="Moneda 2 4 2 2 2 3 2 4 5" xfId="11582"/>
    <cellStyle name="Moneda 2 4 2 2 2 3 2 4 6" xfId="11583"/>
    <cellStyle name="Moneda 2 4 2 2 2 3 2 5" xfId="11584"/>
    <cellStyle name="Moneda 2 4 2 2 2 3 2 5 2" xfId="11585"/>
    <cellStyle name="Moneda 2 4 2 2 2 3 2 5 2 2" xfId="11586"/>
    <cellStyle name="Moneda 2 4 2 2 2 3 2 5 2 2 2" xfId="11587"/>
    <cellStyle name="Moneda 2 4 2 2 2 3 2 5 2 2 3" xfId="11588"/>
    <cellStyle name="Moneda 2 4 2 2 2 3 2 5 2 3" xfId="11589"/>
    <cellStyle name="Moneda 2 4 2 2 2 3 2 5 2 3 2" xfId="11590"/>
    <cellStyle name="Moneda 2 4 2 2 2 3 2 5 2 3 3" xfId="11591"/>
    <cellStyle name="Moneda 2 4 2 2 2 3 2 5 2 4" xfId="11592"/>
    <cellStyle name="Moneda 2 4 2 2 2 3 2 5 2 5" xfId="11593"/>
    <cellStyle name="Moneda 2 4 2 2 2 3 2 5 3" xfId="11594"/>
    <cellStyle name="Moneda 2 4 2 2 2 3 2 5 3 2" xfId="11595"/>
    <cellStyle name="Moneda 2 4 2 2 2 3 2 5 3 3" xfId="11596"/>
    <cellStyle name="Moneda 2 4 2 2 2 3 2 5 4" xfId="11597"/>
    <cellStyle name="Moneda 2 4 2 2 2 3 2 5 4 2" xfId="11598"/>
    <cellStyle name="Moneda 2 4 2 2 2 3 2 5 4 3" xfId="11599"/>
    <cellStyle name="Moneda 2 4 2 2 2 3 2 5 5" xfId="11600"/>
    <cellStyle name="Moneda 2 4 2 2 2 3 2 5 6" xfId="11601"/>
    <cellStyle name="Moneda 2 4 2 2 2 3 2 6" xfId="11602"/>
    <cellStyle name="Moneda 2 4 2 2 2 3 2 6 2" xfId="11603"/>
    <cellStyle name="Moneda 2 4 2 2 2 3 2 6 2 2" xfId="11604"/>
    <cellStyle name="Moneda 2 4 2 2 2 3 2 6 2 3" xfId="11605"/>
    <cellStyle name="Moneda 2 4 2 2 2 3 2 6 3" xfId="11606"/>
    <cellStyle name="Moneda 2 4 2 2 2 3 2 6 3 2" xfId="11607"/>
    <cellStyle name="Moneda 2 4 2 2 2 3 2 6 3 3" xfId="11608"/>
    <cellStyle name="Moneda 2 4 2 2 2 3 2 6 4" xfId="11609"/>
    <cellStyle name="Moneda 2 4 2 2 2 3 2 6 5" xfId="11610"/>
    <cellStyle name="Moneda 2 4 2 2 2 3 2 7" xfId="11611"/>
    <cellStyle name="Moneda 2 4 2 2 2 3 2 7 2" xfId="11612"/>
    <cellStyle name="Moneda 2 4 2 2 2 3 2 7 3" xfId="11613"/>
    <cellStyle name="Moneda 2 4 2 2 2 3 2 8" xfId="11614"/>
    <cellStyle name="Moneda 2 4 2 2 2 3 2 8 2" xfId="11615"/>
    <cellStyle name="Moneda 2 4 2 2 2 3 2 8 3" xfId="11616"/>
    <cellStyle name="Moneda 2 4 2 2 2 3 2 9" xfId="11617"/>
    <cellStyle name="Moneda 2 4 2 2 2 3 3" xfId="218"/>
    <cellStyle name="Moneda 2 4 2 2 2 3 3 2" xfId="1539"/>
    <cellStyle name="Moneda 2 4 2 2 2 3 3 2 2" xfId="11618"/>
    <cellStyle name="Moneda 2 4 2 2 2 3 3 2 2 2" xfId="11619"/>
    <cellStyle name="Moneda 2 4 2 2 2 3 3 2 2 3" xfId="11620"/>
    <cellStyle name="Moneda 2 4 2 2 2 3 3 2 3" xfId="11621"/>
    <cellStyle name="Moneda 2 4 2 2 2 3 3 2 3 2" xfId="11622"/>
    <cellStyle name="Moneda 2 4 2 2 2 3 3 2 3 3" xfId="11623"/>
    <cellStyle name="Moneda 2 4 2 2 2 3 3 2 4" xfId="11624"/>
    <cellStyle name="Moneda 2 4 2 2 2 3 3 2 5" xfId="11625"/>
    <cellStyle name="Moneda 2 4 2 2 2 3 3 3" xfId="11626"/>
    <cellStyle name="Moneda 2 4 2 2 2 3 3 3 2" xfId="11627"/>
    <cellStyle name="Moneda 2 4 2 2 2 3 3 3 3" xfId="11628"/>
    <cellStyle name="Moneda 2 4 2 2 2 3 3 4" xfId="11629"/>
    <cellStyle name="Moneda 2 4 2 2 2 3 3 4 2" xfId="11630"/>
    <cellStyle name="Moneda 2 4 2 2 2 3 3 4 3" xfId="11631"/>
    <cellStyle name="Moneda 2 4 2 2 2 3 3 5" xfId="11632"/>
    <cellStyle name="Moneda 2 4 2 2 2 3 3 6" xfId="11633"/>
    <cellStyle name="Moneda 2 4 2 2 2 3 4" xfId="1536"/>
    <cellStyle name="Moneda 2 4 2 2 2 3 4 2" xfId="11634"/>
    <cellStyle name="Moneda 2 4 2 2 2 3 4 2 2" xfId="11635"/>
    <cellStyle name="Moneda 2 4 2 2 2 3 4 2 2 2" xfId="11636"/>
    <cellStyle name="Moneda 2 4 2 2 2 3 4 2 2 3" xfId="11637"/>
    <cellStyle name="Moneda 2 4 2 2 2 3 4 2 3" xfId="11638"/>
    <cellStyle name="Moneda 2 4 2 2 2 3 4 2 3 2" xfId="11639"/>
    <cellStyle name="Moneda 2 4 2 2 2 3 4 2 3 3" xfId="11640"/>
    <cellStyle name="Moneda 2 4 2 2 2 3 4 2 4" xfId="11641"/>
    <cellStyle name="Moneda 2 4 2 2 2 3 4 2 5" xfId="11642"/>
    <cellStyle name="Moneda 2 4 2 2 2 3 4 3" xfId="11643"/>
    <cellStyle name="Moneda 2 4 2 2 2 3 4 3 2" xfId="11644"/>
    <cellStyle name="Moneda 2 4 2 2 2 3 4 3 3" xfId="11645"/>
    <cellStyle name="Moneda 2 4 2 2 2 3 4 4" xfId="11646"/>
    <cellStyle name="Moneda 2 4 2 2 2 3 4 4 2" xfId="11647"/>
    <cellStyle name="Moneda 2 4 2 2 2 3 4 4 3" xfId="11648"/>
    <cellStyle name="Moneda 2 4 2 2 2 3 4 5" xfId="11649"/>
    <cellStyle name="Moneda 2 4 2 2 2 3 4 6" xfId="11650"/>
    <cellStyle name="Moneda 2 4 2 2 2 3 5" xfId="11651"/>
    <cellStyle name="Moneda 2 4 2 2 2 3 5 2" xfId="11652"/>
    <cellStyle name="Moneda 2 4 2 2 2 3 5 2 2" xfId="11653"/>
    <cellStyle name="Moneda 2 4 2 2 2 3 5 2 2 2" xfId="11654"/>
    <cellStyle name="Moneda 2 4 2 2 2 3 5 2 2 3" xfId="11655"/>
    <cellStyle name="Moneda 2 4 2 2 2 3 5 2 3" xfId="11656"/>
    <cellStyle name="Moneda 2 4 2 2 2 3 5 2 3 2" xfId="11657"/>
    <cellStyle name="Moneda 2 4 2 2 2 3 5 2 3 3" xfId="11658"/>
    <cellStyle name="Moneda 2 4 2 2 2 3 5 2 4" xfId="11659"/>
    <cellStyle name="Moneda 2 4 2 2 2 3 5 2 5" xfId="11660"/>
    <cellStyle name="Moneda 2 4 2 2 2 3 5 3" xfId="11661"/>
    <cellStyle name="Moneda 2 4 2 2 2 3 5 3 2" xfId="11662"/>
    <cellStyle name="Moneda 2 4 2 2 2 3 5 3 3" xfId="11663"/>
    <cellStyle name="Moneda 2 4 2 2 2 3 5 4" xfId="11664"/>
    <cellStyle name="Moneda 2 4 2 2 2 3 5 4 2" xfId="11665"/>
    <cellStyle name="Moneda 2 4 2 2 2 3 5 4 3" xfId="11666"/>
    <cellStyle name="Moneda 2 4 2 2 2 3 5 5" xfId="11667"/>
    <cellStyle name="Moneda 2 4 2 2 2 3 5 6" xfId="11668"/>
    <cellStyle name="Moneda 2 4 2 2 2 3 6" xfId="11669"/>
    <cellStyle name="Moneda 2 4 2 2 2 3 6 2" xfId="11670"/>
    <cellStyle name="Moneda 2 4 2 2 2 3 6 2 2" xfId="11671"/>
    <cellStyle name="Moneda 2 4 2 2 2 3 6 2 2 2" xfId="11672"/>
    <cellStyle name="Moneda 2 4 2 2 2 3 6 2 2 3" xfId="11673"/>
    <cellStyle name="Moneda 2 4 2 2 2 3 6 2 3" xfId="11674"/>
    <cellStyle name="Moneda 2 4 2 2 2 3 6 2 3 2" xfId="11675"/>
    <cellStyle name="Moneda 2 4 2 2 2 3 6 2 3 3" xfId="11676"/>
    <cellStyle name="Moneda 2 4 2 2 2 3 6 2 4" xfId="11677"/>
    <cellStyle name="Moneda 2 4 2 2 2 3 6 2 5" xfId="11678"/>
    <cellStyle name="Moneda 2 4 2 2 2 3 6 3" xfId="11679"/>
    <cellStyle name="Moneda 2 4 2 2 2 3 6 3 2" xfId="11680"/>
    <cellStyle name="Moneda 2 4 2 2 2 3 6 3 3" xfId="11681"/>
    <cellStyle name="Moneda 2 4 2 2 2 3 6 4" xfId="11682"/>
    <cellStyle name="Moneda 2 4 2 2 2 3 6 4 2" xfId="11683"/>
    <cellStyle name="Moneda 2 4 2 2 2 3 6 4 3" xfId="11684"/>
    <cellStyle name="Moneda 2 4 2 2 2 3 6 5" xfId="11685"/>
    <cellStyle name="Moneda 2 4 2 2 2 3 6 6" xfId="11686"/>
    <cellStyle name="Moneda 2 4 2 2 2 3 7" xfId="11687"/>
    <cellStyle name="Moneda 2 4 2 2 2 3 7 2" xfId="11688"/>
    <cellStyle name="Moneda 2 4 2 2 2 3 7 2 2" xfId="11689"/>
    <cellStyle name="Moneda 2 4 2 2 2 3 7 2 3" xfId="11690"/>
    <cellStyle name="Moneda 2 4 2 2 2 3 7 3" xfId="11691"/>
    <cellStyle name="Moneda 2 4 2 2 2 3 7 3 2" xfId="11692"/>
    <cellStyle name="Moneda 2 4 2 2 2 3 7 3 3" xfId="11693"/>
    <cellStyle name="Moneda 2 4 2 2 2 3 7 4" xfId="11694"/>
    <cellStyle name="Moneda 2 4 2 2 2 3 7 5" xfId="11695"/>
    <cellStyle name="Moneda 2 4 2 2 2 3 8" xfId="11696"/>
    <cellStyle name="Moneda 2 4 2 2 2 3 8 2" xfId="11697"/>
    <cellStyle name="Moneda 2 4 2 2 2 3 8 3" xfId="11698"/>
    <cellStyle name="Moneda 2 4 2 2 2 3 9" xfId="11699"/>
    <cellStyle name="Moneda 2 4 2 2 2 3 9 2" xfId="11700"/>
    <cellStyle name="Moneda 2 4 2 2 2 3 9 3" xfId="11701"/>
    <cellStyle name="Moneda 2 4 2 2 2 4" xfId="219"/>
    <cellStyle name="Moneda 2 4 2 2 2 4 10" xfId="11702"/>
    <cellStyle name="Moneda 2 4 2 2 2 4 2" xfId="220"/>
    <cellStyle name="Moneda 2 4 2 2 2 4 2 2" xfId="1541"/>
    <cellStyle name="Moneda 2 4 2 2 2 4 2 2 2" xfId="11703"/>
    <cellStyle name="Moneda 2 4 2 2 2 4 2 2 2 2" xfId="11704"/>
    <cellStyle name="Moneda 2 4 2 2 2 4 2 2 2 3" xfId="11705"/>
    <cellStyle name="Moneda 2 4 2 2 2 4 2 2 3" xfId="11706"/>
    <cellStyle name="Moneda 2 4 2 2 2 4 2 2 3 2" xfId="11707"/>
    <cellStyle name="Moneda 2 4 2 2 2 4 2 2 3 3" xfId="11708"/>
    <cellStyle name="Moneda 2 4 2 2 2 4 2 2 4" xfId="11709"/>
    <cellStyle name="Moneda 2 4 2 2 2 4 2 2 5" xfId="11710"/>
    <cellStyle name="Moneda 2 4 2 2 2 4 2 3" xfId="11711"/>
    <cellStyle name="Moneda 2 4 2 2 2 4 2 3 2" xfId="11712"/>
    <cellStyle name="Moneda 2 4 2 2 2 4 2 3 3" xfId="11713"/>
    <cellStyle name="Moneda 2 4 2 2 2 4 2 4" xfId="11714"/>
    <cellStyle name="Moneda 2 4 2 2 2 4 2 4 2" xfId="11715"/>
    <cellStyle name="Moneda 2 4 2 2 2 4 2 4 3" xfId="11716"/>
    <cellStyle name="Moneda 2 4 2 2 2 4 2 5" xfId="11717"/>
    <cellStyle name="Moneda 2 4 2 2 2 4 2 6" xfId="11718"/>
    <cellStyle name="Moneda 2 4 2 2 2 4 3" xfId="1540"/>
    <cellStyle name="Moneda 2 4 2 2 2 4 3 2" xfId="11719"/>
    <cellStyle name="Moneda 2 4 2 2 2 4 3 2 2" xfId="11720"/>
    <cellStyle name="Moneda 2 4 2 2 2 4 3 2 2 2" xfId="11721"/>
    <cellStyle name="Moneda 2 4 2 2 2 4 3 2 2 3" xfId="11722"/>
    <cellStyle name="Moneda 2 4 2 2 2 4 3 2 3" xfId="11723"/>
    <cellStyle name="Moneda 2 4 2 2 2 4 3 2 3 2" xfId="11724"/>
    <cellStyle name="Moneda 2 4 2 2 2 4 3 2 3 3" xfId="11725"/>
    <cellStyle name="Moneda 2 4 2 2 2 4 3 2 4" xfId="11726"/>
    <cellStyle name="Moneda 2 4 2 2 2 4 3 2 5" xfId="11727"/>
    <cellStyle name="Moneda 2 4 2 2 2 4 3 3" xfId="11728"/>
    <cellStyle name="Moneda 2 4 2 2 2 4 3 3 2" xfId="11729"/>
    <cellStyle name="Moneda 2 4 2 2 2 4 3 3 3" xfId="11730"/>
    <cellStyle name="Moneda 2 4 2 2 2 4 3 4" xfId="11731"/>
    <cellStyle name="Moneda 2 4 2 2 2 4 3 4 2" xfId="11732"/>
    <cellStyle name="Moneda 2 4 2 2 2 4 3 4 3" xfId="11733"/>
    <cellStyle name="Moneda 2 4 2 2 2 4 3 5" xfId="11734"/>
    <cellStyle name="Moneda 2 4 2 2 2 4 3 6" xfId="11735"/>
    <cellStyle name="Moneda 2 4 2 2 2 4 4" xfId="11736"/>
    <cellStyle name="Moneda 2 4 2 2 2 4 4 2" xfId="11737"/>
    <cellStyle name="Moneda 2 4 2 2 2 4 4 2 2" xfId="11738"/>
    <cellStyle name="Moneda 2 4 2 2 2 4 4 2 2 2" xfId="11739"/>
    <cellStyle name="Moneda 2 4 2 2 2 4 4 2 2 3" xfId="11740"/>
    <cellStyle name="Moneda 2 4 2 2 2 4 4 2 3" xfId="11741"/>
    <cellStyle name="Moneda 2 4 2 2 2 4 4 2 3 2" xfId="11742"/>
    <cellStyle name="Moneda 2 4 2 2 2 4 4 2 3 3" xfId="11743"/>
    <cellStyle name="Moneda 2 4 2 2 2 4 4 2 4" xfId="11744"/>
    <cellStyle name="Moneda 2 4 2 2 2 4 4 2 5" xfId="11745"/>
    <cellStyle name="Moneda 2 4 2 2 2 4 4 3" xfId="11746"/>
    <cellStyle name="Moneda 2 4 2 2 2 4 4 3 2" xfId="11747"/>
    <cellStyle name="Moneda 2 4 2 2 2 4 4 3 3" xfId="11748"/>
    <cellStyle name="Moneda 2 4 2 2 2 4 4 4" xfId="11749"/>
    <cellStyle name="Moneda 2 4 2 2 2 4 4 4 2" xfId="11750"/>
    <cellStyle name="Moneda 2 4 2 2 2 4 4 4 3" xfId="11751"/>
    <cellStyle name="Moneda 2 4 2 2 2 4 4 5" xfId="11752"/>
    <cellStyle name="Moneda 2 4 2 2 2 4 4 6" xfId="11753"/>
    <cellStyle name="Moneda 2 4 2 2 2 4 5" xfId="11754"/>
    <cellStyle name="Moneda 2 4 2 2 2 4 5 2" xfId="11755"/>
    <cellStyle name="Moneda 2 4 2 2 2 4 5 2 2" xfId="11756"/>
    <cellStyle name="Moneda 2 4 2 2 2 4 5 2 2 2" xfId="11757"/>
    <cellStyle name="Moneda 2 4 2 2 2 4 5 2 2 3" xfId="11758"/>
    <cellStyle name="Moneda 2 4 2 2 2 4 5 2 3" xfId="11759"/>
    <cellStyle name="Moneda 2 4 2 2 2 4 5 2 3 2" xfId="11760"/>
    <cellStyle name="Moneda 2 4 2 2 2 4 5 2 3 3" xfId="11761"/>
    <cellStyle name="Moneda 2 4 2 2 2 4 5 2 4" xfId="11762"/>
    <cellStyle name="Moneda 2 4 2 2 2 4 5 2 5" xfId="11763"/>
    <cellStyle name="Moneda 2 4 2 2 2 4 5 3" xfId="11764"/>
    <cellStyle name="Moneda 2 4 2 2 2 4 5 3 2" xfId="11765"/>
    <cellStyle name="Moneda 2 4 2 2 2 4 5 3 3" xfId="11766"/>
    <cellStyle name="Moneda 2 4 2 2 2 4 5 4" xfId="11767"/>
    <cellStyle name="Moneda 2 4 2 2 2 4 5 4 2" xfId="11768"/>
    <cellStyle name="Moneda 2 4 2 2 2 4 5 4 3" xfId="11769"/>
    <cellStyle name="Moneda 2 4 2 2 2 4 5 5" xfId="11770"/>
    <cellStyle name="Moneda 2 4 2 2 2 4 5 6" xfId="11771"/>
    <cellStyle name="Moneda 2 4 2 2 2 4 6" xfId="11772"/>
    <cellStyle name="Moneda 2 4 2 2 2 4 6 2" xfId="11773"/>
    <cellStyle name="Moneda 2 4 2 2 2 4 6 2 2" xfId="11774"/>
    <cellStyle name="Moneda 2 4 2 2 2 4 6 2 3" xfId="11775"/>
    <cellStyle name="Moneda 2 4 2 2 2 4 6 3" xfId="11776"/>
    <cellStyle name="Moneda 2 4 2 2 2 4 6 3 2" xfId="11777"/>
    <cellStyle name="Moneda 2 4 2 2 2 4 6 3 3" xfId="11778"/>
    <cellStyle name="Moneda 2 4 2 2 2 4 6 4" xfId="11779"/>
    <cellStyle name="Moneda 2 4 2 2 2 4 6 5" xfId="11780"/>
    <cellStyle name="Moneda 2 4 2 2 2 4 7" xfId="11781"/>
    <cellStyle name="Moneda 2 4 2 2 2 4 7 2" xfId="11782"/>
    <cellStyle name="Moneda 2 4 2 2 2 4 7 3" xfId="11783"/>
    <cellStyle name="Moneda 2 4 2 2 2 4 8" xfId="11784"/>
    <cellStyle name="Moneda 2 4 2 2 2 4 8 2" xfId="11785"/>
    <cellStyle name="Moneda 2 4 2 2 2 4 8 3" xfId="11786"/>
    <cellStyle name="Moneda 2 4 2 2 2 4 9" xfId="11787"/>
    <cellStyle name="Moneda 2 4 2 2 2 5" xfId="221"/>
    <cellStyle name="Moneda 2 4 2 2 2 5 2" xfId="1542"/>
    <cellStyle name="Moneda 2 4 2 2 2 5 2 2" xfId="11788"/>
    <cellStyle name="Moneda 2 4 2 2 2 5 2 2 2" xfId="11789"/>
    <cellStyle name="Moneda 2 4 2 2 2 5 2 2 3" xfId="11790"/>
    <cellStyle name="Moneda 2 4 2 2 2 5 2 3" xfId="11791"/>
    <cellStyle name="Moneda 2 4 2 2 2 5 2 3 2" xfId="11792"/>
    <cellStyle name="Moneda 2 4 2 2 2 5 2 3 3" xfId="11793"/>
    <cellStyle name="Moneda 2 4 2 2 2 5 2 4" xfId="11794"/>
    <cellStyle name="Moneda 2 4 2 2 2 5 2 5" xfId="11795"/>
    <cellStyle name="Moneda 2 4 2 2 2 5 3" xfId="11796"/>
    <cellStyle name="Moneda 2 4 2 2 2 5 3 2" xfId="11797"/>
    <cellStyle name="Moneda 2 4 2 2 2 5 3 3" xfId="11798"/>
    <cellStyle name="Moneda 2 4 2 2 2 5 4" xfId="11799"/>
    <cellStyle name="Moneda 2 4 2 2 2 5 4 2" xfId="11800"/>
    <cellStyle name="Moneda 2 4 2 2 2 5 4 3" xfId="11801"/>
    <cellStyle name="Moneda 2 4 2 2 2 5 5" xfId="11802"/>
    <cellStyle name="Moneda 2 4 2 2 2 5 6" xfId="11803"/>
    <cellStyle name="Moneda 2 4 2 2 2 6" xfId="1531"/>
    <cellStyle name="Moneda 2 4 2 2 2 6 2" xfId="11804"/>
    <cellStyle name="Moneda 2 4 2 2 2 6 2 2" xfId="11805"/>
    <cellStyle name="Moneda 2 4 2 2 2 6 2 2 2" xfId="11806"/>
    <cellStyle name="Moneda 2 4 2 2 2 6 2 2 3" xfId="11807"/>
    <cellStyle name="Moneda 2 4 2 2 2 6 2 3" xfId="11808"/>
    <cellStyle name="Moneda 2 4 2 2 2 6 2 3 2" xfId="11809"/>
    <cellStyle name="Moneda 2 4 2 2 2 6 2 3 3" xfId="11810"/>
    <cellStyle name="Moneda 2 4 2 2 2 6 2 4" xfId="11811"/>
    <cellStyle name="Moneda 2 4 2 2 2 6 2 5" xfId="11812"/>
    <cellStyle name="Moneda 2 4 2 2 2 6 3" xfId="11813"/>
    <cellStyle name="Moneda 2 4 2 2 2 6 3 2" xfId="11814"/>
    <cellStyle name="Moneda 2 4 2 2 2 6 3 3" xfId="11815"/>
    <cellStyle name="Moneda 2 4 2 2 2 6 4" xfId="11816"/>
    <cellStyle name="Moneda 2 4 2 2 2 6 4 2" xfId="11817"/>
    <cellStyle name="Moneda 2 4 2 2 2 6 4 3" xfId="11818"/>
    <cellStyle name="Moneda 2 4 2 2 2 6 5" xfId="11819"/>
    <cellStyle name="Moneda 2 4 2 2 2 6 6" xfId="11820"/>
    <cellStyle name="Moneda 2 4 2 2 2 7" xfId="11821"/>
    <cellStyle name="Moneda 2 4 2 2 2 7 2" xfId="11822"/>
    <cellStyle name="Moneda 2 4 2 2 2 7 2 2" xfId="11823"/>
    <cellStyle name="Moneda 2 4 2 2 2 7 2 2 2" xfId="11824"/>
    <cellStyle name="Moneda 2 4 2 2 2 7 2 2 3" xfId="11825"/>
    <cellStyle name="Moneda 2 4 2 2 2 7 2 3" xfId="11826"/>
    <cellStyle name="Moneda 2 4 2 2 2 7 2 3 2" xfId="11827"/>
    <cellStyle name="Moneda 2 4 2 2 2 7 2 3 3" xfId="11828"/>
    <cellStyle name="Moneda 2 4 2 2 2 7 2 4" xfId="11829"/>
    <cellStyle name="Moneda 2 4 2 2 2 7 2 5" xfId="11830"/>
    <cellStyle name="Moneda 2 4 2 2 2 7 3" xfId="11831"/>
    <cellStyle name="Moneda 2 4 2 2 2 7 3 2" xfId="11832"/>
    <cellStyle name="Moneda 2 4 2 2 2 7 3 3" xfId="11833"/>
    <cellStyle name="Moneda 2 4 2 2 2 7 4" xfId="11834"/>
    <cellStyle name="Moneda 2 4 2 2 2 7 4 2" xfId="11835"/>
    <cellStyle name="Moneda 2 4 2 2 2 7 4 3" xfId="11836"/>
    <cellStyle name="Moneda 2 4 2 2 2 7 5" xfId="11837"/>
    <cellStyle name="Moneda 2 4 2 2 2 7 6" xfId="11838"/>
    <cellStyle name="Moneda 2 4 2 2 2 8" xfId="11839"/>
    <cellStyle name="Moneda 2 4 2 2 2 8 2" xfId="11840"/>
    <cellStyle name="Moneda 2 4 2 2 2 8 2 2" xfId="11841"/>
    <cellStyle name="Moneda 2 4 2 2 2 8 2 2 2" xfId="11842"/>
    <cellStyle name="Moneda 2 4 2 2 2 8 2 2 3" xfId="11843"/>
    <cellStyle name="Moneda 2 4 2 2 2 8 2 3" xfId="11844"/>
    <cellStyle name="Moneda 2 4 2 2 2 8 2 3 2" xfId="11845"/>
    <cellStyle name="Moneda 2 4 2 2 2 8 2 3 3" xfId="11846"/>
    <cellStyle name="Moneda 2 4 2 2 2 8 2 4" xfId="11847"/>
    <cellStyle name="Moneda 2 4 2 2 2 8 2 5" xfId="11848"/>
    <cellStyle name="Moneda 2 4 2 2 2 8 3" xfId="11849"/>
    <cellStyle name="Moneda 2 4 2 2 2 8 3 2" xfId="11850"/>
    <cellStyle name="Moneda 2 4 2 2 2 8 3 3" xfId="11851"/>
    <cellStyle name="Moneda 2 4 2 2 2 8 4" xfId="11852"/>
    <cellStyle name="Moneda 2 4 2 2 2 8 4 2" xfId="11853"/>
    <cellStyle name="Moneda 2 4 2 2 2 8 4 3" xfId="11854"/>
    <cellStyle name="Moneda 2 4 2 2 2 8 5" xfId="11855"/>
    <cellStyle name="Moneda 2 4 2 2 2 8 6" xfId="11856"/>
    <cellStyle name="Moneda 2 4 2 2 2 9" xfId="11857"/>
    <cellStyle name="Moneda 2 4 2 2 2 9 2" xfId="11858"/>
    <cellStyle name="Moneda 2 4 2 2 2 9 2 2" xfId="11859"/>
    <cellStyle name="Moneda 2 4 2 2 2 9 2 3" xfId="11860"/>
    <cellStyle name="Moneda 2 4 2 2 2 9 3" xfId="11861"/>
    <cellStyle name="Moneda 2 4 2 2 2 9 3 2" xfId="11862"/>
    <cellStyle name="Moneda 2 4 2 2 2 9 3 3" xfId="11863"/>
    <cellStyle name="Moneda 2 4 2 2 2 9 4" xfId="11864"/>
    <cellStyle name="Moneda 2 4 2 2 2 9 5" xfId="11865"/>
    <cellStyle name="Moneda 2 4 2 2 3" xfId="222"/>
    <cellStyle name="Moneda 2 4 2 2 3 10" xfId="11866"/>
    <cellStyle name="Moneda 2 4 2 2 3 11" xfId="11867"/>
    <cellStyle name="Moneda 2 4 2 2 3 2" xfId="223"/>
    <cellStyle name="Moneda 2 4 2 2 3 2 10" xfId="11868"/>
    <cellStyle name="Moneda 2 4 2 2 3 2 2" xfId="224"/>
    <cellStyle name="Moneda 2 4 2 2 3 2 2 2" xfId="1545"/>
    <cellStyle name="Moneda 2 4 2 2 3 2 2 2 2" xfId="11869"/>
    <cellStyle name="Moneda 2 4 2 2 3 2 2 2 2 2" xfId="11870"/>
    <cellStyle name="Moneda 2 4 2 2 3 2 2 2 2 3" xfId="11871"/>
    <cellStyle name="Moneda 2 4 2 2 3 2 2 2 3" xfId="11872"/>
    <cellStyle name="Moneda 2 4 2 2 3 2 2 2 3 2" xfId="11873"/>
    <cellStyle name="Moneda 2 4 2 2 3 2 2 2 3 3" xfId="11874"/>
    <cellStyle name="Moneda 2 4 2 2 3 2 2 2 4" xfId="11875"/>
    <cellStyle name="Moneda 2 4 2 2 3 2 2 2 5" xfId="11876"/>
    <cellStyle name="Moneda 2 4 2 2 3 2 2 3" xfId="11877"/>
    <cellStyle name="Moneda 2 4 2 2 3 2 2 3 2" xfId="11878"/>
    <cellStyle name="Moneda 2 4 2 2 3 2 2 3 3" xfId="11879"/>
    <cellStyle name="Moneda 2 4 2 2 3 2 2 4" xfId="11880"/>
    <cellStyle name="Moneda 2 4 2 2 3 2 2 4 2" xfId="11881"/>
    <cellStyle name="Moneda 2 4 2 2 3 2 2 4 3" xfId="11882"/>
    <cellStyle name="Moneda 2 4 2 2 3 2 2 5" xfId="11883"/>
    <cellStyle name="Moneda 2 4 2 2 3 2 2 6" xfId="11884"/>
    <cellStyle name="Moneda 2 4 2 2 3 2 3" xfId="1544"/>
    <cellStyle name="Moneda 2 4 2 2 3 2 3 2" xfId="11885"/>
    <cellStyle name="Moneda 2 4 2 2 3 2 3 2 2" xfId="11886"/>
    <cellStyle name="Moneda 2 4 2 2 3 2 3 2 2 2" xfId="11887"/>
    <cellStyle name="Moneda 2 4 2 2 3 2 3 2 2 3" xfId="11888"/>
    <cellStyle name="Moneda 2 4 2 2 3 2 3 2 3" xfId="11889"/>
    <cellStyle name="Moneda 2 4 2 2 3 2 3 2 3 2" xfId="11890"/>
    <cellStyle name="Moneda 2 4 2 2 3 2 3 2 3 3" xfId="11891"/>
    <cellStyle name="Moneda 2 4 2 2 3 2 3 2 4" xfId="11892"/>
    <cellStyle name="Moneda 2 4 2 2 3 2 3 2 5" xfId="11893"/>
    <cellStyle name="Moneda 2 4 2 2 3 2 3 3" xfId="11894"/>
    <cellStyle name="Moneda 2 4 2 2 3 2 3 3 2" xfId="11895"/>
    <cellStyle name="Moneda 2 4 2 2 3 2 3 3 3" xfId="11896"/>
    <cellStyle name="Moneda 2 4 2 2 3 2 3 4" xfId="11897"/>
    <cellStyle name="Moneda 2 4 2 2 3 2 3 4 2" xfId="11898"/>
    <cellStyle name="Moneda 2 4 2 2 3 2 3 4 3" xfId="11899"/>
    <cellStyle name="Moneda 2 4 2 2 3 2 3 5" xfId="11900"/>
    <cellStyle name="Moneda 2 4 2 2 3 2 3 6" xfId="11901"/>
    <cellStyle name="Moneda 2 4 2 2 3 2 4" xfId="11902"/>
    <cellStyle name="Moneda 2 4 2 2 3 2 4 2" xfId="11903"/>
    <cellStyle name="Moneda 2 4 2 2 3 2 4 2 2" xfId="11904"/>
    <cellStyle name="Moneda 2 4 2 2 3 2 4 2 2 2" xfId="11905"/>
    <cellStyle name="Moneda 2 4 2 2 3 2 4 2 2 3" xfId="11906"/>
    <cellStyle name="Moneda 2 4 2 2 3 2 4 2 3" xfId="11907"/>
    <cellStyle name="Moneda 2 4 2 2 3 2 4 2 3 2" xfId="11908"/>
    <cellStyle name="Moneda 2 4 2 2 3 2 4 2 3 3" xfId="11909"/>
    <cellStyle name="Moneda 2 4 2 2 3 2 4 2 4" xfId="11910"/>
    <cellStyle name="Moneda 2 4 2 2 3 2 4 2 5" xfId="11911"/>
    <cellStyle name="Moneda 2 4 2 2 3 2 4 3" xfId="11912"/>
    <cellStyle name="Moneda 2 4 2 2 3 2 4 3 2" xfId="11913"/>
    <cellStyle name="Moneda 2 4 2 2 3 2 4 3 3" xfId="11914"/>
    <cellStyle name="Moneda 2 4 2 2 3 2 4 4" xfId="11915"/>
    <cellStyle name="Moneda 2 4 2 2 3 2 4 4 2" xfId="11916"/>
    <cellStyle name="Moneda 2 4 2 2 3 2 4 4 3" xfId="11917"/>
    <cellStyle name="Moneda 2 4 2 2 3 2 4 5" xfId="11918"/>
    <cellStyle name="Moneda 2 4 2 2 3 2 4 6" xfId="11919"/>
    <cellStyle name="Moneda 2 4 2 2 3 2 5" xfId="11920"/>
    <cellStyle name="Moneda 2 4 2 2 3 2 5 2" xfId="11921"/>
    <cellStyle name="Moneda 2 4 2 2 3 2 5 2 2" xfId="11922"/>
    <cellStyle name="Moneda 2 4 2 2 3 2 5 2 2 2" xfId="11923"/>
    <cellStyle name="Moneda 2 4 2 2 3 2 5 2 2 3" xfId="11924"/>
    <cellStyle name="Moneda 2 4 2 2 3 2 5 2 3" xfId="11925"/>
    <cellStyle name="Moneda 2 4 2 2 3 2 5 2 3 2" xfId="11926"/>
    <cellStyle name="Moneda 2 4 2 2 3 2 5 2 3 3" xfId="11927"/>
    <cellStyle name="Moneda 2 4 2 2 3 2 5 2 4" xfId="11928"/>
    <cellStyle name="Moneda 2 4 2 2 3 2 5 2 5" xfId="11929"/>
    <cellStyle name="Moneda 2 4 2 2 3 2 5 3" xfId="11930"/>
    <cellStyle name="Moneda 2 4 2 2 3 2 5 3 2" xfId="11931"/>
    <cellStyle name="Moneda 2 4 2 2 3 2 5 3 3" xfId="11932"/>
    <cellStyle name="Moneda 2 4 2 2 3 2 5 4" xfId="11933"/>
    <cellStyle name="Moneda 2 4 2 2 3 2 5 4 2" xfId="11934"/>
    <cellStyle name="Moneda 2 4 2 2 3 2 5 4 3" xfId="11935"/>
    <cellStyle name="Moneda 2 4 2 2 3 2 5 5" xfId="11936"/>
    <cellStyle name="Moneda 2 4 2 2 3 2 5 6" xfId="11937"/>
    <cellStyle name="Moneda 2 4 2 2 3 2 6" xfId="11938"/>
    <cellStyle name="Moneda 2 4 2 2 3 2 6 2" xfId="11939"/>
    <cellStyle name="Moneda 2 4 2 2 3 2 6 2 2" xfId="11940"/>
    <cellStyle name="Moneda 2 4 2 2 3 2 6 2 3" xfId="11941"/>
    <cellStyle name="Moneda 2 4 2 2 3 2 6 3" xfId="11942"/>
    <cellStyle name="Moneda 2 4 2 2 3 2 6 3 2" xfId="11943"/>
    <cellStyle name="Moneda 2 4 2 2 3 2 6 3 3" xfId="11944"/>
    <cellStyle name="Moneda 2 4 2 2 3 2 6 4" xfId="11945"/>
    <cellStyle name="Moneda 2 4 2 2 3 2 6 5" xfId="11946"/>
    <cellStyle name="Moneda 2 4 2 2 3 2 7" xfId="11947"/>
    <cellStyle name="Moneda 2 4 2 2 3 2 7 2" xfId="11948"/>
    <cellStyle name="Moneda 2 4 2 2 3 2 7 3" xfId="11949"/>
    <cellStyle name="Moneda 2 4 2 2 3 2 8" xfId="11950"/>
    <cellStyle name="Moneda 2 4 2 2 3 2 8 2" xfId="11951"/>
    <cellStyle name="Moneda 2 4 2 2 3 2 8 3" xfId="11952"/>
    <cellStyle name="Moneda 2 4 2 2 3 2 9" xfId="11953"/>
    <cellStyle name="Moneda 2 4 2 2 3 3" xfId="225"/>
    <cellStyle name="Moneda 2 4 2 2 3 3 2" xfId="1546"/>
    <cellStyle name="Moneda 2 4 2 2 3 3 2 2" xfId="11954"/>
    <cellStyle name="Moneda 2 4 2 2 3 3 2 2 2" xfId="11955"/>
    <cellStyle name="Moneda 2 4 2 2 3 3 2 2 3" xfId="11956"/>
    <cellStyle name="Moneda 2 4 2 2 3 3 2 3" xfId="11957"/>
    <cellStyle name="Moneda 2 4 2 2 3 3 2 3 2" xfId="11958"/>
    <cellStyle name="Moneda 2 4 2 2 3 3 2 3 3" xfId="11959"/>
    <cellStyle name="Moneda 2 4 2 2 3 3 2 4" xfId="11960"/>
    <cellStyle name="Moneda 2 4 2 2 3 3 2 5" xfId="11961"/>
    <cellStyle name="Moneda 2 4 2 2 3 3 3" xfId="11962"/>
    <cellStyle name="Moneda 2 4 2 2 3 3 3 2" xfId="11963"/>
    <cellStyle name="Moneda 2 4 2 2 3 3 3 3" xfId="11964"/>
    <cellStyle name="Moneda 2 4 2 2 3 3 4" xfId="11965"/>
    <cellStyle name="Moneda 2 4 2 2 3 3 4 2" xfId="11966"/>
    <cellStyle name="Moneda 2 4 2 2 3 3 4 3" xfId="11967"/>
    <cellStyle name="Moneda 2 4 2 2 3 3 5" xfId="11968"/>
    <cellStyle name="Moneda 2 4 2 2 3 3 6" xfId="11969"/>
    <cellStyle name="Moneda 2 4 2 2 3 4" xfId="1543"/>
    <cellStyle name="Moneda 2 4 2 2 3 4 2" xfId="11970"/>
    <cellStyle name="Moneda 2 4 2 2 3 4 2 2" xfId="11971"/>
    <cellStyle name="Moneda 2 4 2 2 3 4 2 2 2" xfId="11972"/>
    <cellStyle name="Moneda 2 4 2 2 3 4 2 2 3" xfId="11973"/>
    <cellStyle name="Moneda 2 4 2 2 3 4 2 3" xfId="11974"/>
    <cellStyle name="Moneda 2 4 2 2 3 4 2 3 2" xfId="11975"/>
    <cellStyle name="Moneda 2 4 2 2 3 4 2 3 3" xfId="11976"/>
    <cellStyle name="Moneda 2 4 2 2 3 4 2 4" xfId="11977"/>
    <cellStyle name="Moneda 2 4 2 2 3 4 2 5" xfId="11978"/>
    <cellStyle name="Moneda 2 4 2 2 3 4 3" xfId="11979"/>
    <cellStyle name="Moneda 2 4 2 2 3 4 3 2" xfId="11980"/>
    <cellStyle name="Moneda 2 4 2 2 3 4 3 3" xfId="11981"/>
    <cellStyle name="Moneda 2 4 2 2 3 4 4" xfId="11982"/>
    <cellStyle name="Moneda 2 4 2 2 3 4 4 2" xfId="11983"/>
    <cellStyle name="Moneda 2 4 2 2 3 4 4 3" xfId="11984"/>
    <cellStyle name="Moneda 2 4 2 2 3 4 5" xfId="11985"/>
    <cellStyle name="Moneda 2 4 2 2 3 4 6" xfId="11986"/>
    <cellStyle name="Moneda 2 4 2 2 3 5" xfId="11987"/>
    <cellStyle name="Moneda 2 4 2 2 3 5 2" xfId="11988"/>
    <cellStyle name="Moneda 2 4 2 2 3 5 2 2" xfId="11989"/>
    <cellStyle name="Moneda 2 4 2 2 3 5 2 2 2" xfId="11990"/>
    <cellStyle name="Moneda 2 4 2 2 3 5 2 2 3" xfId="11991"/>
    <cellStyle name="Moneda 2 4 2 2 3 5 2 3" xfId="11992"/>
    <cellStyle name="Moneda 2 4 2 2 3 5 2 3 2" xfId="11993"/>
    <cellStyle name="Moneda 2 4 2 2 3 5 2 3 3" xfId="11994"/>
    <cellStyle name="Moneda 2 4 2 2 3 5 2 4" xfId="11995"/>
    <cellStyle name="Moneda 2 4 2 2 3 5 2 5" xfId="11996"/>
    <cellStyle name="Moneda 2 4 2 2 3 5 3" xfId="11997"/>
    <cellStyle name="Moneda 2 4 2 2 3 5 3 2" xfId="11998"/>
    <cellStyle name="Moneda 2 4 2 2 3 5 3 3" xfId="11999"/>
    <cellStyle name="Moneda 2 4 2 2 3 5 4" xfId="12000"/>
    <cellStyle name="Moneda 2 4 2 2 3 5 4 2" xfId="12001"/>
    <cellStyle name="Moneda 2 4 2 2 3 5 4 3" xfId="12002"/>
    <cellStyle name="Moneda 2 4 2 2 3 5 5" xfId="12003"/>
    <cellStyle name="Moneda 2 4 2 2 3 5 6" xfId="12004"/>
    <cellStyle name="Moneda 2 4 2 2 3 6" xfId="12005"/>
    <cellStyle name="Moneda 2 4 2 2 3 6 2" xfId="12006"/>
    <cellStyle name="Moneda 2 4 2 2 3 6 2 2" xfId="12007"/>
    <cellStyle name="Moneda 2 4 2 2 3 6 2 2 2" xfId="12008"/>
    <cellStyle name="Moneda 2 4 2 2 3 6 2 2 3" xfId="12009"/>
    <cellStyle name="Moneda 2 4 2 2 3 6 2 3" xfId="12010"/>
    <cellStyle name="Moneda 2 4 2 2 3 6 2 3 2" xfId="12011"/>
    <cellStyle name="Moneda 2 4 2 2 3 6 2 3 3" xfId="12012"/>
    <cellStyle name="Moneda 2 4 2 2 3 6 2 4" xfId="12013"/>
    <cellStyle name="Moneda 2 4 2 2 3 6 2 5" xfId="12014"/>
    <cellStyle name="Moneda 2 4 2 2 3 6 3" xfId="12015"/>
    <cellStyle name="Moneda 2 4 2 2 3 6 3 2" xfId="12016"/>
    <cellStyle name="Moneda 2 4 2 2 3 6 3 3" xfId="12017"/>
    <cellStyle name="Moneda 2 4 2 2 3 6 4" xfId="12018"/>
    <cellStyle name="Moneda 2 4 2 2 3 6 4 2" xfId="12019"/>
    <cellStyle name="Moneda 2 4 2 2 3 6 4 3" xfId="12020"/>
    <cellStyle name="Moneda 2 4 2 2 3 6 5" xfId="12021"/>
    <cellStyle name="Moneda 2 4 2 2 3 6 6" xfId="12022"/>
    <cellStyle name="Moneda 2 4 2 2 3 7" xfId="12023"/>
    <cellStyle name="Moneda 2 4 2 2 3 7 2" xfId="12024"/>
    <cellStyle name="Moneda 2 4 2 2 3 7 2 2" xfId="12025"/>
    <cellStyle name="Moneda 2 4 2 2 3 7 2 3" xfId="12026"/>
    <cellStyle name="Moneda 2 4 2 2 3 7 3" xfId="12027"/>
    <cellStyle name="Moneda 2 4 2 2 3 7 3 2" xfId="12028"/>
    <cellStyle name="Moneda 2 4 2 2 3 7 3 3" xfId="12029"/>
    <cellStyle name="Moneda 2 4 2 2 3 7 4" xfId="12030"/>
    <cellStyle name="Moneda 2 4 2 2 3 7 5" xfId="12031"/>
    <cellStyle name="Moneda 2 4 2 2 3 8" xfId="12032"/>
    <cellStyle name="Moneda 2 4 2 2 3 8 2" xfId="12033"/>
    <cellStyle name="Moneda 2 4 2 2 3 8 3" xfId="12034"/>
    <cellStyle name="Moneda 2 4 2 2 3 9" xfId="12035"/>
    <cellStyle name="Moneda 2 4 2 2 3 9 2" xfId="12036"/>
    <cellStyle name="Moneda 2 4 2 2 3 9 3" xfId="12037"/>
    <cellStyle name="Moneda 2 4 2 2 4" xfId="226"/>
    <cellStyle name="Moneda 2 4 2 2 4 10" xfId="12038"/>
    <cellStyle name="Moneda 2 4 2 2 4 11" xfId="12039"/>
    <cellStyle name="Moneda 2 4 2 2 4 2" xfId="227"/>
    <cellStyle name="Moneda 2 4 2 2 4 2 10" xfId="12040"/>
    <cellStyle name="Moneda 2 4 2 2 4 2 2" xfId="228"/>
    <cellStyle name="Moneda 2 4 2 2 4 2 2 2" xfId="1549"/>
    <cellStyle name="Moneda 2 4 2 2 4 2 2 2 2" xfId="12041"/>
    <cellStyle name="Moneda 2 4 2 2 4 2 2 2 2 2" xfId="12042"/>
    <cellStyle name="Moneda 2 4 2 2 4 2 2 2 2 3" xfId="12043"/>
    <cellStyle name="Moneda 2 4 2 2 4 2 2 2 3" xfId="12044"/>
    <cellStyle name="Moneda 2 4 2 2 4 2 2 2 3 2" xfId="12045"/>
    <cellStyle name="Moneda 2 4 2 2 4 2 2 2 3 3" xfId="12046"/>
    <cellStyle name="Moneda 2 4 2 2 4 2 2 2 4" xfId="12047"/>
    <cellStyle name="Moneda 2 4 2 2 4 2 2 2 5" xfId="12048"/>
    <cellStyle name="Moneda 2 4 2 2 4 2 2 3" xfId="12049"/>
    <cellStyle name="Moneda 2 4 2 2 4 2 2 3 2" xfId="12050"/>
    <cellStyle name="Moneda 2 4 2 2 4 2 2 3 3" xfId="12051"/>
    <cellStyle name="Moneda 2 4 2 2 4 2 2 4" xfId="12052"/>
    <cellStyle name="Moneda 2 4 2 2 4 2 2 4 2" xfId="12053"/>
    <cellStyle name="Moneda 2 4 2 2 4 2 2 4 3" xfId="12054"/>
    <cellStyle name="Moneda 2 4 2 2 4 2 2 5" xfId="12055"/>
    <cellStyle name="Moneda 2 4 2 2 4 2 2 6" xfId="12056"/>
    <cellStyle name="Moneda 2 4 2 2 4 2 3" xfId="1548"/>
    <cellStyle name="Moneda 2 4 2 2 4 2 3 2" xfId="12057"/>
    <cellStyle name="Moneda 2 4 2 2 4 2 3 2 2" xfId="12058"/>
    <cellStyle name="Moneda 2 4 2 2 4 2 3 2 2 2" xfId="12059"/>
    <cellStyle name="Moneda 2 4 2 2 4 2 3 2 2 3" xfId="12060"/>
    <cellStyle name="Moneda 2 4 2 2 4 2 3 2 3" xfId="12061"/>
    <cellStyle name="Moneda 2 4 2 2 4 2 3 2 3 2" xfId="12062"/>
    <cellStyle name="Moneda 2 4 2 2 4 2 3 2 3 3" xfId="12063"/>
    <cellStyle name="Moneda 2 4 2 2 4 2 3 2 4" xfId="12064"/>
    <cellStyle name="Moneda 2 4 2 2 4 2 3 2 5" xfId="12065"/>
    <cellStyle name="Moneda 2 4 2 2 4 2 3 3" xfId="12066"/>
    <cellStyle name="Moneda 2 4 2 2 4 2 3 3 2" xfId="12067"/>
    <cellStyle name="Moneda 2 4 2 2 4 2 3 3 3" xfId="12068"/>
    <cellStyle name="Moneda 2 4 2 2 4 2 3 4" xfId="12069"/>
    <cellStyle name="Moneda 2 4 2 2 4 2 3 4 2" xfId="12070"/>
    <cellStyle name="Moneda 2 4 2 2 4 2 3 4 3" xfId="12071"/>
    <cellStyle name="Moneda 2 4 2 2 4 2 3 5" xfId="12072"/>
    <cellStyle name="Moneda 2 4 2 2 4 2 3 6" xfId="12073"/>
    <cellStyle name="Moneda 2 4 2 2 4 2 4" xfId="12074"/>
    <cellStyle name="Moneda 2 4 2 2 4 2 4 2" xfId="12075"/>
    <cellStyle name="Moneda 2 4 2 2 4 2 4 2 2" xfId="12076"/>
    <cellStyle name="Moneda 2 4 2 2 4 2 4 2 2 2" xfId="12077"/>
    <cellStyle name="Moneda 2 4 2 2 4 2 4 2 2 3" xfId="12078"/>
    <cellStyle name="Moneda 2 4 2 2 4 2 4 2 3" xfId="12079"/>
    <cellStyle name="Moneda 2 4 2 2 4 2 4 2 3 2" xfId="12080"/>
    <cellStyle name="Moneda 2 4 2 2 4 2 4 2 3 3" xfId="12081"/>
    <cellStyle name="Moneda 2 4 2 2 4 2 4 2 4" xfId="12082"/>
    <cellStyle name="Moneda 2 4 2 2 4 2 4 2 5" xfId="12083"/>
    <cellStyle name="Moneda 2 4 2 2 4 2 4 3" xfId="12084"/>
    <cellStyle name="Moneda 2 4 2 2 4 2 4 3 2" xfId="12085"/>
    <cellStyle name="Moneda 2 4 2 2 4 2 4 3 3" xfId="12086"/>
    <cellStyle name="Moneda 2 4 2 2 4 2 4 4" xfId="12087"/>
    <cellStyle name="Moneda 2 4 2 2 4 2 4 4 2" xfId="12088"/>
    <cellStyle name="Moneda 2 4 2 2 4 2 4 4 3" xfId="12089"/>
    <cellStyle name="Moneda 2 4 2 2 4 2 4 5" xfId="12090"/>
    <cellStyle name="Moneda 2 4 2 2 4 2 4 6" xfId="12091"/>
    <cellStyle name="Moneda 2 4 2 2 4 2 5" xfId="12092"/>
    <cellStyle name="Moneda 2 4 2 2 4 2 5 2" xfId="12093"/>
    <cellStyle name="Moneda 2 4 2 2 4 2 5 2 2" xfId="12094"/>
    <cellStyle name="Moneda 2 4 2 2 4 2 5 2 2 2" xfId="12095"/>
    <cellStyle name="Moneda 2 4 2 2 4 2 5 2 2 3" xfId="12096"/>
    <cellStyle name="Moneda 2 4 2 2 4 2 5 2 3" xfId="12097"/>
    <cellStyle name="Moneda 2 4 2 2 4 2 5 2 3 2" xfId="12098"/>
    <cellStyle name="Moneda 2 4 2 2 4 2 5 2 3 3" xfId="12099"/>
    <cellStyle name="Moneda 2 4 2 2 4 2 5 2 4" xfId="12100"/>
    <cellStyle name="Moneda 2 4 2 2 4 2 5 2 5" xfId="12101"/>
    <cellStyle name="Moneda 2 4 2 2 4 2 5 3" xfId="12102"/>
    <cellStyle name="Moneda 2 4 2 2 4 2 5 3 2" xfId="12103"/>
    <cellStyle name="Moneda 2 4 2 2 4 2 5 3 3" xfId="12104"/>
    <cellStyle name="Moneda 2 4 2 2 4 2 5 4" xfId="12105"/>
    <cellStyle name="Moneda 2 4 2 2 4 2 5 4 2" xfId="12106"/>
    <cellStyle name="Moneda 2 4 2 2 4 2 5 4 3" xfId="12107"/>
    <cellStyle name="Moneda 2 4 2 2 4 2 5 5" xfId="12108"/>
    <cellStyle name="Moneda 2 4 2 2 4 2 5 6" xfId="12109"/>
    <cellStyle name="Moneda 2 4 2 2 4 2 6" xfId="12110"/>
    <cellStyle name="Moneda 2 4 2 2 4 2 6 2" xfId="12111"/>
    <cellStyle name="Moneda 2 4 2 2 4 2 6 2 2" xfId="12112"/>
    <cellStyle name="Moneda 2 4 2 2 4 2 6 2 3" xfId="12113"/>
    <cellStyle name="Moneda 2 4 2 2 4 2 6 3" xfId="12114"/>
    <cellStyle name="Moneda 2 4 2 2 4 2 6 3 2" xfId="12115"/>
    <cellStyle name="Moneda 2 4 2 2 4 2 6 3 3" xfId="12116"/>
    <cellStyle name="Moneda 2 4 2 2 4 2 6 4" xfId="12117"/>
    <cellStyle name="Moneda 2 4 2 2 4 2 6 5" xfId="12118"/>
    <cellStyle name="Moneda 2 4 2 2 4 2 7" xfId="12119"/>
    <cellStyle name="Moneda 2 4 2 2 4 2 7 2" xfId="12120"/>
    <cellStyle name="Moneda 2 4 2 2 4 2 7 3" xfId="12121"/>
    <cellStyle name="Moneda 2 4 2 2 4 2 8" xfId="12122"/>
    <cellStyle name="Moneda 2 4 2 2 4 2 8 2" xfId="12123"/>
    <cellStyle name="Moneda 2 4 2 2 4 2 8 3" xfId="12124"/>
    <cellStyle name="Moneda 2 4 2 2 4 2 9" xfId="12125"/>
    <cellStyle name="Moneda 2 4 2 2 4 3" xfId="229"/>
    <cellStyle name="Moneda 2 4 2 2 4 3 2" xfId="1550"/>
    <cellStyle name="Moneda 2 4 2 2 4 3 2 2" xfId="12126"/>
    <cellStyle name="Moneda 2 4 2 2 4 3 2 2 2" xfId="12127"/>
    <cellStyle name="Moneda 2 4 2 2 4 3 2 2 3" xfId="12128"/>
    <cellStyle name="Moneda 2 4 2 2 4 3 2 3" xfId="12129"/>
    <cellStyle name="Moneda 2 4 2 2 4 3 2 3 2" xfId="12130"/>
    <cellStyle name="Moneda 2 4 2 2 4 3 2 3 3" xfId="12131"/>
    <cellStyle name="Moneda 2 4 2 2 4 3 2 4" xfId="12132"/>
    <cellStyle name="Moneda 2 4 2 2 4 3 2 5" xfId="12133"/>
    <cellStyle name="Moneda 2 4 2 2 4 3 3" xfId="12134"/>
    <cellStyle name="Moneda 2 4 2 2 4 3 3 2" xfId="12135"/>
    <cellStyle name="Moneda 2 4 2 2 4 3 3 3" xfId="12136"/>
    <cellStyle name="Moneda 2 4 2 2 4 3 4" xfId="12137"/>
    <cellStyle name="Moneda 2 4 2 2 4 3 4 2" xfId="12138"/>
    <cellStyle name="Moneda 2 4 2 2 4 3 4 3" xfId="12139"/>
    <cellStyle name="Moneda 2 4 2 2 4 3 5" xfId="12140"/>
    <cellStyle name="Moneda 2 4 2 2 4 3 6" xfId="12141"/>
    <cellStyle name="Moneda 2 4 2 2 4 4" xfId="1547"/>
    <cellStyle name="Moneda 2 4 2 2 4 4 2" xfId="12142"/>
    <cellStyle name="Moneda 2 4 2 2 4 4 2 2" xfId="12143"/>
    <cellStyle name="Moneda 2 4 2 2 4 4 2 2 2" xfId="12144"/>
    <cellStyle name="Moneda 2 4 2 2 4 4 2 2 3" xfId="12145"/>
    <cellStyle name="Moneda 2 4 2 2 4 4 2 3" xfId="12146"/>
    <cellStyle name="Moneda 2 4 2 2 4 4 2 3 2" xfId="12147"/>
    <cellStyle name="Moneda 2 4 2 2 4 4 2 3 3" xfId="12148"/>
    <cellStyle name="Moneda 2 4 2 2 4 4 2 4" xfId="12149"/>
    <cellStyle name="Moneda 2 4 2 2 4 4 2 5" xfId="12150"/>
    <cellStyle name="Moneda 2 4 2 2 4 4 3" xfId="12151"/>
    <cellStyle name="Moneda 2 4 2 2 4 4 3 2" xfId="12152"/>
    <cellStyle name="Moneda 2 4 2 2 4 4 3 3" xfId="12153"/>
    <cellStyle name="Moneda 2 4 2 2 4 4 4" xfId="12154"/>
    <cellStyle name="Moneda 2 4 2 2 4 4 4 2" xfId="12155"/>
    <cellStyle name="Moneda 2 4 2 2 4 4 4 3" xfId="12156"/>
    <cellStyle name="Moneda 2 4 2 2 4 4 5" xfId="12157"/>
    <cellStyle name="Moneda 2 4 2 2 4 4 6" xfId="12158"/>
    <cellStyle name="Moneda 2 4 2 2 4 5" xfId="12159"/>
    <cellStyle name="Moneda 2 4 2 2 4 5 2" xfId="12160"/>
    <cellStyle name="Moneda 2 4 2 2 4 5 2 2" xfId="12161"/>
    <cellStyle name="Moneda 2 4 2 2 4 5 2 2 2" xfId="12162"/>
    <cellStyle name="Moneda 2 4 2 2 4 5 2 2 3" xfId="12163"/>
    <cellStyle name="Moneda 2 4 2 2 4 5 2 3" xfId="12164"/>
    <cellStyle name="Moneda 2 4 2 2 4 5 2 3 2" xfId="12165"/>
    <cellStyle name="Moneda 2 4 2 2 4 5 2 3 3" xfId="12166"/>
    <cellStyle name="Moneda 2 4 2 2 4 5 2 4" xfId="12167"/>
    <cellStyle name="Moneda 2 4 2 2 4 5 2 5" xfId="12168"/>
    <cellStyle name="Moneda 2 4 2 2 4 5 3" xfId="12169"/>
    <cellStyle name="Moneda 2 4 2 2 4 5 3 2" xfId="12170"/>
    <cellStyle name="Moneda 2 4 2 2 4 5 3 3" xfId="12171"/>
    <cellStyle name="Moneda 2 4 2 2 4 5 4" xfId="12172"/>
    <cellStyle name="Moneda 2 4 2 2 4 5 4 2" xfId="12173"/>
    <cellStyle name="Moneda 2 4 2 2 4 5 4 3" xfId="12174"/>
    <cellStyle name="Moneda 2 4 2 2 4 5 5" xfId="12175"/>
    <cellStyle name="Moneda 2 4 2 2 4 5 6" xfId="12176"/>
    <cellStyle name="Moneda 2 4 2 2 4 6" xfId="12177"/>
    <cellStyle name="Moneda 2 4 2 2 4 6 2" xfId="12178"/>
    <cellStyle name="Moneda 2 4 2 2 4 6 2 2" xfId="12179"/>
    <cellStyle name="Moneda 2 4 2 2 4 6 2 2 2" xfId="12180"/>
    <cellStyle name="Moneda 2 4 2 2 4 6 2 2 3" xfId="12181"/>
    <cellStyle name="Moneda 2 4 2 2 4 6 2 3" xfId="12182"/>
    <cellStyle name="Moneda 2 4 2 2 4 6 2 3 2" xfId="12183"/>
    <cellStyle name="Moneda 2 4 2 2 4 6 2 3 3" xfId="12184"/>
    <cellStyle name="Moneda 2 4 2 2 4 6 2 4" xfId="12185"/>
    <cellStyle name="Moneda 2 4 2 2 4 6 2 5" xfId="12186"/>
    <cellStyle name="Moneda 2 4 2 2 4 6 3" xfId="12187"/>
    <cellStyle name="Moneda 2 4 2 2 4 6 3 2" xfId="12188"/>
    <cellStyle name="Moneda 2 4 2 2 4 6 3 3" xfId="12189"/>
    <cellStyle name="Moneda 2 4 2 2 4 6 4" xfId="12190"/>
    <cellStyle name="Moneda 2 4 2 2 4 6 4 2" xfId="12191"/>
    <cellStyle name="Moneda 2 4 2 2 4 6 4 3" xfId="12192"/>
    <cellStyle name="Moneda 2 4 2 2 4 6 5" xfId="12193"/>
    <cellStyle name="Moneda 2 4 2 2 4 6 6" xfId="12194"/>
    <cellStyle name="Moneda 2 4 2 2 4 7" xfId="12195"/>
    <cellStyle name="Moneda 2 4 2 2 4 7 2" xfId="12196"/>
    <cellStyle name="Moneda 2 4 2 2 4 7 2 2" xfId="12197"/>
    <cellStyle name="Moneda 2 4 2 2 4 7 2 3" xfId="12198"/>
    <cellStyle name="Moneda 2 4 2 2 4 7 3" xfId="12199"/>
    <cellStyle name="Moneda 2 4 2 2 4 7 3 2" xfId="12200"/>
    <cellStyle name="Moneda 2 4 2 2 4 7 3 3" xfId="12201"/>
    <cellStyle name="Moneda 2 4 2 2 4 7 4" xfId="12202"/>
    <cellStyle name="Moneda 2 4 2 2 4 7 5" xfId="12203"/>
    <cellStyle name="Moneda 2 4 2 2 4 8" xfId="12204"/>
    <cellStyle name="Moneda 2 4 2 2 4 8 2" xfId="12205"/>
    <cellStyle name="Moneda 2 4 2 2 4 8 3" xfId="12206"/>
    <cellStyle name="Moneda 2 4 2 2 4 9" xfId="12207"/>
    <cellStyle name="Moneda 2 4 2 2 4 9 2" xfId="12208"/>
    <cellStyle name="Moneda 2 4 2 2 4 9 3" xfId="12209"/>
    <cellStyle name="Moneda 2 4 2 2 5" xfId="230"/>
    <cellStyle name="Moneda 2 4 2 2 5 10" xfId="12210"/>
    <cellStyle name="Moneda 2 4 2 2 5 2" xfId="231"/>
    <cellStyle name="Moneda 2 4 2 2 5 2 2" xfId="1552"/>
    <cellStyle name="Moneda 2 4 2 2 5 2 2 2" xfId="12211"/>
    <cellStyle name="Moneda 2 4 2 2 5 2 2 2 2" xfId="12212"/>
    <cellStyle name="Moneda 2 4 2 2 5 2 2 2 3" xfId="12213"/>
    <cellStyle name="Moneda 2 4 2 2 5 2 2 3" xfId="12214"/>
    <cellStyle name="Moneda 2 4 2 2 5 2 2 3 2" xfId="12215"/>
    <cellStyle name="Moneda 2 4 2 2 5 2 2 3 3" xfId="12216"/>
    <cellStyle name="Moneda 2 4 2 2 5 2 2 4" xfId="12217"/>
    <cellStyle name="Moneda 2 4 2 2 5 2 2 5" xfId="12218"/>
    <cellStyle name="Moneda 2 4 2 2 5 2 3" xfId="12219"/>
    <cellStyle name="Moneda 2 4 2 2 5 2 3 2" xfId="12220"/>
    <cellStyle name="Moneda 2 4 2 2 5 2 3 3" xfId="12221"/>
    <cellStyle name="Moneda 2 4 2 2 5 2 4" xfId="12222"/>
    <cellStyle name="Moneda 2 4 2 2 5 2 4 2" xfId="12223"/>
    <cellStyle name="Moneda 2 4 2 2 5 2 4 3" xfId="12224"/>
    <cellStyle name="Moneda 2 4 2 2 5 2 5" xfId="12225"/>
    <cellStyle name="Moneda 2 4 2 2 5 2 6" xfId="12226"/>
    <cellStyle name="Moneda 2 4 2 2 5 3" xfId="1551"/>
    <cellStyle name="Moneda 2 4 2 2 5 3 2" xfId="12227"/>
    <cellStyle name="Moneda 2 4 2 2 5 3 2 2" xfId="12228"/>
    <cellStyle name="Moneda 2 4 2 2 5 3 2 2 2" xfId="12229"/>
    <cellStyle name="Moneda 2 4 2 2 5 3 2 2 3" xfId="12230"/>
    <cellStyle name="Moneda 2 4 2 2 5 3 2 3" xfId="12231"/>
    <cellStyle name="Moneda 2 4 2 2 5 3 2 3 2" xfId="12232"/>
    <cellStyle name="Moneda 2 4 2 2 5 3 2 3 3" xfId="12233"/>
    <cellStyle name="Moneda 2 4 2 2 5 3 2 4" xfId="12234"/>
    <cellStyle name="Moneda 2 4 2 2 5 3 2 5" xfId="12235"/>
    <cellStyle name="Moneda 2 4 2 2 5 3 3" xfId="12236"/>
    <cellStyle name="Moneda 2 4 2 2 5 3 3 2" xfId="12237"/>
    <cellStyle name="Moneda 2 4 2 2 5 3 3 3" xfId="12238"/>
    <cellStyle name="Moneda 2 4 2 2 5 3 4" xfId="12239"/>
    <cellStyle name="Moneda 2 4 2 2 5 3 4 2" xfId="12240"/>
    <cellStyle name="Moneda 2 4 2 2 5 3 4 3" xfId="12241"/>
    <cellStyle name="Moneda 2 4 2 2 5 3 5" xfId="12242"/>
    <cellStyle name="Moneda 2 4 2 2 5 3 6" xfId="12243"/>
    <cellStyle name="Moneda 2 4 2 2 5 4" xfId="12244"/>
    <cellStyle name="Moneda 2 4 2 2 5 4 2" xfId="12245"/>
    <cellStyle name="Moneda 2 4 2 2 5 4 2 2" xfId="12246"/>
    <cellStyle name="Moneda 2 4 2 2 5 4 2 2 2" xfId="12247"/>
    <cellStyle name="Moneda 2 4 2 2 5 4 2 2 3" xfId="12248"/>
    <cellStyle name="Moneda 2 4 2 2 5 4 2 3" xfId="12249"/>
    <cellStyle name="Moneda 2 4 2 2 5 4 2 3 2" xfId="12250"/>
    <cellStyle name="Moneda 2 4 2 2 5 4 2 3 3" xfId="12251"/>
    <cellStyle name="Moneda 2 4 2 2 5 4 2 4" xfId="12252"/>
    <cellStyle name="Moneda 2 4 2 2 5 4 2 5" xfId="12253"/>
    <cellStyle name="Moneda 2 4 2 2 5 4 3" xfId="12254"/>
    <cellStyle name="Moneda 2 4 2 2 5 4 3 2" xfId="12255"/>
    <cellStyle name="Moneda 2 4 2 2 5 4 3 3" xfId="12256"/>
    <cellStyle name="Moneda 2 4 2 2 5 4 4" xfId="12257"/>
    <cellStyle name="Moneda 2 4 2 2 5 4 4 2" xfId="12258"/>
    <cellStyle name="Moneda 2 4 2 2 5 4 4 3" xfId="12259"/>
    <cellStyle name="Moneda 2 4 2 2 5 4 5" xfId="12260"/>
    <cellStyle name="Moneda 2 4 2 2 5 4 6" xfId="12261"/>
    <cellStyle name="Moneda 2 4 2 2 5 5" xfId="12262"/>
    <cellStyle name="Moneda 2 4 2 2 5 5 2" xfId="12263"/>
    <cellStyle name="Moneda 2 4 2 2 5 5 2 2" xfId="12264"/>
    <cellStyle name="Moneda 2 4 2 2 5 5 2 2 2" xfId="12265"/>
    <cellStyle name="Moneda 2 4 2 2 5 5 2 2 3" xfId="12266"/>
    <cellStyle name="Moneda 2 4 2 2 5 5 2 3" xfId="12267"/>
    <cellStyle name="Moneda 2 4 2 2 5 5 2 3 2" xfId="12268"/>
    <cellStyle name="Moneda 2 4 2 2 5 5 2 3 3" xfId="12269"/>
    <cellStyle name="Moneda 2 4 2 2 5 5 2 4" xfId="12270"/>
    <cellStyle name="Moneda 2 4 2 2 5 5 2 5" xfId="12271"/>
    <cellStyle name="Moneda 2 4 2 2 5 5 3" xfId="12272"/>
    <cellStyle name="Moneda 2 4 2 2 5 5 3 2" xfId="12273"/>
    <cellStyle name="Moneda 2 4 2 2 5 5 3 3" xfId="12274"/>
    <cellStyle name="Moneda 2 4 2 2 5 5 4" xfId="12275"/>
    <cellStyle name="Moneda 2 4 2 2 5 5 4 2" xfId="12276"/>
    <cellStyle name="Moneda 2 4 2 2 5 5 4 3" xfId="12277"/>
    <cellStyle name="Moneda 2 4 2 2 5 5 5" xfId="12278"/>
    <cellStyle name="Moneda 2 4 2 2 5 5 6" xfId="12279"/>
    <cellStyle name="Moneda 2 4 2 2 5 6" xfId="12280"/>
    <cellStyle name="Moneda 2 4 2 2 5 6 2" xfId="12281"/>
    <cellStyle name="Moneda 2 4 2 2 5 6 2 2" xfId="12282"/>
    <cellStyle name="Moneda 2 4 2 2 5 6 2 3" xfId="12283"/>
    <cellStyle name="Moneda 2 4 2 2 5 6 3" xfId="12284"/>
    <cellStyle name="Moneda 2 4 2 2 5 6 3 2" xfId="12285"/>
    <cellStyle name="Moneda 2 4 2 2 5 6 3 3" xfId="12286"/>
    <cellStyle name="Moneda 2 4 2 2 5 6 4" xfId="12287"/>
    <cellStyle name="Moneda 2 4 2 2 5 6 5" xfId="12288"/>
    <cellStyle name="Moneda 2 4 2 2 5 7" xfId="12289"/>
    <cellStyle name="Moneda 2 4 2 2 5 7 2" xfId="12290"/>
    <cellStyle name="Moneda 2 4 2 2 5 7 3" xfId="12291"/>
    <cellStyle name="Moneda 2 4 2 2 5 8" xfId="12292"/>
    <cellStyle name="Moneda 2 4 2 2 5 8 2" xfId="12293"/>
    <cellStyle name="Moneda 2 4 2 2 5 8 3" xfId="12294"/>
    <cellStyle name="Moneda 2 4 2 2 5 9" xfId="12295"/>
    <cellStyle name="Moneda 2 4 2 2 6" xfId="232"/>
    <cellStyle name="Moneda 2 4 2 2 6 2" xfId="1553"/>
    <cellStyle name="Moneda 2 4 2 2 6 2 2" xfId="12296"/>
    <cellStyle name="Moneda 2 4 2 2 6 2 2 2" xfId="12297"/>
    <cellStyle name="Moneda 2 4 2 2 6 2 2 3" xfId="12298"/>
    <cellStyle name="Moneda 2 4 2 2 6 2 3" xfId="12299"/>
    <cellStyle name="Moneda 2 4 2 2 6 2 3 2" xfId="12300"/>
    <cellStyle name="Moneda 2 4 2 2 6 2 3 3" xfId="12301"/>
    <cellStyle name="Moneda 2 4 2 2 6 2 4" xfId="12302"/>
    <cellStyle name="Moneda 2 4 2 2 6 2 5" xfId="12303"/>
    <cellStyle name="Moneda 2 4 2 2 6 3" xfId="12304"/>
    <cellStyle name="Moneda 2 4 2 2 6 3 2" xfId="12305"/>
    <cellStyle name="Moneda 2 4 2 2 6 3 3" xfId="12306"/>
    <cellStyle name="Moneda 2 4 2 2 6 4" xfId="12307"/>
    <cellStyle name="Moneda 2 4 2 2 6 4 2" xfId="12308"/>
    <cellStyle name="Moneda 2 4 2 2 6 4 3" xfId="12309"/>
    <cellStyle name="Moneda 2 4 2 2 6 5" xfId="12310"/>
    <cellStyle name="Moneda 2 4 2 2 6 6" xfId="12311"/>
    <cellStyle name="Moneda 2 4 2 2 7" xfId="1530"/>
    <cellStyle name="Moneda 2 4 2 2 7 2" xfId="12312"/>
    <cellStyle name="Moneda 2 4 2 2 7 2 2" xfId="12313"/>
    <cellStyle name="Moneda 2 4 2 2 7 2 2 2" xfId="12314"/>
    <cellStyle name="Moneda 2 4 2 2 7 2 2 3" xfId="12315"/>
    <cellStyle name="Moneda 2 4 2 2 7 2 3" xfId="12316"/>
    <cellStyle name="Moneda 2 4 2 2 7 2 3 2" xfId="12317"/>
    <cellStyle name="Moneda 2 4 2 2 7 2 3 3" xfId="12318"/>
    <cellStyle name="Moneda 2 4 2 2 7 2 4" xfId="12319"/>
    <cellStyle name="Moneda 2 4 2 2 7 2 5" xfId="12320"/>
    <cellStyle name="Moneda 2 4 2 2 7 3" xfId="12321"/>
    <cellStyle name="Moneda 2 4 2 2 7 3 2" xfId="12322"/>
    <cellStyle name="Moneda 2 4 2 2 7 3 3" xfId="12323"/>
    <cellStyle name="Moneda 2 4 2 2 7 4" xfId="12324"/>
    <cellStyle name="Moneda 2 4 2 2 7 4 2" xfId="12325"/>
    <cellStyle name="Moneda 2 4 2 2 7 4 3" xfId="12326"/>
    <cellStyle name="Moneda 2 4 2 2 7 5" xfId="12327"/>
    <cellStyle name="Moneda 2 4 2 2 7 6" xfId="12328"/>
    <cellStyle name="Moneda 2 4 2 2 8" xfId="12329"/>
    <cellStyle name="Moneda 2 4 2 2 8 2" xfId="12330"/>
    <cellStyle name="Moneda 2 4 2 2 8 2 2" xfId="12331"/>
    <cellStyle name="Moneda 2 4 2 2 8 2 2 2" xfId="12332"/>
    <cellStyle name="Moneda 2 4 2 2 8 2 2 3" xfId="12333"/>
    <cellStyle name="Moneda 2 4 2 2 8 2 3" xfId="12334"/>
    <cellStyle name="Moneda 2 4 2 2 8 2 3 2" xfId="12335"/>
    <cellStyle name="Moneda 2 4 2 2 8 2 3 3" xfId="12336"/>
    <cellStyle name="Moneda 2 4 2 2 8 2 4" xfId="12337"/>
    <cellStyle name="Moneda 2 4 2 2 8 2 5" xfId="12338"/>
    <cellStyle name="Moneda 2 4 2 2 8 3" xfId="12339"/>
    <cellStyle name="Moneda 2 4 2 2 8 3 2" xfId="12340"/>
    <cellStyle name="Moneda 2 4 2 2 8 3 3" xfId="12341"/>
    <cellStyle name="Moneda 2 4 2 2 8 4" xfId="12342"/>
    <cellStyle name="Moneda 2 4 2 2 8 4 2" xfId="12343"/>
    <cellStyle name="Moneda 2 4 2 2 8 4 3" xfId="12344"/>
    <cellStyle name="Moneda 2 4 2 2 8 5" xfId="12345"/>
    <cellStyle name="Moneda 2 4 2 2 8 6" xfId="12346"/>
    <cellStyle name="Moneda 2 4 2 2 9" xfId="12347"/>
    <cellStyle name="Moneda 2 4 2 2 9 2" xfId="12348"/>
    <cellStyle name="Moneda 2 4 2 2 9 2 2" xfId="12349"/>
    <cellStyle name="Moneda 2 4 2 2 9 2 2 2" xfId="12350"/>
    <cellStyle name="Moneda 2 4 2 2 9 2 2 3" xfId="12351"/>
    <cellStyle name="Moneda 2 4 2 2 9 2 3" xfId="12352"/>
    <cellStyle name="Moneda 2 4 2 2 9 2 3 2" xfId="12353"/>
    <cellStyle name="Moneda 2 4 2 2 9 2 3 3" xfId="12354"/>
    <cellStyle name="Moneda 2 4 2 2 9 2 4" xfId="12355"/>
    <cellStyle name="Moneda 2 4 2 2 9 2 5" xfId="12356"/>
    <cellStyle name="Moneda 2 4 2 2 9 3" xfId="12357"/>
    <cellStyle name="Moneda 2 4 2 2 9 3 2" xfId="12358"/>
    <cellStyle name="Moneda 2 4 2 2 9 3 3" xfId="12359"/>
    <cellStyle name="Moneda 2 4 2 2 9 4" xfId="12360"/>
    <cellStyle name="Moneda 2 4 2 2 9 4 2" xfId="12361"/>
    <cellStyle name="Moneda 2 4 2 2 9 4 3" xfId="12362"/>
    <cellStyle name="Moneda 2 4 2 2 9 5" xfId="12363"/>
    <cellStyle name="Moneda 2 4 2 2 9 6" xfId="12364"/>
    <cellStyle name="Moneda 2 4 2 3" xfId="233"/>
    <cellStyle name="Moneda 2 4 2 3 10" xfId="12365"/>
    <cellStyle name="Moneda 2 4 2 3 10 2" xfId="12366"/>
    <cellStyle name="Moneda 2 4 2 3 10 3" xfId="12367"/>
    <cellStyle name="Moneda 2 4 2 3 11" xfId="12368"/>
    <cellStyle name="Moneda 2 4 2 3 11 2" xfId="12369"/>
    <cellStyle name="Moneda 2 4 2 3 11 3" xfId="12370"/>
    <cellStyle name="Moneda 2 4 2 3 12" xfId="12371"/>
    <cellStyle name="Moneda 2 4 2 3 13" xfId="12372"/>
    <cellStyle name="Moneda 2 4 2 3 2" xfId="234"/>
    <cellStyle name="Moneda 2 4 2 3 2 10" xfId="12373"/>
    <cellStyle name="Moneda 2 4 2 3 2 11" xfId="12374"/>
    <cellStyle name="Moneda 2 4 2 3 2 2" xfId="235"/>
    <cellStyle name="Moneda 2 4 2 3 2 2 10" xfId="12375"/>
    <cellStyle name="Moneda 2 4 2 3 2 2 2" xfId="236"/>
    <cellStyle name="Moneda 2 4 2 3 2 2 2 2" xfId="1557"/>
    <cellStyle name="Moneda 2 4 2 3 2 2 2 2 2" xfId="12376"/>
    <cellStyle name="Moneda 2 4 2 3 2 2 2 2 2 2" xfId="12377"/>
    <cellStyle name="Moneda 2 4 2 3 2 2 2 2 2 3" xfId="12378"/>
    <cellStyle name="Moneda 2 4 2 3 2 2 2 2 3" xfId="12379"/>
    <cellStyle name="Moneda 2 4 2 3 2 2 2 2 3 2" xfId="12380"/>
    <cellStyle name="Moneda 2 4 2 3 2 2 2 2 3 3" xfId="12381"/>
    <cellStyle name="Moneda 2 4 2 3 2 2 2 2 4" xfId="12382"/>
    <cellStyle name="Moneda 2 4 2 3 2 2 2 2 5" xfId="12383"/>
    <cellStyle name="Moneda 2 4 2 3 2 2 2 3" xfId="12384"/>
    <cellStyle name="Moneda 2 4 2 3 2 2 2 3 2" xfId="12385"/>
    <cellStyle name="Moneda 2 4 2 3 2 2 2 3 3" xfId="12386"/>
    <cellStyle name="Moneda 2 4 2 3 2 2 2 4" xfId="12387"/>
    <cellStyle name="Moneda 2 4 2 3 2 2 2 4 2" xfId="12388"/>
    <cellStyle name="Moneda 2 4 2 3 2 2 2 4 3" xfId="12389"/>
    <cellStyle name="Moneda 2 4 2 3 2 2 2 5" xfId="12390"/>
    <cellStyle name="Moneda 2 4 2 3 2 2 2 6" xfId="12391"/>
    <cellStyle name="Moneda 2 4 2 3 2 2 3" xfId="1556"/>
    <cellStyle name="Moneda 2 4 2 3 2 2 3 2" xfId="12392"/>
    <cellStyle name="Moneda 2 4 2 3 2 2 3 2 2" xfId="12393"/>
    <cellStyle name="Moneda 2 4 2 3 2 2 3 2 2 2" xfId="12394"/>
    <cellStyle name="Moneda 2 4 2 3 2 2 3 2 2 3" xfId="12395"/>
    <cellStyle name="Moneda 2 4 2 3 2 2 3 2 3" xfId="12396"/>
    <cellStyle name="Moneda 2 4 2 3 2 2 3 2 3 2" xfId="12397"/>
    <cellStyle name="Moneda 2 4 2 3 2 2 3 2 3 3" xfId="12398"/>
    <cellStyle name="Moneda 2 4 2 3 2 2 3 2 4" xfId="12399"/>
    <cellStyle name="Moneda 2 4 2 3 2 2 3 2 5" xfId="12400"/>
    <cellStyle name="Moneda 2 4 2 3 2 2 3 3" xfId="12401"/>
    <cellStyle name="Moneda 2 4 2 3 2 2 3 3 2" xfId="12402"/>
    <cellStyle name="Moneda 2 4 2 3 2 2 3 3 3" xfId="12403"/>
    <cellStyle name="Moneda 2 4 2 3 2 2 3 4" xfId="12404"/>
    <cellStyle name="Moneda 2 4 2 3 2 2 3 4 2" xfId="12405"/>
    <cellStyle name="Moneda 2 4 2 3 2 2 3 4 3" xfId="12406"/>
    <cellStyle name="Moneda 2 4 2 3 2 2 3 5" xfId="12407"/>
    <cellStyle name="Moneda 2 4 2 3 2 2 3 6" xfId="12408"/>
    <cellStyle name="Moneda 2 4 2 3 2 2 4" xfId="12409"/>
    <cellStyle name="Moneda 2 4 2 3 2 2 4 2" xfId="12410"/>
    <cellStyle name="Moneda 2 4 2 3 2 2 4 2 2" xfId="12411"/>
    <cellStyle name="Moneda 2 4 2 3 2 2 4 2 2 2" xfId="12412"/>
    <cellStyle name="Moneda 2 4 2 3 2 2 4 2 2 3" xfId="12413"/>
    <cellStyle name="Moneda 2 4 2 3 2 2 4 2 3" xfId="12414"/>
    <cellStyle name="Moneda 2 4 2 3 2 2 4 2 3 2" xfId="12415"/>
    <cellStyle name="Moneda 2 4 2 3 2 2 4 2 3 3" xfId="12416"/>
    <cellStyle name="Moneda 2 4 2 3 2 2 4 2 4" xfId="12417"/>
    <cellStyle name="Moneda 2 4 2 3 2 2 4 2 5" xfId="12418"/>
    <cellStyle name="Moneda 2 4 2 3 2 2 4 3" xfId="12419"/>
    <cellStyle name="Moneda 2 4 2 3 2 2 4 3 2" xfId="12420"/>
    <cellStyle name="Moneda 2 4 2 3 2 2 4 3 3" xfId="12421"/>
    <cellStyle name="Moneda 2 4 2 3 2 2 4 4" xfId="12422"/>
    <cellStyle name="Moneda 2 4 2 3 2 2 4 4 2" xfId="12423"/>
    <cellStyle name="Moneda 2 4 2 3 2 2 4 4 3" xfId="12424"/>
    <cellStyle name="Moneda 2 4 2 3 2 2 4 5" xfId="12425"/>
    <cellStyle name="Moneda 2 4 2 3 2 2 4 6" xfId="12426"/>
    <cellStyle name="Moneda 2 4 2 3 2 2 5" xfId="12427"/>
    <cellStyle name="Moneda 2 4 2 3 2 2 5 2" xfId="12428"/>
    <cellStyle name="Moneda 2 4 2 3 2 2 5 2 2" xfId="12429"/>
    <cellStyle name="Moneda 2 4 2 3 2 2 5 2 2 2" xfId="12430"/>
    <cellStyle name="Moneda 2 4 2 3 2 2 5 2 2 3" xfId="12431"/>
    <cellStyle name="Moneda 2 4 2 3 2 2 5 2 3" xfId="12432"/>
    <cellStyle name="Moneda 2 4 2 3 2 2 5 2 3 2" xfId="12433"/>
    <cellStyle name="Moneda 2 4 2 3 2 2 5 2 3 3" xfId="12434"/>
    <cellStyle name="Moneda 2 4 2 3 2 2 5 2 4" xfId="12435"/>
    <cellStyle name="Moneda 2 4 2 3 2 2 5 2 5" xfId="12436"/>
    <cellStyle name="Moneda 2 4 2 3 2 2 5 3" xfId="12437"/>
    <cellStyle name="Moneda 2 4 2 3 2 2 5 3 2" xfId="12438"/>
    <cellStyle name="Moneda 2 4 2 3 2 2 5 3 3" xfId="12439"/>
    <cellStyle name="Moneda 2 4 2 3 2 2 5 4" xfId="12440"/>
    <cellStyle name="Moneda 2 4 2 3 2 2 5 4 2" xfId="12441"/>
    <cellStyle name="Moneda 2 4 2 3 2 2 5 4 3" xfId="12442"/>
    <cellStyle name="Moneda 2 4 2 3 2 2 5 5" xfId="12443"/>
    <cellStyle name="Moneda 2 4 2 3 2 2 5 6" xfId="12444"/>
    <cellStyle name="Moneda 2 4 2 3 2 2 6" xfId="12445"/>
    <cellStyle name="Moneda 2 4 2 3 2 2 6 2" xfId="12446"/>
    <cellStyle name="Moneda 2 4 2 3 2 2 6 2 2" xfId="12447"/>
    <cellStyle name="Moneda 2 4 2 3 2 2 6 2 3" xfId="12448"/>
    <cellStyle name="Moneda 2 4 2 3 2 2 6 3" xfId="12449"/>
    <cellStyle name="Moneda 2 4 2 3 2 2 6 3 2" xfId="12450"/>
    <cellStyle name="Moneda 2 4 2 3 2 2 6 3 3" xfId="12451"/>
    <cellStyle name="Moneda 2 4 2 3 2 2 6 4" xfId="12452"/>
    <cellStyle name="Moneda 2 4 2 3 2 2 6 5" xfId="12453"/>
    <cellStyle name="Moneda 2 4 2 3 2 2 7" xfId="12454"/>
    <cellStyle name="Moneda 2 4 2 3 2 2 7 2" xfId="12455"/>
    <cellStyle name="Moneda 2 4 2 3 2 2 7 3" xfId="12456"/>
    <cellStyle name="Moneda 2 4 2 3 2 2 8" xfId="12457"/>
    <cellStyle name="Moneda 2 4 2 3 2 2 8 2" xfId="12458"/>
    <cellStyle name="Moneda 2 4 2 3 2 2 8 3" xfId="12459"/>
    <cellStyle name="Moneda 2 4 2 3 2 2 9" xfId="12460"/>
    <cellStyle name="Moneda 2 4 2 3 2 3" xfId="237"/>
    <cellStyle name="Moneda 2 4 2 3 2 3 2" xfId="1558"/>
    <cellStyle name="Moneda 2 4 2 3 2 3 2 2" xfId="12461"/>
    <cellStyle name="Moneda 2 4 2 3 2 3 2 2 2" xfId="12462"/>
    <cellStyle name="Moneda 2 4 2 3 2 3 2 2 3" xfId="12463"/>
    <cellStyle name="Moneda 2 4 2 3 2 3 2 3" xfId="12464"/>
    <cellStyle name="Moneda 2 4 2 3 2 3 2 3 2" xfId="12465"/>
    <cellStyle name="Moneda 2 4 2 3 2 3 2 3 3" xfId="12466"/>
    <cellStyle name="Moneda 2 4 2 3 2 3 2 4" xfId="12467"/>
    <cellStyle name="Moneda 2 4 2 3 2 3 2 5" xfId="12468"/>
    <cellStyle name="Moneda 2 4 2 3 2 3 3" xfId="12469"/>
    <cellStyle name="Moneda 2 4 2 3 2 3 3 2" xfId="12470"/>
    <cellStyle name="Moneda 2 4 2 3 2 3 3 3" xfId="12471"/>
    <cellStyle name="Moneda 2 4 2 3 2 3 4" xfId="12472"/>
    <cellStyle name="Moneda 2 4 2 3 2 3 4 2" xfId="12473"/>
    <cellStyle name="Moneda 2 4 2 3 2 3 4 3" xfId="12474"/>
    <cellStyle name="Moneda 2 4 2 3 2 3 5" xfId="12475"/>
    <cellStyle name="Moneda 2 4 2 3 2 3 6" xfId="12476"/>
    <cellStyle name="Moneda 2 4 2 3 2 4" xfId="1555"/>
    <cellStyle name="Moneda 2 4 2 3 2 4 2" xfId="12477"/>
    <cellStyle name="Moneda 2 4 2 3 2 4 2 2" xfId="12478"/>
    <cellStyle name="Moneda 2 4 2 3 2 4 2 2 2" xfId="12479"/>
    <cellStyle name="Moneda 2 4 2 3 2 4 2 2 3" xfId="12480"/>
    <cellStyle name="Moneda 2 4 2 3 2 4 2 3" xfId="12481"/>
    <cellStyle name="Moneda 2 4 2 3 2 4 2 3 2" xfId="12482"/>
    <cellStyle name="Moneda 2 4 2 3 2 4 2 3 3" xfId="12483"/>
    <cellStyle name="Moneda 2 4 2 3 2 4 2 4" xfId="12484"/>
    <cellStyle name="Moneda 2 4 2 3 2 4 2 5" xfId="12485"/>
    <cellStyle name="Moneda 2 4 2 3 2 4 3" xfId="12486"/>
    <cellStyle name="Moneda 2 4 2 3 2 4 3 2" xfId="12487"/>
    <cellStyle name="Moneda 2 4 2 3 2 4 3 3" xfId="12488"/>
    <cellStyle name="Moneda 2 4 2 3 2 4 4" xfId="12489"/>
    <cellStyle name="Moneda 2 4 2 3 2 4 4 2" xfId="12490"/>
    <cellStyle name="Moneda 2 4 2 3 2 4 4 3" xfId="12491"/>
    <cellStyle name="Moneda 2 4 2 3 2 4 5" xfId="12492"/>
    <cellStyle name="Moneda 2 4 2 3 2 4 6" xfId="12493"/>
    <cellStyle name="Moneda 2 4 2 3 2 5" xfId="12494"/>
    <cellStyle name="Moneda 2 4 2 3 2 5 2" xfId="12495"/>
    <cellStyle name="Moneda 2 4 2 3 2 5 2 2" xfId="12496"/>
    <cellStyle name="Moneda 2 4 2 3 2 5 2 2 2" xfId="12497"/>
    <cellStyle name="Moneda 2 4 2 3 2 5 2 2 3" xfId="12498"/>
    <cellStyle name="Moneda 2 4 2 3 2 5 2 3" xfId="12499"/>
    <cellStyle name="Moneda 2 4 2 3 2 5 2 3 2" xfId="12500"/>
    <cellStyle name="Moneda 2 4 2 3 2 5 2 3 3" xfId="12501"/>
    <cellStyle name="Moneda 2 4 2 3 2 5 2 4" xfId="12502"/>
    <cellStyle name="Moneda 2 4 2 3 2 5 2 5" xfId="12503"/>
    <cellStyle name="Moneda 2 4 2 3 2 5 3" xfId="12504"/>
    <cellStyle name="Moneda 2 4 2 3 2 5 3 2" xfId="12505"/>
    <cellStyle name="Moneda 2 4 2 3 2 5 3 3" xfId="12506"/>
    <cellStyle name="Moneda 2 4 2 3 2 5 4" xfId="12507"/>
    <cellStyle name="Moneda 2 4 2 3 2 5 4 2" xfId="12508"/>
    <cellStyle name="Moneda 2 4 2 3 2 5 4 3" xfId="12509"/>
    <cellStyle name="Moneda 2 4 2 3 2 5 5" xfId="12510"/>
    <cellStyle name="Moneda 2 4 2 3 2 5 6" xfId="12511"/>
    <cellStyle name="Moneda 2 4 2 3 2 6" xfId="12512"/>
    <cellStyle name="Moneda 2 4 2 3 2 6 2" xfId="12513"/>
    <cellStyle name="Moneda 2 4 2 3 2 6 2 2" xfId="12514"/>
    <cellStyle name="Moneda 2 4 2 3 2 6 2 2 2" xfId="12515"/>
    <cellStyle name="Moneda 2 4 2 3 2 6 2 2 3" xfId="12516"/>
    <cellStyle name="Moneda 2 4 2 3 2 6 2 3" xfId="12517"/>
    <cellStyle name="Moneda 2 4 2 3 2 6 2 3 2" xfId="12518"/>
    <cellStyle name="Moneda 2 4 2 3 2 6 2 3 3" xfId="12519"/>
    <cellStyle name="Moneda 2 4 2 3 2 6 2 4" xfId="12520"/>
    <cellStyle name="Moneda 2 4 2 3 2 6 2 5" xfId="12521"/>
    <cellStyle name="Moneda 2 4 2 3 2 6 3" xfId="12522"/>
    <cellStyle name="Moneda 2 4 2 3 2 6 3 2" xfId="12523"/>
    <cellStyle name="Moneda 2 4 2 3 2 6 3 3" xfId="12524"/>
    <cellStyle name="Moneda 2 4 2 3 2 6 4" xfId="12525"/>
    <cellStyle name="Moneda 2 4 2 3 2 6 4 2" xfId="12526"/>
    <cellStyle name="Moneda 2 4 2 3 2 6 4 3" xfId="12527"/>
    <cellStyle name="Moneda 2 4 2 3 2 6 5" xfId="12528"/>
    <cellStyle name="Moneda 2 4 2 3 2 6 6" xfId="12529"/>
    <cellStyle name="Moneda 2 4 2 3 2 7" xfId="12530"/>
    <cellStyle name="Moneda 2 4 2 3 2 7 2" xfId="12531"/>
    <cellStyle name="Moneda 2 4 2 3 2 7 2 2" xfId="12532"/>
    <cellStyle name="Moneda 2 4 2 3 2 7 2 3" xfId="12533"/>
    <cellStyle name="Moneda 2 4 2 3 2 7 3" xfId="12534"/>
    <cellStyle name="Moneda 2 4 2 3 2 7 3 2" xfId="12535"/>
    <cellStyle name="Moneda 2 4 2 3 2 7 3 3" xfId="12536"/>
    <cellStyle name="Moneda 2 4 2 3 2 7 4" xfId="12537"/>
    <cellStyle name="Moneda 2 4 2 3 2 7 5" xfId="12538"/>
    <cellStyle name="Moneda 2 4 2 3 2 8" xfId="12539"/>
    <cellStyle name="Moneda 2 4 2 3 2 8 2" xfId="12540"/>
    <cellStyle name="Moneda 2 4 2 3 2 8 3" xfId="12541"/>
    <cellStyle name="Moneda 2 4 2 3 2 9" xfId="12542"/>
    <cellStyle name="Moneda 2 4 2 3 2 9 2" xfId="12543"/>
    <cellStyle name="Moneda 2 4 2 3 2 9 3" xfId="12544"/>
    <cellStyle name="Moneda 2 4 2 3 3" xfId="238"/>
    <cellStyle name="Moneda 2 4 2 3 3 10" xfId="12545"/>
    <cellStyle name="Moneda 2 4 2 3 3 11" xfId="12546"/>
    <cellStyle name="Moneda 2 4 2 3 3 2" xfId="239"/>
    <cellStyle name="Moneda 2 4 2 3 3 2 10" xfId="12547"/>
    <cellStyle name="Moneda 2 4 2 3 3 2 2" xfId="240"/>
    <cellStyle name="Moneda 2 4 2 3 3 2 2 2" xfId="1561"/>
    <cellStyle name="Moneda 2 4 2 3 3 2 2 2 2" xfId="12548"/>
    <cellStyle name="Moneda 2 4 2 3 3 2 2 2 2 2" xfId="12549"/>
    <cellStyle name="Moneda 2 4 2 3 3 2 2 2 2 3" xfId="12550"/>
    <cellStyle name="Moneda 2 4 2 3 3 2 2 2 3" xfId="12551"/>
    <cellStyle name="Moneda 2 4 2 3 3 2 2 2 3 2" xfId="12552"/>
    <cellStyle name="Moneda 2 4 2 3 3 2 2 2 3 3" xfId="12553"/>
    <cellStyle name="Moneda 2 4 2 3 3 2 2 2 4" xfId="12554"/>
    <cellStyle name="Moneda 2 4 2 3 3 2 2 2 5" xfId="12555"/>
    <cellStyle name="Moneda 2 4 2 3 3 2 2 3" xfId="12556"/>
    <cellStyle name="Moneda 2 4 2 3 3 2 2 3 2" xfId="12557"/>
    <cellStyle name="Moneda 2 4 2 3 3 2 2 3 3" xfId="12558"/>
    <cellStyle name="Moneda 2 4 2 3 3 2 2 4" xfId="12559"/>
    <cellStyle name="Moneda 2 4 2 3 3 2 2 4 2" xfId="12560"/>
    <cellStyle name="Moneda 2 4 2 3 3 2 2 4 3" xfId="12561"/>
    <cellStyle name="Moneda 2 4 2 3 3 2 2 5" xfId="12562"/>
    <cellStyle name="Moneda 2 4 2 3 3 2 2 6" xfId="12563"/>
    <cellStyle name="Moneda 2 4 2 3 3 2 3" xfId="1560"/>
    <cellStyle name="Moneda 2 4 2 3 3 2 3 2" xfId="12564"/>
    <cellStyle name="Moneda 2 4 2 3 3 2 3 2 2" xfId="12565"/>
    <cellStyle name="Moneda 2 4 2 3 3 2 3 2 2 2" xfId="12566"/>
    <cellStyle name="Moneda 2 4 2 3 3 2 3 2 2 3" xfId="12567"/>
    <cellStyle name="Moneda 2 4 2 3 3 2 3 2 3" xfId="12568"/>
    <cellStyle name="Moneda 2 4 2 3 3 2 3 2 3 2" xfId="12569"/>
    <cellStyle name="Moneda 2 4 2 3 3 2 3 2 3 3" xfId="12570"/>
    <cellStyle name="Moneda 2 4 2 3 3 2 3 2 4" xfId="12571"/>
    <cellStyle name="Moneda 2 4 2 3 3 2 3 2 5" xfId="12572"/>
    <cellStyle name="Moneda 2 4 2 3 3 2 3 3" xfId="12573"/>
    <cellStyle name="Moneda 2 4 2 3 3 2 3 3 2" xfId="12574"/>
    <cellStyle name="Moneda 2 4 2 3 3 2 3 3 3" xfId="12575"/>
    <cellStyle name="Moneda 2 4 2 3 3 2 3 4" xfId="12576"/>
    <cellStyle name="Moneda 2 4 2 3 3 2 3 4 2" xfId="12577"/>
    <cellStyle name="Moneda 2 4 2 3 3 2 3 4 3" xfId="12578"/>
    <cellStyle name="Moneda 2 4 2 3 3 2 3 5" xfId="12579"/>
    <cellStyle name="Moneda 2 4 2 3 3 2 3 6" xfId="12580"/>
    <cellStyle name="Moneda 2 4 2 3 3 2 4" xfId="12581"/>
    <cellStyle name="Moneda 2 4 2 3 3 2 4 2" xfId="12582"/>
    <cellStyle name="Moneda 2 4 2 3 3 2 4 2 2" xfId="12583"/>
    <cellStyle name="Moneda 2 4 2 3 3 2 4 2 2 2" xfId="12584"/>
    <cellStyle name="Moneda 2 4 2 3 3 2 4 2 2 3" xfId="12585"/>
    <cellStyle name="Moneda 2 4 2 3 3 2 4 2 3" xfId="12586"/>
    <cellStyle name="Moneda 2 4 2 3 3 2 4 2 3 2" xfId="12587"/>
    <cellStyle name="Moneda 2 4 2 3 3 2 4 2 3 3" xfId="12588"/>
    <cellStyle name="Moneda 2 4 2 3 3 2 4 2 4" xfId="12589"/>
    <cellStyle name="Moneda 2 4 2 3 3 2 4 2 5" xfId="12590"/>
    <cellStyle name="Moneda 2 4 2 3 3 2 4 3" xfId="12591"/>
    <cellStyle name="Moneda 2 4 2 3 3 2 4 3 2" xfId="12592"/>
    <cellStyle name="Moneda 2 4 2 3 3 2 4 3 3" xfId="12593"/>
    <cellStyle name="Moneda 2 4 2 3 3 2 4 4" xfId="12594"/>
    <cellStyle name="Moneda 2 4 2 3 3 2 4 4 2" xfId="12595"/>
    <cellStyle name="Moneda 2 4 2 3 3 2 4 4 3" xfId="12596"/>
    <cellStyle name="Moneda 2 4 2 3 3 2 4 5" xfId="12597"/>
    <cellStyle name="Moneda 2 4 2 3 3 2 4 6" xfId="12598"/>
    <cellStyle name="Moneda 2 4 2 3 3 2 5" xfId="12599"/>
    <cellStyle name="Moneda 2 4 2 3 3 2 5 2" xfId="12600"/>
    <cellStyle name="Moneda 2 4 2 3 3 2 5 2 2" xfId="12601"/>
    <cellStyle name="Moneda 2 4 2 3 3 2 5 2 2 2" xfId="12602"/>
    <cellStyle name="Moneda 2 4 2 3 3 2 5 2 2 3" xfId="12603"/>
    <cellStyle name="Moneda 2 4 2 3 3 2 5 2 3" xfId="12604"/>
    <cellStyle name="Moneda 2 4 2 3 3 2 5 2 3 2" xfId="12605"/>
    <cellStyle name="Moneda 2 4 2 3 3 2 5 2 3 3" xfId="12606"/>
    <cellStyle name="Moneda 2 4 2 3 3 2 5 2 4" xfId="12607"/>
    <cellStyle name="Moneda 2 4 2 3 3 2 5 2 5" xfId="12608"/>
    <cellStyle name="Moneda 2 4 2 3 3 2 5 3" xfId="12609"/>
    <cellStyle name="Moneda 2 4 2 3 3 2 5 3 2" xfId="12610"/>
    <cellStyle name="Moneda 2 4 2 3 3 2 5 3 3" xfId="12611"/>
    <cellStyle name="Moneda 2 4 2 3 3 2 5 4" xfId="12612"/>
    <cellStyle name="Moneda 2 4 2 3 3 2 5 4 2" xfId="12613"/>
    <cellStyle name="Moneda 2 4 2 3 3 2 5 4 3" xfId="12614"/>
    <cellStyle name="Moneda 2 4 2 3 3 2 5 5" xfId="12615"/>
    <cellStyle name="Moneda 2 4 2 3 3 2 5 6" xfId="12616"/>
    <cellStyle name="Moneda 2 4 2 3 3 2 6" xfId="12617"/>
    <cellStyle name="Moneda 2 4 2 3 3 2 6 2" xfId="12618"/>
    <cellStyle name="Moneda 2 4 2 3 3 2 6 2 2" xfId="12619"/>
    <cellStyle name="Moneda 2 4 2 3 3 2 6 2 3" xfId="12620"/>
    <cellStyle name="Moneda 2 4 2 3 3 2 6 3" xfId="12621"/>
    <cellStyle name="Moneda 2 4 2 3 3 2 6 3 2" xfId="12622"/>
    <cellStyle name="Moneda 2 4 2 3 3 2 6 3 3" xfId="12623"/>
    <cellStyle name="Moneda 2 4 2 3 3 2 6 4" xfId="12624"/>
    <cellStyle name="Moneda 2 4 2 3 3 2 6 5" xfId="12625"/>
    <cellStyle name="Moneda 2 4 2 3 3 2 7" xfId="12626"/>
    <cellStyle name="Moneda 2 4 2 3 3 2 7 2" xfId="12627"/>
    <cellStyle name="Moneda 2 4 2 3 3 2 7 3" xfId="12628"/>
    <cellStyle name="Moneda 2 4 2 3 3 2 8" xfId="12629"/>
    <cellStyle name="Moneda 2 4 2 3 3 2 8 2" xfId="12630"/>
    <cellStyle name="Moneda 2 4 2 3 3 2 8 3" xfId="12631"/>
    <cellStyle name="Moneda 2 4 2 3 3 2 9" xfId="12632"/>
    <cellStyle name="Moneda 2 4 2 3 3 3" xfId="241"/>
    <cellStyle name="Moneda 2 4 2 3 3 3 2" xfId="1562"/>
    <cellStyle name="Moneda 2 4 2 3 3 3 2 2" xfId="12633"/>
    <cellStyle name="Moneda 2 4 2 3 3 3 2 2 2" xfId="12634"/>
    <cellStyle name="Moneda 2 4 2 3 3 3 2 2 3" xfId="12635"/>
    <cellStyle name="Moneda 2 4 2 3 3 3 2 3" xfId="12636"/>
    <cellStyle name="Moneda 2 4 2 3 3 3 2 3 2" xfId="12637"/>
    <cellStyle name="Moneda 2 4 2 3 3 3 2 3 3" xfId="12638"/>
    <cellStyle name="Moneda 2 4 2 3 3 3 2 4" xfId="12639"/>
    <cellStyle name="Moneda 2 4 2 3 3 3 2 5" xfId="12640"/>
    <cellStyle name="Moneda 2 4 2 3 3 3 3" xfId="12641"/>
    <cellStyle name="Moneda 2 4 2 3 3 3 3 2" xfId="12642"/>
    <cellStyle name="Moneda 2 4 2 3 3 3 3 3" xfId="12643"/>
    <cellStyle name="Moneda 2 4 2 3 3 3 4" xfId="12644"/>
    <cellStyle name="Moneda 2 4 2 3 3 3 4 2" xfId="12645"/>
    <cellStyle name="Moneda 2 4 2 3 3 3 4 3" xfId="12646"/>
    <cellStyle name="Moneda 2 4 2 3 3 3 5" xfId="12647"/>
    <cellStyle name="Moneda 2 4 2 3 3 3 6" xfId="12648"/>
    <cellStyle name="Moneda 2 4 2 3 3 4" xfId="1559"/>
    <cellStyle name="Moneda 2 4 2 3 3 4 2" xfId="12649"/>
    <cellStyle name="Moneda 2 4 2 3 3 4 2 2" xfId="12650"/>
    <cellStyle name="Moneda 2 4 2 3 3 4 2 2 2" xfId="12651"/>
    <cellStyle name="Moneda 2 4 2 3 3 4 2 2 3" xfId="12652"/>
    <cellStyle name="Moneda 2 4 2 3 3 4 2 3" xfId="12653"/>
    <cellStyle name="Moneda 2 4 2 3 3 4 2 3 2" xfId="12654"/>
    <cellStyle name="Moneda 2 4 2 3 3 4 2 3 3" xfId="12655"/>
    <cellStyle name="Moneda 2 4 2 3 3 4 2 4" xfId="12656"/>
    <cellStyle name="Moneda 2 4 2 3 3 4 2 5" xfId="12657"/>
    <cellStyle name="Moneda 2 4 2 3 3 4 3" xfId="12658"/>
    <cellStyle name="Moneda 2 4 2 3 3 4 3 2" xfId="12659"/>
    <cellStyle name="Moneda 2 4 2 3 3 4 3 3" xfId="12660"/>
    <cellStyle name="Moneda 2 4 2 3 3 4 4" xfId="12661"/>
    <cellStyle name="Moneda 2 4 2 3 3 4 4 2" xfId="12662"/>
    <cellStyle name="Moneda 2 4 2 3 3 4 4 3" xfId="12663"/>
    <cellStyle name="Moneda 2 4 2 3 3 4 5" xfId="12664"/>
    <cellStyle name="Moneda 2 4 2 3 3 4 6" xfId="12665"/>
    <cellStyle name="Moneda 2 4 2 3 3 5" xfId="12666"/>
    <cellStyle name="Moneda 2 4 2 3 3 5 2" xfId="12667"/>
    <cellStyle name="Moneda 2 4 2 3 3 5 2 2" xfId="12668"/>
    <cellStyle name="Moneda 2 4 2 3 3 5 2 2 2" xfId="12669"/>
    <cellStyle name="Moneda 2 4 2 3 3 5 2 2 3" xfId="12670"/>
    <cellStyle name="Moneda 2 4 2 3 3 5 2 3" xfId="12671"/>
    <cellStyle name="Moneda 2 4 2 3 3 5 2 3 2" xfId="12672"/>
    <cellStyle name="Moneda 2 4 2 3 3 5 2 3 3" xfId="12673"/>
    <cellStyle name="Moneda 2 4 2 3 3 5 2 4" xfId="12674"/>
    <cellStyle name="Moneda 2 4 2 3 3 5 2 5" xfId="12675"/>
    <cellStyle name="Moneda 2 4 2 3 3 5 3" xfId="12676"/>
    <cellStyle name="Moneda 2 4 2 3 3 5 3 2" xfId="12677"/>
    <cellStyle name="Moneda 2 4 2 3 3 5 3 3" xfId="12678"/>
    <cellStyle name="Moneda 2 4 2 3 3 5 4" xfId="12679"/>
    <cellStyle name="Moneda 2 4 2 3 3 5 4 2" xfId="12680"/>
    <cellStyle name="Moneda 2 4 2 3 3 5 4 3" xfId="12681"/>
    <cellStyle name="Moneda 2 4 2 3 3 5 5" xfId="12682"/>
    <cellStyle name="Moneda 2 4 2 3 3 5 6" xfId="12683"/>
    <cellStyle name="Moneda 2 4 2 3 3 6" xfId="12684"/>
    <cellStyle name="Moneda 2 4 2 3 3 6 2" xfId="12685"/>
    <cellStyle name="Moneda 2 4 2 3 3 6 2 2" xfId="12686"/>
    <cellStyle name="Moneda 2 4 2 3 3 6 2 2 2" xfId="12687"/>
    <cellStyle name="Moneda 2 4 2 3 3 6 2 2 3" xfId="12688"/>
    <cellStyle name="Moneda 2 4 2 3 3 6 2 3" xfId="12689"/>
    <cellStyle name="Moneda 2 4 2 3 3 6 2 3 2" xfId="12690"/>
    <cellStyle name="Moneda 2 4 2 3 3 6 2 3 3" xfId="12691"/>
    <cellStyle name="Moneda 2 4 2 3 3 6 2 4" xfId="12692"/>
    <cellStyle name="Moneda 2 4 2 3 3 6 2 5" xfId="12693"/>
    <cellStyle name="Moneda 2 4 2 3 3 6 3" xfId="12694"/>
    <cellStyle name="Moneda 2 4 2 3 3 6 3 2" xfId="12695"/>
    <cellStyle name="Moneda 2 4 2 3 3 6 3 3" xfId="12696"/>
    <cellStyle name="Moneda 2 4 2 3 3 6 4" xfId="12697"/>
    <cellStyle name="Moneda 2 4 2 3 3 6 4 2" xfId="12698"/>
    <cellStyle name="Moneda 2 4 2 3 3 6 4 3" xfId="12699"/>
    <cellStyle name="Moneda 2 4 2 3 3 6 5" xfId="12700"/>
    <cellStyle name="Moneda 2 4 2 3 3 6 6" xfId="12701"/>
    <cellStyle name="Moneda 2 4 2 3 3 7" xfId="12702"/>
    <cellStyle name="Moneda 2 4 2 3 3 7 2" xfId="12703"/>
    <cellStyle name="Moneda 2 4 2 3 3 7 2 2" xfId="12704"/>
    <cellStyle name="Moneda 2 4 2 3 3 7 2 3" xfId="12705"/>
    <cellStyle name="Moneda 2 4 2 3 3 7 3" xfId="12706"/>
    <cellStyle name="Moneda 2 4 2 3 3 7 3 2" xfId="12707"/>
    <cellStyle name="Moneda 2 4 2 3 3 7 3 3" xfId="12708"/>
    <cellStyle name="Moneda 2 4 2 3 3 7 4" xfId="12709"/>
    <cellStyle name="Moneda 2 4 2 3 3 7 5" xfId="12710"/>
    <cellStyle name="Moneda 2 4 2 3 3 8" xfId="12711"/>
    <cellStyle name="Moneda 2 4 2 3 3 8 2" xfId="12712"/>
    <cellStyle name="Moneda 2 4 2 3 3 8 3" xfId="12713"/>
    <cellStyle name="Moneda 2 4 2 3 3 9" xfId="12714"/>
    <cellStyle name="Moneda 2 4 2 3 3 9 2" xfId="12715"/>
    <cellStyle name="Moneda 2 4 2 3 3 9 3" xfId="12716"/>
    <cellStyle name="Moneda 2 4 2 3 4" xfId="242"/>
    <cellStyle name="Moneda 2 4 2 3 4 10" xfId="12717"/>
    <cellStyle name="Moneda 2 4 2 3 4 2" xfId="243"/>
    <cellStyle name="Moneda 2 4 2 3 4 2 2" xfId="1564"/>
    <cellStyle name="Moneda 2 4 2 3 4 2 2 2" xfId="12718"/>
    <cellStyle name="Moneda 2 4 2 3 4 2 2 2 2" xfId="12719"/>
    <cellStyle name="Moneda 2 4 2 3 4 2 2 2 3" xfId="12720"/>
    <cellStyle name="Moneda 2 4 2 3 4 2 2 3" xfId="12721"/>
    <cellStyle name="Moneda 2 4 2 3 4 2 2 3 2" xfId="12722"/>
    <cellStyle name="Moneda 2 4 2 3 4 2 2 3 3" xfId="12723"/>
    <cellStyle name="Moneda 2 4 2 3 4 2 2 4" xfId="12724"/>
    <cellStyle name="Moneda 2 4 2 3 4 2 2 5" xfId="12725"/>
    <cellStyle name="Moneda 2 4 2 3 4 2 3" xfId="12726"/>
    <cellStyle name="Moneda 2 4 2 3 4 2 3 2" xfId="12727"/>
    <cellStyle name="Moneda 2 4 2 3 4 2 3 3" xfId="12728"/>
    <cellStyle name="Moneda 2 4 2 3 4 2 4" xfId="12729"/>
    <cellStyle name="Moneda 2 4 2 3 4 2 4 2" xfId="12730"/>
    <cellStyle name="Moneda 2 4 2 3 4 2 4 3" xfId="12731"/>
    <cellStyle name="Moneda 2 4 2 3 4 2 5" xfId="12732"/>
    <cellStyle name="Moneda 2 4 2 3 4 2 6" xfId="12733"/>
    <cellStyle name="Moneda 2 4 2 3 4 3" xfId="1563"/>
    <cellStyle name="Moneda 2 4 2 3 4 3 2" xfId="12734"/>
    <cellStyle name="Moneda 2 4 2 3 4 3 2 2" xfId="12735"/>
    <cellStyle name="Moneda 2 4 2 3 4 3 2 2 2" xfId="12736"/>
    <cellStyle name="Moneda 2 4 2 3 4 3 2 2 3" xfId="12737"/>
    <cellStyle name="Moneda 2 4 2 3 4 3 2 3" xfId="12738"/>
    <cellStyle name="Moneda 2 4 2 3 4 3 2 3 2" xfId="12739"/>
    <cellStyle name="Moneda 2 4 2 3 4 3 2 3 3" xfId="12740"/>
    <cellStyle name="Moneda 2 4 2 3 4 3 2 4" xfId="12741"/>
    <cellStyle name="Moneda 2 4 2 3 4 3 2 5" xfId="12742"/>
    <cellStyle name="Moneda 2 4 2 3 4 3 3" xfId="12743"/>
    <cellStyle name="Moneda 2 4 2 3 4 3 3 2" xfId="12744"/>
    <cellStyle name="Moneda 2 4 2 3 4 3 3 3" xfId="12745"/>
    <cellStyle name="Moneda 2 4 2 3 4 3 4" xfId="12746"/>
    <cellStyle name="Moneda 2 4 2 3 4 3 4 2" xfId="12747"/>
    <cellStyle name="Moneda 2 4 2 3 4 3 4 3" xfId="12748"/>
    <cellStyle name="Moneda 2 4 2 3 4 3 5" xfId="12749"/>
    <cellStyle name="Moneda 2 4 2 3 4 3 6" xfId="12750"/>
    <cellStyle name="Moneda 2 4 2 3 4 4" xfId="12751"/>
    <cellStyle name="Moneda 2 4 2 3 4 4 2" xfId="12752"/>
    <cellStyle name="Moneda 2 4 2 3 4 4 2 2" xfId="12753"/>
    <cellStyle name="Moneda 2 4 2 3 4 4 2 2 2" xfId="12754"/>
    <cellStyle name="Moneda 2 4 2 3 4 4 2 2 3" xfId="12755"/>
    <cellStyle name="Moneda 2 4 2 3 4 4 2 3" xfId="12756"/>
    <cellStyle name="Moneda 2 4 2 3 4 4 2 3 2" xfId="12757"/>
    <cellStyle name="Moneda 2 4 2 3 4 4 2 3 3" xfId="12758"/>
    <cellStyle name="Moneda 2 4 2 3 4 4 2 4" xfId="12759"/>
    <cellStyle name="Moneda 2 4 2 3 4 4 2 5" xfId="12760"/>
    <cellStyle name="Moneda 2 4 2 3 4 4 3" xfId="12761"/>
    <cellStyle name="Moneda 2 4 2 3 4 4 3 2" xfId="12762"/>
    <cellStyle name="Moneda 2 4 2 3 4 4 3 3" xfId="12763"/>
    <cellStyle name="Moneda 2 4 2 3 4 4 4" xfId="12764"/>
    <cellStyle name="Moneda 2 4 2 3 4 4 4 2" xfId="12765"/>
    <cellStyle name="Moneda 2 4 2 3 4 4 4 3" xfId="12766"/>
    <cellStyle name="Moneda 2 4 2 3 4 4 5" xfId="12767"/>
    <cellStyle name="Moneda 2 4 2 3 4 4 6" xfId="12768"/>
    <cellStyle name="Moneda 2 4 2 3 4 5" xfId="12769"/>
    <cellStyle name="Moneda 2 4 2 3 4 5 2" xfId="12770"/>
    <cellStyle name="Moneda 2 4 2 3 4 5 2 2" xfId="12771"/>
    <cellStyle name="Moneda 2 4 2 3 4 5 2 2 2" xfId="12772"/>
    <cellStyle name="Moneda 2 4 2 3 4 5 2 2 3" xfId="12773"/>
    <cellStyle name="Moneda 2 4 2 3 4 5 2 3" xfId="12774"/>
    <cellStyle name="Moneda 2 4 2 3 4 5 2 3 2" xfId="12775"/>
    <cellStyle name="Moneda 2 4 2 3 4 5 2 3 3" xfId="12776"/>
    <cellStyle name="Moneda 2 4 2 3 4 5 2 4" xfId="12777"/>
    <cellStyle name="Moneda 2 4 2 3 4 5 2 5" xfId="12778"/>
    <cellStyle name="Moneda 2 4 2 3 4 5 3" xfId="12779"/>
    <cellStyle name="Moneda 2 4 2 3 4 5 3 2" xfId="12780"/>
    <cellStyle name="Moneda 2 4 2 3 4 5 3 3" xfId="12781"/>
    <cellStyle name="Moneda 2 4 2 3 4 5 4" xfId="12782"/>
    <cellStyle name="Moneda 2 4 2 3 4 5 4 2" xfId="12783"/>
    <cellStyle name="Moneda 2 4 2 3 4 5 4 3" xfId="12784"/>
    <cellStyle name="Moneda 2 4 2 3 4 5 5" xfId="12785"/>
    <cellStyle name="Moneda 2 4 2 3 4 5 6" xfId="12786"/>
    <cellStyle name="Moneda 2 4 2 3 4 6" xfId="12787"/>
    <cellStyle name="Moneda 2 4 2 3 4 6 2" xfId="12788"/>
    <cellStyle name="Moneda 2 4 2 3 4 6 2 2" xfId="12789"/>
    <cellStyle name="Moneda 2 4 2 3 4 6 2 3" xfId="12790"/>
    <cellStyle name="Moneda 2 4 2 3 4 6 3" xfId="12791"/>
    <cellStyle name="Moneda 2 4 2 3 4 6 3 2" xfId="12792"/>
    <cellStyle name="Moneda 2 4 2 3 4 6 3 3" xfId="12793"/>
    <cellStyle name="Moneda 2 4 2 3 4 6 4" xfId="12794"/>
    <cellStyle name="Moneda 2 4 2 3 4 6 5" xfId="12795"/>
    <cellStyle name="Moneda 2 4 2 3 4 7" xfId="12796"/>
    <cellStyle name="Moneda 2 4 2 3 4 7 2" xfId="12797"/>
    <cellStyle name="Moneda 2 4 2 3 4 7 3" xfId="12798"/>
    <cellStyle name="Moneda 2 4 2 3 4 8" xfId="12799"/>
    <cellStyle name="Moneda 2 4 2 3 4 8 2" xfId="12800"/>
    <cellStyle name="Moneda 2 4 2 3 4 8 3" xfId="12801"/>
    <cellStyle name="Moneda 2 4 2 3 4 9" xfId="12802"/>
    <cellStyle name="Moneda 2 4 2 3 5" xfId="244"/>
    <cellStyle name="Moneda 2 4 2 3 5 2" xfId="1565"/>
    <cellStyle name="Moneda 2 4 2 3 5 2 2" xfId="12803"/>
    <cellStyle name="Moneda 2 4 2 3 5 2 2 2" xfId="12804"/>
    <cellStyle name="Moneda 2 4 2 3 5 2 2 3" xfId="12805"/>
    <cellStyle name="Moneda 2 4 2 3 5 2 3" xfId="12806"/>
    <cellStyle name="Moneda 2 4 2 3 5 2 3 2" xfId="12807"/>
    <cellStyle name="Moneda 2 4 2 3 5 2 3 3" xfId="12808"/>
    <cellStyle name="Moneda 2 4 2 3 5 2 4" xfId="12809"/>
    <cellStyle name="Moneda 2 4 2 3 5 2 5" xfId="12810"/>
    <cellStyle name="Moneda 2 4 2 3 5 3" xfId="12811"/>
    <cellStyle name="Moneda 2 4 2 3 5 3 2" xfId="12812"/>
    <cellStyle name="Moneda 2 4 2 3 5 3 3" xfId="12813"/>
    <cellStyle name="Moneda 2 4 2 3 5 4" xfId="12814"/>
    <cellStyle name="Moneda 2 4 2 3 5 4 2" xfId="12815"/>
    <cellStyle name="Moneda 2 4 2 3 5 4 3" xfId="12816"/>
    <cellStyle name="Moneda 2 4 2 3 5 5" xfId="12817"/>
    <cellStyle name="Moneda 2 4 2 3 5 6" xfId="12818"/>
    <cellStyle name="Moneda 2 4 2 3 6" xfId="1554"/>
    <cellStyle name="Moneda 2 4 2 3 6 2" xfId="12819"/>
    <cellStyle name="Moneda 2 4 2 3 6 2 2" xfId="12820"/>
    <cellStyle name="Moneda 2 4 2 3 6 2 2 2" xfId="12821"/>
    <cellStyle name="Moneda 2 4 2 3 6 2 2 3" xfId="12822"/>
    <cellStyle name="Moneda 2 4 2 3 6 2 3" xfId="12823"/>
    <cellStyle name="Moneda 2 4 2 3 6 2 3 2" xfId="12824"/>
    <cellStyle name="Moneda 2 4 2 3 6 2 3 3" xfId="12825"/>
    <cellStyle name="Moneda 2 4 2 3 6 2 4" xfId="12826"/>
    <cellStyle name="Moneda 2 4 2 3 6 2 5" xfId="12827"/>
    <cellStyle name="Moneda 2 4 2 3 6 3" xfId="12828"/>
    <cellStyle name="Moneda 2 4 2 3 6 3 2" xfId="12829"/>
    <cellStyle name="Moneda 2 4 2 3 6 3 3" xfId="12830"/>
    <cellStyle name="Moneda 2 4 2 3 6 4" xfId="12831"/>
    <cellStyle name="Moneda 2 4 2 3 6 4 2" xfId="12832"/>
    <cellStyle name="Moneda 2 4 2 3 6 4 3" xfId="12833"/>
    <cellStyle name="Moneda 2 4 2 3 6 5" xfId="12834"/>
    <cellStyle name="Moneda 2 4 2 3 6 6" xfId="12835"/>
    <cellStyle name="Moneda 2 4 2 3 7" xfId="12836"/>
    <cellStyle name="Moneda 2 4 2 3 7 2" xfId="12837"/>
    <cellStyle name="Moneda 2 4 2 3 7 2 2" xfId="12838"/>
    <cellStyle name="Moneda 2 4 2 3 7 2 2 2" xfId="12839"/>
    <cellStyle name="Moneda 2 4 2 3 7 2 2 3" xfId="12840"/>
    <cellStyle name="Moneda 2 4 2 3 7 2 3" xfId="12841"/>
    <cellStyle name="Moneda 2 4 2 3 7 2 3 2" xfId="12842"/>
    <cellStyle name="Moneda 2 4 2 3 7 2 3 3" xfId="12843"/>
    <cellStyle name="Moneda 2 4 2 3 7 2 4" xfId="12844"/>
    <cellStyle name="Moneda 2 4 2 3 7 2 5" xfId="12845"/>
    <cellStyle name="Moneda 2 4 2 3 7 3" xfId="12846"/>
    <cellStyle name="Moneda 2 4 2 3 7 3 2" xfId="12847"/>
    <cellStyle name="Moneda 2 4 2 3 7 3 3" xfId="12848"/>
    <cellStyle name="Moneda 2 4 2 3 7 4" xfId="12849"/>
    <cellStyle name="Moneda 2 4 2 3 7 4 2" xfId="12850"/>
    <cellStyle name="Moneda 2 4 2 3 7 4 3" xfId="12851"/>
    <cellStyle name="Moneda 2 4 2 3 7 5" xfId="12852"/>
    <cellStyle name="Moneda 2 4 2 3 7 6" xfId="12853"/>
    <cellStyle name="Moneda 2 4 2 3 8" xfId="12854"/>
    <cellStyle name="Moneda 2 4 2 3 8 2" xfId="12855"/>
    <cellStyle name="Moneda 2 4 2 3 8 2 2" xfId="12856"/>
    <cellStyle name="Moneda 2 4 2 3 8 2 2 2" xfId="12857"/>
    <cellStyle name="Moneda 2 4 2 3 8 2 2 3" xfId="12858"/>
    <cellStyle name="Moneda 2 4 2 3 8 2 3" xfId="12859"/>
    <cellStyle name="Moneda 2 4 2 3 8 2 3 2" xfId="12860"/>
    <cellStyle name="Moneda 2 4 2 3 8 2 3 3" xfId="12861"/>
    <cellStyle name="Moneda 2 4 2 3 8 2 4" xfId="12862"/>
    <cellStyle name="Moneda 2 4 2 3 8 2 5" xfId="12863"/>
    <cellStyle name="Moneda 2 4 2 3 8 3" xfId="12864"/>
    <cellStyle name="Moneda 2 4 2 3 8 3 2" xfId="12865"/>
    <cellStyle name="Moneda 2 4 2 3 8 3 3" xfId="12866"/>
    <cellStyle name="Moneda 2 4 2 3 8 4" xfId="12867"/>
    <cellStyle name="Moneda 2 4 2 3 8 4 2" xfId="12868"/>
    <cellStyle name="Moneda 2 4 2 3 8 4 3" xfId="12869"/>
    <cellStyle name="Moneda 2 4 2 3 8 5" xfId="12870"/>
    <cellStyle name="Moneda 2 4 2 3 8 6" xfId="12871"/>
    <cellStyle name="Moneda 2 4 2 3 9" xfId="12872"/>
    <cellStyle name="Moneda 2 4 2 3 9 2" xfId="12873"/>
    <cellStyle name="Moneda 2 4 2 3 9 2 2" xfId="12874"/>
    <cellStyle name="Moneda 2 4 2 3 9 2 3" xfId="12875"/>
    <cellStyle name="Moneda 2 4 2 3 9 3" xfId="12876"/>
    <cellStyle name="Moneda 2 4 2 3 9 3 2" xfId="12877"/>
    <cellStyle name="Moneda 2 4 2 3 9 3 3" xfId="12878"/>
    <cellStyle name="Moneda 2 4 2 3 9 4" xfId="12879"/>
    <cellStyle name="Moneda 2 4 2 3 9 5" xfId="12880"/>
    <cellStyle name="Moneda 2 4 2 4" xfId="245"/>
    <cellStyle name="Moneda 2 4 2 4 10" xfId="12881"/>
    <cellStyle name="Moneda 2 4 2 4 11" xfId="12882"/>
    <cellStyle name="Moneda 2 4 2 4 2" xfId="246"/>
    <cellStyle name="Moneda 2 4 2 4 2 10" xfId="12883"/>
    <cellStyle name="Moneda 2 4 2 4 2 2" xfId="247"/>
    <cellStyle name="Moneda 2 4 2 4 2 2 2" xfId="1568"/>
    <cellStyle name="Moneda 2 4 2 4 2 2 2 2" xfId="12884"/>
    <cellStyle name="Moneda 2 4 2 4 2 2 2 2 2" xfId="12885"/>
    <cellStyle name="Moneda 2 4 2 4 2 2 2 2 3" xfId="12886"/>
    <cellStyle name="Moneda 2 4 2 4 2 2 2 3" xfId="12887"/>
    <cellStyle name="Moneda 2 4 2 4 2 2 2 3 2" xfId="12888"/>
    <cellStyle name="Moneda 2 4 2 4 2 2 2 3 3" xfId="12889"/>
    <cellStyle name="Moneda 2 4 2 4 2 2 2 4" xfId="12890"/>
    <cellStyle name="Moneda 2 4 2 4 2 2 2 5" xfId="12891"/>
    <cellStyle name="Moneda 2 4 2 4 2 2 3" xfId="12892"/>
    <cellStyle name="Moneda 2 4 2 4 2 2 3 2" xfId="12893"/>
    <cellStyle name="Moneda 2 4 2 4 2 2 3 3" xfId="12894"/>
    <cellStyle name="Moneda 2 4 2 4 2 2 4" xfId="12895"/>
    <cellStyle name="Moneda 2 4 2 4 2 2 4 2" xfId="12896"/>
    <cellStyle name="Moneda 2 4 2 4 2 2 4 3" xfId="12897"/>
    <cellStyle name="Moneda 2 4 2 4 2 2 5" xfId="12898"/>
    <cellStyle name="Moneda 2 4 2 4 2 2 6" xfId="12899"/>
    <cellStyle name="Moneda 2 4 2 4 2 3" xfId="1567"/>
    <cellStyle name="Moneda 2 4 2 4 2 3 2" xfId="12900"/>
    <cellStyle name="Moneda 2 4 2 4 2 3 2 2" xfId="12901"/>
    <cellStyle name="Moneda 2 4 2 4 2 3 2 2 2" xfId="12902"/>
    <cellStyle name="Moneda 2 4 2 4 2 3 2 2 3" xfId="12903"/>
    <cellStyle name="Moneda 2 4 2 4 2 3 2 3" xfId="12904"/>
    <cellStyle name="Moneda 2 4 2 4 2 3 2 3 2" xfId="12905"/>
    <cellStyle name="Moneda 2 4 2 4 2 3 2 3 3" xfId="12906"/>
    <cellStyle name="Moneda 2 4 2 4 2 3 2 4" xfId="12907"/>
    <cellStyle name="Moneda 2 4 2 4 2 3 2 5" xfId="12908"/>
    <cellStyle name="Moneda 2 4 2 4 2 3 3" xfId="12909"/>
    <cellStyle name="Moneda 2 4 2 4 2 3 3 2" xfId="12910"/>
    <cellStyle name="Moneda 2 4 2 4 2 3 3 3" xfId="12911"/>
    <cellStyle name="Moneda 2 4 2 4 2 3 4" xfId="12912"/>
    <cellStyle name="Moneda 2 4 2 4 2 3 4 2" xfId="12913"/>
    <cellStyle name="Moneda 2 4 2 4 2 3 4 3" xfId="12914"/>
    <cellStyle name="Moneda 2 4 2 4 2 3 5" xfId="12915"/>
    <cellStyle name="Moneda 2 4 2 4 2 3 6" xfId="12916"/>
    <cellStyle name="Moneda 2 4 2 4 2 4" xfId="12917"/>
    <cellStyle name="Moneda 2 4 2 4 2 4 2" xfId="12918"/>
    <cellStyle name="Moneda 2 4 2 4 2 4 2 2" xfId="12919"/>
    <cellStyle name="Moneda 2 4 2 4 2 4 2 2 2" xfId="12920"/>
    <cellStyle name="Moneda 2 4 2 4 2 4 2 2 3" xfId="12921"/>
    <cellStyle name="Moneda 2 4 2 4 2 4 2 3" xfId="12922"/>
    <cellStyle name="Moneda 2 4 2 4 2 4 2 3 2" xfId="12923"/>
    <cellStyle name="Moneda 2 4 2 4 2 4 2 3 3" xfId="12924"/>
    <cellStyle name="Moneda 2 4 2 4 2 4 2 4" xfId="12925"/>
    <cellStyle name="Moneda 2 4 2 4 2 4 2 5" xfId="12926"/>
    <cellStyle name="Moneda 2 4 2 4 2 4 3" xfId="12927"/>
    <cellStyle name="Moneda 2 4 2 4 2 4 3 2" xfId="12928"/>
    <cellStyle name="Moneda 2 4 2 4 2 4 3 3" xfId="12929"/>
    <cellStyle name="Moneda 2 4 2 4 2 4 4" xfId="12930"/>
    <cellStyle name="Moneda 2 4 2 4 2 4 4 2" xfId="12931"/>
    <cellStyle name="Moneda 2 4 2 4 2 4 4 3" xfId="12932"/>
    <cellStyle name="Moneda 2 4 2 4 2 4 5" xfId="12933"/>
    <cellStyle name="Moneda 2 4 2 4 2 4 6" xfId="12934"/>
    <cellStyle name="Moneda 2 4 2 4 2 5" xfId="12935"/>
    <cellStyle name="Moneda 2 4 2 4 2 5 2" xfId="12936"/>
    <cellStyle name="Moneda 2 4 2 4 2 5 2 2" xfId="12937"/>
    <cellStyle name="Moneda 2 4 2 4 2 5 2 2 2" xfId="12938"/>
    <cellStyle name="Moneda 2 4 2 4 2 5 2 2 3" xfId="12939"/>
    <cellStyle name="Moneda 2 4 2 4 2 5 2 3" xfId="12940"/>
    <cellStyle name="Moneda 2 4 2 4 2 5 2 3 2" xfId="12941"/>
    <cellStyle name="Moneda 2 4 2 4 2 5 2 3 3" xfId="12942"/>
    <cellStyle name="Moneda 2 4 2 4 2 5 2 4" xfId="12943"/>
    <cellStyle name="Moneda 2 4 2 4 2 5 2 5" xfId="12944"/>
    <cellStyle name="Moneda 2 4 2 4 2 5 3" xfId="12945"/>
    <cellStyle name="Moneda 2 4 2 4 2 5 3 2" xfId="12946"/>
    <cellStyle name="Moneda 2 4 2 4 2 5 3 3" xfId="12947"/>
    <cellStyle name="Moneda 2 4 2 4 2 5 4" xfId="12948"/>
    <cellStyle name="Moneda 2 4 2 4 2 5 4 2" xfId="12949"/>
    <cellStyle name="Moneda 2 4 2 4 2 5 4 3" xfId="12950"/>
    <cellStyle name="Moneda 2 4 2 4 2 5 5" xfId="12951"/>
    <cellStyle name="Moneda 2 4 2 4 2 5 6" xfId="12952"/>
    <cellStyle name="Moneda 2 4 2 4 2 6" xfId="12953"/>
    <cellStyle name="Moneda 2 4 2 4 2 6 2" xfId="12954"/>
    <cellStyle name="Moneda 2 4 2 4 2 6 2 2" xfId="12955"/>
    <cellStyle name="Moneda 2 4 2 4 2 6 2 3" xfId="12956"/>
    <cellStyle name="Moneda 2 4 2 4 2 6 3" xfId="12957"/>
    <cellStyle name="Moneda 2 4 2 4 2 6 3 2" xfId="12958"/>
    <cellStyle name="Moneda 2 4 2 4 2 6 3 3" xfId="12959"/>
    <cellStyle name="Moneda 2 4 2 4 2 6 4" xfId="12960"/>
    <cellStyle name="Moneda 2 4 2 4 2 6 5" xfId="12961"/>
    <cellStyle name="Moneda 2 4 2 4 2 7" xfId="12962"/>
    <cellStyle name="Moneda 2 4 2 4 2 7 2" xfId="12963"/>
    <cellStyle name="Moneda 2 4 2 4 2 7 3" xfId="12964"/>
    <cellStyle name="Moneda 2 4 2 4 2 8" xfId="12965"/>
    <cellStyle name="Moneda 2 4 2 4 2 8 2" xfId="12966"/>
    <cellStyle name="Moneda 2 4 2 4 2 8 3" xfId="12967"/>
    <cellStyle name="Moneda 2 4 2 4 2 9" xfId="12968"/>
    <cellStyle name="Moneda 2 4 2 4 3" xfId="248"/>
    <cellStyle name="Moneda 2 4 2 4 3 2" xfId="1569"/>
    <cellStyle name="Moneda 2 4 2 4 3 2 2" xfId="12969"/>
    <cellStyle name="Moneda 2 4 2 4 3 2 2 2" xfId="12970"/>
    <cellStyle name="Moneda 2 4 2 4 3 2 2 3" xfId="12971"/>
    <cellStyle name="Moneda 2 4 2 4 3 2 3" xfId="12972"/>
    <cellStyle name="Moneda 2 4 2 4 3 2 3 2" xfId="12973"/>
    <cellStyle name="Moneda 2 4 2 4 3 2 3 3" xfId="12974"/>
    <cellStyle name="Moneda 2 4 2 4 3 2 4" xfId="12975"/>
    <cellStyle name="Moneda 2 4 2 4 3 2 5" xfId="12976"/>
    <cellStyle name="Moneda 2 4 2 4 3 3" xfId="12977"/>
    <cellStyle name="Moneda 2 4 2 4 3 3 2" xfId="12978"/>
    <cellStyle name="Moneda 2 4 2 4 3 3 3" xfId="12979"/>
    <cellStyle name="Moneda 2 4 2 4 3 4" xfId="12980"/>
    <cellStyle name="Moneda 2 4 2 4 3 4 2" xfId="12981"/>
    <cellStyle name="Moneda 2 4 2 4 3 4 3" xfId="12982"/>
    <cellStyle name="Moneda 2 4 2 4 3 5" xfId="12983"/>
    <cellStyle name="Moneda 2 4 2 4 3 6" xfId="12984"/>
    <cellStyle name="Moneda 2 4 2 4 4" xfId="1566"/>
    <cellStyle name="Moneda 2 4 2 4 4 2" xfId="12985"/>
    <cellStyle name="Moneda 2 4 2 4 4 2 2" xfId="12986"/>
    <cellStyle name="Moneda 2 4 2 4 4 2 2 2" xfId="12987"/>
    <cellStyle name="Moneda 2 4 2 4 4 2 2 3" xfId="12988"/>
    <cellStyle name="Moneda 2 4 2 4 4 2 3" xfId="12989"/>
    <cellStyle name="Moneda 2 4 2 4 4 2 3 2" xfId="12990"/>
    <cellStyle name="Moneda 2 4 2 4 4 2 3 3" xfId="12991"/>
    <cellStyle name="Moneda 2 4 2 4 4 2 4" xfId="12992"/>
    <cellStyle name="Moneda 2 4 2 4 4 2 5" xfId="12993"/>
    <cellStyle name="Moneda 2 4 2 4 4 3" xfId="12994"/>
    <cellStyle name="Moneda 2 4 2 4 4 3 2" xfId="12995"/>
    <cellStyle name="Moneda 2 4 2 4 4 3 3" xfId="12996"/>
    <cellStyle name="Moneda 2 4 2 4 4 4" xfId="12997"/>
    <cellStyle name="Moneda 2 4 2 4 4 4 2" xfId="12998"/>
    <cellStyle name="Moneda 2 4 2 4 4 4 3" xfId="12999"/>
    <cellStyle name="Moneda 2 4 2 4 4 5" xfId="13000"/>
    <cellStyle name="Moneda 2 4 2 4 4 6" xfId="13001"/>
    <cellStyle name="Moneda 2 4 2 4 5" xfId="13002"/>
    <cellStyle name="Moneda 2 4 2 4 5 2" xfId="13003"/>
    <cellStyle name="Moneda 2 4 2 4 5 2 2" xfId="13004"/>
    <cellStyle name="Moneda 2 4 2 4 5 2 2 2" xfId="13005"/>
    <cellStyle name="Moneda 2 4 2 4 5 2 2 3" xfId="13006"/>
    <cellStyle name="Moneda 2 4 2 4 5 2 3" xfId="13007"/>
    <cellStyle name="Moneda 2 4 2 4 5 2 3 2" xfId="13008"/>
    <cellStyle name="Moneda 2 4 2 4 5 2 3 3" xfId="13009"/>
    <cellStyle name="Moneda 2 4 2 4 5 2 4" xfId="13010"/>
    <cellStyle name="Moneda 2 4 2 4 5 2 5" xfId="13011"/>
    <cellStyle name="Moneda 2 4 2 4 5 3" xfId="13012"/>
    <cellStyle name="Moneda 2 4 2 4 5 3 2" xfId="13013"/>
    <cellStyle name="Moneda 2 4 2 4 5 3 3" xfId="13014"/>
    <cellStyle name="Moneda 2 4 2 4 5 4" xfId="13015"/>
    <cellStyle name="Moneda 2 4 2 4 5 4 2" xfId="13016"/>
    <cellStyle name="Moneda 2 4 2 4 5 4 3" xfId="13017"/>
    <cellStyle name="Moneda 2 4 2 4 5 5" xfId="13018"/>
    <cellStyle name="Moneda 2 4 2 4 5 6" xfId="13019"/>
    <cellStyle name="Moneda 2 4 2 4 6" xfId="13020"/>
    <cellStyle name="Moneda 2 4 2 4 6 2" xfId="13021"/>
    <cellStyle name="Moneda 2 4 2 4 6 2 2" xfId="13022"/>
    <cellStyle name="Moneda 2 4 2 4 6 2 2 2" xfId="13023"/>
    <cellStyle name="Moneda 2 4 2 4 6 2 2 3" xfId="13024"/>
    <cellStyle name="Moneda 2 4 2 4 6 2 3" xfId="13025"/>
    <cellStyle name="Moneda 2 4 2 4 6 2 3 2" xfId="13026"/>
    <cellStyle name="Moneda 2 4 2 4 6 2 3 3" xfId="13027"/>
    <cellStyle name="Moneda 2 4 2 4 6 2 4" xfId="13028"/>
    <cellStyle name="Moneda 2 4 2 4 6 2 5" xfId="13029"/>
    <cellStyle name="Moneda 2 4 2 4 6 3" xfId="13030"/>
    <cellStyle name="Moneda 2 4 2 4 6 3 2" xfId="13031"/>
    <cellStyle name="Moneda 2 4 2 4 6 3 3" xfId="13032"/>
    <cellStyle name="Moneda 2 4 2 4 6 4" xfId="13033"/>
    <cellStyle name="Moneda 2 4 2 4 6 4 2" xfId="13034"/>
    <cellStyle name="Moneda 2 4 2 4 6 4 3" xfId="13035"/>
    <cellStyle name="Moneda 2 4 2 4 6 5" xfId="13036"/>
    <cellStyle name="Moneda 2 4 2 4 6 6" xfId="13037"/>
    <cellStyle name="Moneda 2 4 2 4 7" xfId="13038"/>
    <cellStyle name="Moneda 2 4 2 4 7 2" xfId="13039"/>
    <cellStyle name="Moneda 2 4 2 4 7 2 2" xfId="13040"/>
    <cellStyle name="Moneda 2 4 2 4 7 2 3" xfId="13041"/>
    <cellStyle name="Moneda 2 4 2 4 7 3" xfId="13042"/>
    <cellStyle name="Moneda 2 4 2 4 7 3 2" xfId="13043"/>
    <cellStyle name="Moneda 2 4 2 4 7 3 3" xfId="13044"/>
    <cellStyle name="Moneda 2 4 2 4 7 4" xfId="13045"/>
    <cellStyle name="Moneda 2 4 2 4 7 5" xfId="13046"/>
    <cellStyle name="Moneda 2 4 2 4 8" xfId="13047"/>
    <cellStyle name="Moneda 2 4 2 4 8 2" xfId="13048"/>
    <cellStyle name="Moneda 2 4 2 4 8 3" xfId="13049"/>
    <cellStyle name="Moneda 2 4 2 4 9" xfId="13050"/>
    <cellStyle name="Moneda 2 4 2 4 9 2" xfId="13051"/>
    <cellStyle name="Moneda 2 4 2 4 9 3" xfId="13052"/>
    <cellStyle name="Moneda 2 4 2 5" xfId="249"/>
    <cellStyle name="Moneda 2 4 2 5 10" xfId="13053"/>
    <cellStyle name="Moneda 2 4 2 5 11" xfId="13054"/>
    <cellStyle name="Moneda 2 4 2 5 2" xfId="250"/>
    <cellStyle name="Moneda 2 4 2 5 2 10" xfId="13055"/>
    <cellStyle name="Moneda 2 4 2 5 2 2" xfId="251"/>
    <cellStyle name="Moneda 2 4 2 5 2 2 2" xfId="1572"/>
    <cellStyle name="Moneda 2 4 2 5 2 2 2 2" xfId="13056"/>
    <cellStyle name="Moneda 2 4 2 5 2 2 2 2 2" xfId="13057"/>
    <cellStyle name="Moneda 2 4 2 5 2 2 2 2 3" xfId="13058"/>
    <cellStyle name="Moneda 2 4 2 5 2 2 2 3" xfId="13059"/>
    <cellStyle name="Moneda 2 4 2 5 2 2 2 3 2" xfId="13060"/>
    <cellStyle name="Moneda 2 4 2 5 2 2 2 3 3" xfId="13061"/>
    <cellStyle name="Moneda 2 4 2 5 2 2 2 4" xfId="13062"/>
    <cellStyle name="Moneda 2 4 2 5 2 2 2 5" xfId="13063"/>
    <cellStyle name="Moneda 2 4 2 5 2 2 3" xfId="13064"/>
    <cellStyle name="Moneda 2 4 2 5 2 2 3 2" xfId="13065"/>
    <cellStyle name="Moneda 2 4 2 5 2 2 3 3" xfId="13066"/>
    <cellStyle name="Moneda 2 4 2 5 2 2 4" xfId="13067"/>
    <cellStyle name="Moneda 2 4 2 5 2 2 4 2" xfId="13068"/>
    <cellStyle name="Moneda 2 4 2 5 2 2 4 3" xfId="13069"/>
    <cellStyle name="Moneda 2 4 2 5 2 2 5" xfId="13070"/>
    <cellStyle name="Moneda 2 4 2 5 2 2 6" xfId="13071"/>
    <cellStyle name="Moneda 2 4 2 5 2 3" xfId="1571"/>
    <cellStyle name="Moneda 2 4 2 5 2 3 2" xfId="13072"/>
    <cellStyle name="Moneda 2 4 2 5 2 3 2 2" xfId="13073"/>
    <cellStyle name="Moneda 2 4 2 5 2 3 2 2 2" xfId="13074"/>
    <cellStyle name="Moneda 2 4 2 5 2 3 2 2 3" xfId="13075"/>
    <cellStyle name="Moneda 2 4 2 5 2 3 2 3" xfId="13076"/>
    <cellStyle name="Moneda 2 4 2 5 2 3 2 3 2" xfId="13077"/>
    <cellStyle name="Moneda 2 4 2 5 2 3 2 3 3" xfId="13078"/>
    <cellStyle name="Moneda 2 4 2 5 2 3 2 4" xfId="13079"/>
    <cellStyle name="Moneda 2 4 2 5 2 3 2 5" xfId="13080"/>
    <cellStyle name="Moneda 2 4 2 5 2 3 3" xfId="13081"/>
    <cellStyle name="Moneda 2 4 2 5 2 3 3 2" xfId="13082"/>
    <cellStyle name="Moneda 2 4 2 5 2 3 3 3" xfId="13083"/>
    <cellStyle name="Moneda 2 4 2 5 2 3 4" xfId="13084"/>
    <cellStyle name="Moneda 2 4 2 5 2 3 4 2" xfId="13085"/>
    <cellStyle name="Moneda 2 4 2 5 2 3 4 3" xfId="13086"/>
    <cellStyle name="Moneda 2 4 2 5 2 3 5" xfId="13087"/>
    <cellStyle name="Moneda 2 4 2 5 2 3 6" xfId="13088"/>
    <cellStyle name="Moneda 2 4 2 5 2 4" xfId="13089"/>
    <cellStyle name="Moneda 2 4 2 5 2 4 2" xfId="13090"/>
    <cellStyle name="Moneda 2 4 2 5 2 4 2 2" xfId="13091"/>
    <cellStyle name="Moneda 2 4 2 5 2 4 2 2 2" xfId="13092"/>
    <cellStyle name="Moneda 2 4 2 5 2 4 2 2 3" xfId="13093"/>
    <cellStyle name="Moneda 2 4 2 5 2 4 2 3" xfId="13094"/>
    <cellStyle name="Moneda 2 4 2 5 2 4 2 3 2" xfId="13095"/>
    <cellStyle name="Moneda 2 4 2 5 2 4 2 3 3" xfId="13096"/>
    <cellStyle name="Moneda 2 4 2 5 2 4 2 4" xfId="13097"/>
    <cellStyle name="Moneda 2 4 2 5 2 4 2 5" xfId="13098"/>
    <cellStyle name="Moneda 2 4 2 5 2 4 3" xfId="13099"/>
    <cellStyle name="Moneda 2 4 2 5 2 4 3 2" xfId="13100"/>
    <cellStyle name="Moneda 2 4 2 5 2 4 3 3" xfId="13101"/>
    <cellStyle name="Moneda 2 4 2 5 2 4 4" xfId="13102"/>
    <cellStyle name="Moneda 2 4 2 5 2 4 4 2" xfId="13103"/>
    <cellStyle name="Moneda 2 4 2 5 2 4 4 3" xfId="13104"/>
    <cellStyle name="Moneda 2 4 2 5 2 4 5" xfId="13105"/>
    <cellStyle name="Moneda 2 4 2 5 2 4 6" xfId="13106"/>
    <cellStyle name="Moneda 2 4 2 5 2 5" xfId="13107"/>
    <cellStyle name="Moneda 2 4 2 5 2 5 2" xfId="13108"/>
    <cellStyle name="Moneda 2 4 2 5 2 5 2 2" xfId="13109"/>
    <cellStyle name="Moneda 2 4 2 5 2 5 2 2 2" xfId="13110"/>
    <cellStyle name="Moneda 2 4 2 5 2 5 2 2 3" xfId="13111"/>
    <cellStyle name="Moneda 2 4 2 5 2 5 2 3" xfId="13112"/>
    <cellStyle name="Moneda 2 4 2 5 2 5 2 3 2" xfId="13113"/>
    <cellStyle name="Moneda 2 4 2 5 2 5 2 3 3" xfId="13114"/>
    <cellStyle name="Moneda 2 4 2 5 2 5 2 4" xfId="13115"/>
    <cellStyle name="Moneda 2 4 2 5 2 5 2 5" xfId="13116"/>
    <cellStyle name="Moneda 2 4 2 5 2 5 3" xfId="13117"/>
    <cellStyle name="Moneda 2 4 2 5 2 5 3 2" xfId="13118"/>
    <cellStyle name="Moneda 2 4 2 5 2 5 3 3" xfId="13119"/>
    <cellStyle name="Moneda 2 4 2 5 2 5 4" xfId="13120"/>
    <cellStyle name="Moneda 2 4 2 5 2 5 4 2" xfId="13121"/>
    <cellStyle name="Moneda 2 4 2 5 2 5 4 3" xfId="13122"/>
    <cellStyle name="Moneda 2 4 2 5 2 5 5" xfId="13123"/>
    <cellStyle name="Moneda 2 4 2 5 2 5 6" xfId="13124"/>
    <cellStyle name="Moneda 2 4 2 5 2 6" xfId="13125"/>
    <cellStyle name="Moneda 2 4 2 5 2 6 2" xfId="13126"/>
    <cellStyle name="Moneda 2 4 2 5 2 6 2 2" xfId="13127"/>
    <cellStyle name="Moneda 2 4 2 5 2 6 2 3" xfId="13128"/>
    <cellStyle name="Moneda 2 4 2 5 2 6 3" xfId="13129"/>
    <cellStyle name="Moneda 2 4 2 5 2 6 3 2" xfId="13130"/>
    <cellStyle name="Moneda 2 4 2 5 2 6 3 3" xfId="13131"/>
    <cellStyle name="Moneda 2 4 2 5 2 6 4" xfId="13132"/>
    <cellStyle name="Moneda 2 4 2 5 2 6 5" xfId="13133"/>
    <cellStyle name="Moneda 2 4 2 5 2 7" xfId="13134"/>
    <cellStyle name="Moneda 2 4 2 5 2 7 2" xfId="13135"/>
    <cellStyle name="Moneda 2 4 2 5 2 7 3" xfId="13136"/>
    <cellStyle name="Moneda 2 4 2 5 2 8" xfId="13137"/>
    <cellStyle name="Moneda 2 4 2 5 2 8 2" xfId="13138"/>
    <cellStyle name="Moneda 2 4 2 5 2 8 3" xfId="13139"/>
    <cellStyle name="Moneda 2 4 2 5 2 9" xfId="13140"/>
    <cellStyle name="Moneda 2 4 2 5 3" xfId="252"/>
    <cellStyle name="Moneda 2 4 2 5 3 2" xfId="1573"/>
    <cellStyle name="Moneda 2 4 2 5 3 2 2" xfId="13141"/>
    <cellStyle name="Moneda 2 4 2 5 3 2 2 2" xfId="13142"/>
    <cellStyle name="Moneda 2 4 2 5 3 2 2 3" xfId="13143"/>
    <cellStyle name="Moneda 2 4 2 5 3 2 3" xfId="13144"/>
    <cellStyle name="Moneda 2 4 2 5 3 2 3 2" xfId="13145"/>
    <cellStyle name="Moneda 2 4 2 5 3 2 3 3" xfId="13146"/>
    <cellStyle name="Moneda 2 4 2 5 3 2 4" xfId="13147"/>
    <cellStyle name="Moneda 2 4 2 5 3 2 5" xfId="13148"/>
    <cellStyle name="Moneda 2 4 2 5 3 3" xfId="13149"/>
    <cellStyle name="Moneda 2 4 2 5 3 3 2" xfId="13150"/>
    <cellStyle name="Moneda 2 4 2 5 3 3 3" xfId="13151"/>
    <cellStyle name="Moneda 2 4 2 5 3 4" xfId="13152"/>
    <cellStyle name="Moneda 2 4 2 5 3 4 2" xfId="13153"/>
    <cellStyle name="Moneda 2 4 2 5 3 4 3" xfId="13154"/>
    <cellStyle name="Moneda 2 4 2 5 3 5" xfId="13155"/>
    <cellStyle name="Moneda 2 4 2 5 3 6" xfId="13156"/>
    <cellStyle name="Moneda 2 4 2 5 4" xfId="1570"/>
    <cellStyle name="Moneda 2 4 2 5 4 2" xfId="13157"/>
    <cellStyle name="Moneda 2 4 2 5 4 2 2" xfId="13158"/>
    <cellStyle name="Moneda 2 4 2 5 4 2 2 2" xfId="13159"/>
    <cellStyle name="Moneda 2 4 2 5 4 2 2 3" xfId="13160"/>
    <cellStyle name="Moneda 2 4 2 5 4 2 3" xfId="13161"/>
    <cellStyle name="Moneda 2 4 2 5 4 2 3 2" xfId="13162"/>
    <cellStyle name="Moneda 2 4 2 5 4 2 3 3" xfId="13163"/>
    <cellStyle name="Moneda 2 4 2 5 4 2 4" xfId="13164"/>
    <cellStyle name="Moneda 2 4 2 5 4 2 5" xfId="13165"/>
    <cellStyle name="Moneda 2 4 2 5 4 3" xfId="13166"/>
    <cellStyle name="Moneda 2 4 2 5 4 3 2" xfId="13167"/>
    <cellStyle name="Moneda 2 4 2 5 4 3 3" xfId="13168"/>
    <cellStyle name="Moneda 2 4 2 5 4 4" xfId="13169"/>
    <cellStyle name="Moneda 2 4 2 5 4 4 2" xfId="13170"/>
    <cellStyle name="Moneda 2 4 2 5 4 4 3" xfId="13171"/>
    <cellStyle name="Moneda 2 4 2 5 4 5" xfId="13172"/>
    <cellStyle name="Moneda 2 4 2 5 4 6" xfId="13173"/>
    <cellStyle name="Moneda 2 4 2 5 5" xfId="13174"/>
    <cellStyle name="Moneda 2 4 2 5 5 2" xfId="13175"/>
    <cellStyle name="Moneda 2 4 2 5 5 2 2" xfId="13176"/>
    <cellStyle name="Moneda 2 4 2 5 5 2 2 2" xfId="13177"/>
    <cellStyle name="Moneda 2 4 2 5 5 2 2 3" xfId="13178"/>
    <cellStyle name="Moneda 2 4 2 5 5 2 3" xfId="13179"/>
    <cellStyle name="Moneda 2 4 2 5 5 2 3 2" xfId="13180"/>
    <cellStyle name="Moneda 2 4 2 5 5 2 3 3" xfId="13181"/>
    <cellStyle name="Moneda 2 4 2 5 5 2 4" xfId="13182"/>
    <cellStyle name="Moneda 2 4 2 5 5 2 5" xfId="13183"/>
    <cellStyle name="Moneda 2 4 2 5 5 3" xfId="13184"/>
    <cellStyle name="Moneda 2 4 2 5 5 3 2" xfId="13185"/>
    <cellStyle name="Moneda 2 4 2 5 5 3 3" xfId="13186"/>
    <cellStyle name="Moneda 2 4 2 5 5 4" xfId="13187"/>
    <cellStyle name="Moneda 2 4 2 5 5 4 2" xfId="13188"/>
    <cellStyle name="Moneda 2 4 2 5 5 4 3" xfId="13189"/>
    <cellStyle name="Moneda 2 4 2 5 5 5" xfId="13190"/>
    <cellStyle name="Moneda 2 4 2 5 5 6" xfId="13191"/>
    <cellStyle name="Moneda 2 4 2 5 6" xfId="13192"/>
    <cellStyle name="Moneda 2 4 2 5 6 2" xfId="13193"/>
    <cellStyle name="Moneda 2 4 2 5 6 2 2" xfId="13194"/>
    <cellStyle name="Moneda 2 4 2 5 6 2 2 2" xfId="13195"/>
    <cellStyle name="Moneda 2 4 2 5 6 2 2 3" xfId="13196"/>
    <cellStyle name="Moneda 2 4 2 5 6 2 3" xfId="13197"/>
    <cellStyle name="Moneda 2 4 2 5 6 2 3 2" xfId="13198"/>
    <cellStyle name="Moneda 2 4 2 5 6 2 3 3" xfId="13199"/>
    <cellStyle name="Moneda 2 4 2 5 6 2 4" xfId="13200"/>
    <cellStyle name="Moneda 2 4 2 5 6 2 5" xfId="13201"/>
    <cellStyle name="Moneda 2 4 2 5 6 3" xfId="13202"/>
    <cellStyle name="Moneda 2 4 2 5 6 3 2" xfId="13203"/>
    <cellStyle name="Moneda 2 4 2 5 6 3 3" xfId="13204"/>
    <cellStyle name="Moneda 2 4 2 5 6 4" xfId="13205"/>
    <cellStyle name="Moneda 2 4 2 5 6 4 2" xfId="13206"/>
    <cellStyle name="Moneda 2 4 2 5 6 4 3" xfId="13207"/>
    <cellStyle name="Moneda 2 4 2 5 6 5" xfId="13208"/>
    <cellStyle name="Moneda 2 4 2 5 6 6" xfId="13209"/>
    <cellStyle name="Moneda 2 4 2 5 7" xfId="13210"/>
    <cellStyle name="Moneda 2 4 2 5 7 2" xfId="13211"/>
    <cellStyle name="Moneda 2 4 2 5 7 2 2" xfId="13212"/>
    <cellStyle name="Moneda 2 4 2 5 7 2 3" xfId="13213"/>
    <cellStyle name="Moneda 2 4 2 5 7 3" xfId="13214"/>
    <cellStyle name="Moneda 2 4 2 5 7 3 2" xfId="13215"/>
    <cellStyle name="Moneda 2 4 2 5 7 3 3" xfId="13216"/>
    <cellStyle name="Moneda 2 4 2 5 7 4" xfId="13217"/>
    <cellStyle name="Moneda 2 4 2 5 7 5" xfId="13218"/>
    <cellStyle name="Moneda 2 4 2 5 8" xfId="13219"/>
    <cellStyle name="Moneda 2 4 2 5 8 2" xfId="13220"/>
    <cellStyle name="Moneda 2 4 2 5 8 3" xfId="13221"/>
    <cellStyle name="Moneda 2 4 2 5 9" xfId="13222"/>
    <cellStyle name="Moneda 2 4 2 5 9 2" xfId="13223"/>
    <cellStyle name="Moneda 2 4 2 5 9 3" xfId="13224"/>
    <cellStyle name="Moneda 2 4 2 6" xfId="253"/>
    <cellStyle name="Moneda 2 4 2 6 10" xfId="13225"/>
    <cellStyle name="Moneda 2 4 2 6 2" xfId="254"/>
    <cellStyle name="Moneda 2 4 2 6 2 2" xfId="1575"/>
    <cellStyle name="Moneda 2 4 2 6 2 2 2" xfId="13226"/>
    <cellStyle name="Moneda 2 4 2 6 2 2 2 2" xfId="13227"/>
    <cellStyle name="Moneda 2 4 2 6 2 2 2 3" xfId="13228"/>
    <cellStyle name="Moneda 2 4 2 6 2 2 3" xfId="13229"/>
    <cellStyle name="Moneda 2 4 2 6 2 2 3 2" xfId="13230"/>
    <cellStyle name="Moneda 2 4 2 6 2 2 3 3" xfId="13231"/>
    <cellStyle name="Moneda 2 4 2 6 2 2 4" xfId="13232"/>
    <cellStyle name="Moneda 2 4 2 6 2 2 5" xfId="13233"/>
    <cellStyle name="Moneda 2 4 2 6 2 3" xfId="13234"/>
    <cellStyle name="Moneda 2 4 2 6 2 3 2" xfId="13235"/>
    <cellStyle name="Moneda 2 4 2 6 2 3 3" xfId="13236"/>
    <cellStyle name="Moneda 2 4 2 6 2 4" xfId="13237"/>
    <cellStyle name="Moneda 2 4 2 6 2 4 2" xfId="13238"/>
    <cellStyle name="Moneda 2 4 2 6 2 4 3" xfId="13239"/>
    <cellStyle name="Moneda 2 4 2 6 2 5" xfId="13240"/>
    <cellStyle name="Moneda 2 4 2 6 2 6" xfId="13241"/>
    <cellStyle name="Moneda 2 4 2 6 3" xfId="1574"/>
    <cellStyle name="Moneda 2 4 2 6 3 2" xfId="13242"/>
    <cellStyle name="Moneda 2 4 2 6 3 2 2" xfId="13243"/>
    <cellStyle name="Moneda 2 4 2 6 3 2 2 2" xfId="13244"/>
    <cellStyle name="Moneda 2 4 2 6 3 2 2 3" xfId="13245"/>
    <cellStyle name="Moneda 2 4 2 6 3 2 3" xfId="13246"/>
    <cellStyle name="Moneda 2 4 2 6 3 2 3 2" xfId="13247"/>
    <cellStyle name="Moneda 2 4 2 6 3 2 3 3" xfId="13248"/>
    <cellStyle name="Moneda 2 4 2 6 3 2 4" xfId="13249"/>
    <cellStyle name="Moneda 2 4 2 6 3 2 5" xfId="13250"/>
    <cellStyle name="Moneda 2 4 2 6 3 3" xfId="13251"/>
    <cellStyle name="Moneda 2 4 2 6 3 3 2" xfId="13252"/>
    <cellStyle name="Moneda 2 4 2 6 3 3 3" xfId="13253"/>
    <cellStyle name="Moneda 2 4 2 6 3 4" xfId="13254"/>
    <cellStyle name="Moneda 2 4 2 6 3 4 2" xfId="13255"/>
    <cellStyle name="Moneda 2 4 2 6 3 4 3" xfId="13256"/>
    <cellStyle name="Moneda 2 4 2 6 3 5" xfId="13257"/>
    <cellStyle name="Moneda 2 4 2 6 3 6" xfId="13258"/>
    <cellStyle name="Moneda 2 4 2 6 4" xfId="13259"/>
    <cellStyle name="Moneda 2 4 2 6 4 2" xfId="13260"/>
    <cellStyle name="Moneda 2 4 2 6 4 2 2" xfId="13261"/>
    <cellStyle name="Moneda 2 4 2 6 4 2 2 2" xfId="13262"/>
    <cellStyle name="Moneda 2 4 2 6 4 2 2 3" xfId="13263"/>
    <cellStyle name="Moneda 2 4 2 6 4 2 3" xfId="13264"/>
    <cellStyle name="Moneda 2 4 2 6 4 2 3 2" xfId="13265"/>
    <cellStyle name="Moneda 2 4 2 6 4 2 3 3" xfId="13266"/>
    <cellStyle name="Moneda 2 4 2 6 4 2 4" xfId="13267"/>
    <cellStyle name="Moneda 2 4 2 6 4 2 5" xfId="13268"/>
    <cellStyle name="Moneda 2 4 2 6 4 3" xfId="13269"/>
    <cellStyle name="Moneda 2 4 2 6 4 3 2" xfId="13270"/>
    <cellStyle name="Moneda 2 4 2 6 4 3 3" xfId="13271"/>
    <cellStyle name="Moneda 2 4 2 6 4 4" xfId="13272"/>
    <cellStyle name="Moneda 2 4 2 6 4 4 2" xfId="13273"/>
    <cellStyle name="Moneda 2 4 2 6 4 4 3" xfId="13274"/>
    <cellStyle name="Moneda 2 4 2 6 4 5" xfId="13275"/>
    <cellStyle name="Moneda 2 4 2 6 4 6" xfId="13276"/>
    <cellStyle name="Moneda 2 4 2 6 5" xfId="13277"/>
    <cellStyle name="Moneda 2 4 2 6 5 2" xfId="13278"/>
    <cellStyle name="Moneda 2 4 2 6 5 2 2" xfId="13279"/>
    <cellStyle name="Moneda 2 4 2 6 5 2 2 2" xfId="13280"/>
    <cellStyle name="Moneda 2 4 2 6 5 2 2 3" xfId="13281"/>
    <cellStyle name="Moneda 2 4 2 6 5 2 3" xfId="13282"/>
    <cellStyle name="Moneda 2 4 2 6 5 2 3 2" xfId="13283"/>
    <cellStyle name="Moneda 2 4 2 6 5 2 3 3" xfId="13284"/>
    <cellStyle name="Moneda 2 4 2 6 5 2 4" xfId="13285"/>
    <cellStyle name="Moneda 2 4 2 6 5 2 5" xfId="13286"/>
    <cellStyle name="Moneda 2 4 2 6 5 3" xfId="13287"/>
    <cellStyle name="Moneda 2 4 2 6 5 3 2" xfId="13288"/>
    <cellStyle name="Moneda 2 4 2 6 5 3 3" xfId="13289"/>
    <cellStyle name="Moneda 2 4 2 6 5 4" xfId="13290"/>
    <cellStyle name="Moneda 2 4 2 6 5 4 2" xfId="13291"/>
    <cellStyle name="Moneda 2 4 2 6 5 4 3" xfId="13292"/>
    <cellStyle name="Moneda 2 4 2 6 5 5" xfId="13293"/>
    <cellStyle name="Moneda 2 4 2 6 5 6" xfId="13294"/>
    <cellStyle name="Moneda 2 4 2 6 6" xfId="13295"/>
    <cellStyle name="Moneda 2 4 2 6 6 2" xfId="13296"/>
    <cellStyle name="Moneda 2 4 2 6 6 2 2" xfId="13297"/>
    <cellStyle name="Moneda 2 4 2 6 6 2 3" xfId="13298"/>
    <cellStyle name="Moneda 2 4 2 6 6 3" xfId="13299"/>
    <cellStyle name="Moneda 2 4 2 6 6 3 2" xfId="13300"/>
    <cellStyle name="Moneda 2 4 2 6 6 3 3" xfId="13301"/>
    <cellStyle name="Moneda 2 4 2 6 6 4" xfId="13302"/>
    <cellStyle name="Moneda 2 4 2 6 6 5" xfId="13303"/>
    <cellStyle name="Moneda 2 4 2 6 7" xfId="13304"/>
    <cellStyle name="Moneda 2 4 2 6 7 2" xfId="13305"/>
    <cellStyle name="Moneda 2 4 2 6 7 3" xfId="13306"/>
    <cellStyle name="Moneda 2 4 2 6 8" xfId="13307"/>
    <cellStyle name="Moneda 2 4 2 6 8 2" xfId="13308"/>
    <cellStyle name="Moneda 2 4 2 6 8 3" xfId="13309"/>
    <cellStyle name="Moneda 2 4 2 6 9" xfId="13310"/>
    <cellStyle name="Moneda 2 4 2 7" xfId="255"/>
    <cellStyle name="Moneda 2 4 2 7 2" xfId="1576"/>
    <cellStyle name="Moneda 2 4 2 7 2 2" xfId="13311"/>
    <cellStyle name="Moneda 2 4 2 7 2 2 2" xfId="13312"/>
    <cellStyle name="Moneda 2 4 2 7 2 2 3" xfId="13313"/>
    <cellStyle name="Moneda 2 4 2 7 2 3" xfId="13314"/>
    <cellStyle name="Moneda 2 4 2 7 2 3 2" xfId="13315"/>
    <cellStyle name="Moneda 2 4 2 7 2 3 3" xfId="13316"/>
    <cellStyle name="Moneda 2 4 2 7 2 4" xfId="13317"/>
    <cellStyle name="Moneda 2 4 2 7 2 5" xfId="13318"/>
    <cellStyle name="Moneda 2 4 2 7 3" xfId="13319"/>
    <cellStyle name="Moneda 2 4 2 7 3 2" xfId="13320"/>
    <cellStyle name="Moneda 2 4 2 7 3 3" xfId="13321"/>
    <cellStyle name="Moneda 2 4 2 7 4" xfId="13322"/>
    <cellStyle name="Moneda 2 4 2 7 4 2" xfId="13323"/>
    <cellStyle name="Moneda 2 4 2 7 4 3" xfId="13324"/>
    <cellStyle name="Moneda 2 4 2 7 5" xfId="13325"/>
    <cellStyle name="Moneda 2 4 2 7 6" xfId="13326"/>
    <cellStyle name="Moneda 2 4 2 8" xfId="1529"/>
    <cellStyle name="Moneda 2 4 2 8 2" xfId="13327"/>
    <cellStyle name="Moneda 2 4 2 8 2 2" xfId="13328"/>
    <cellStyle name="Moneda 2 4 2 8 2 2 2" xfId="13329"/>
    <cellStyle name="Moneda 2 4 2 8 2 2 3" xfId="13330"/>
    <cellStyle name="Moneda 2 4 2 8 2 3" xfId="13331"/>
    <cellStyle name="Moneda 2 4 2 8 2 3 2" xfId="13332"/>
    <cellStyle name="Moneda 2 4 2 8 2 3 3" xfId="13333"/>
    <cellStyle name="Moneda 2 4 2 8 2 4" xfId="13334"/>
    <cellStyle name="Moneda 2 4 2 8 2 5" xfId="13335"/>
    <cellStyle name="Moneda 2 4 2 8 3" xfId="13336"/>
    <cellStyle name="Moneda 2 4 2 8 3 2" xfId="13337"/>
    <cellStyle name="Moneda 2 4 2 8 3 3" xfId="13338"/>
    <cellStyle name="Moneda 2 4 2 8 4" xfId="13339"/>
    <cellStyle name="Moneda 2 4 2 8 4 2" xfId="13340"/>
    <cellStyle name="Moneda 2 4 2 8 4 3" xfId="13341"/>
    <cellStyle name="Moneda 2 4 2 8 5" xfId="13342"/>
    <cellStyle name="Moneda 2 4 2 8 6" xfId="13343"/>
    <cellStyle name="Moneda 2 4 2 9" xfId="13344"/>
    <cellStyle name="Moneda 2 4 2 9 2" xfId="13345"/>
    <cellStyle name="Moneda 2 4 2 9 2 2" xfId="13346"/>
    <cellStyle name="Moneda 2 4 2 9 2 2 2" xfId="13347"/>
    <cellStyle name="Moneda 2 4 2 9 2 2 3" xfId="13348"/>
    <cellStyle name="Moneda 2 4 2 9 2 3" xfId="13349"/>
    <cellStyle name="Moneda 2 4 2 9 2 3 2" xfId="13350"/>
    <cellStyle name="Moneda 2 4 2 9 2 3 3" xfId="13351"/>
    <cellStyle name="Moneda 2 4 2 9 2 4" xfId="13352"/>
    <cellStyle name="Moneda 2 4 2 9 2 5" xfId="13353"/>
    <cellStyle name="Moneda 2 4 2 9 3" xfId="13354"/>
    <cellStyle name="Moneda 2 4 2 9 3 2" xfId="13355"/>
    <cellStyle name="Moneda 2 4 2 9 3 3" xfId="13356"/>
    <cellStyle name="Moneda 2 4 2 9 4" xfId="13357"/>
    <cellStyle name="Moneda 2 4 2 9 4 2" xfId="13358"/>
    <cellStyle name="Moneda 2 4 2 9 4 3" xfId="13359"/>
    <cellStyle name="Moneda 2 4 2 9 5" xfId="13360"/>
    <cellStyle name="Moneda 2 4 2 9 6" xfId="13361"/>
    <cellStyle name="Moneda 2 4 3" xfId="256"/>
    <cellStyle name="Moneda 2 4 3 10" xfId="13362"/>
    <cellStyle name="Moneda 2 4 3 10 2" xfId="13363"/>
    <cellStyle name="Moneda 2 4 3 10 2 2" xfId="13364"/>
    <cellStyle name="Moneda 2 4 3 10 2 3" xfId="13365"/>
    <cellStyle name="Moneda 2 4 3 10 3" xfId="13366"/>
    <cellStyle name="Moneda 2 4 3 10 3 2" xfId="13367"/>
    <cellStyle name="Moneda 2 4 3 10 3 3" xfId="13368"/>
    <cellStyle name="Moneda 2 4 3 10 4" xfId="13369"/>
    <cellStyle name="Moneda 2 4 3 10 5" xfId="13370"/>
    <cellStyle name="Moneda 2 4 3 11" xfId="13371"/>
    <cellStyle name="Moneda 2 4 3 11 2" xfId="13372"/>
    <cellStyle name="Moneda 2 4 3 11 3" xfId="13373"/>
    <cellStyle name="Moneda 2 4 3 12" xfId="13374"/>
    <cellStyle name="Moneda 2 4 3 12 2" xfId="13375"/>
    <cellStyle name="Moneda 2 4 3 12 3" xfId="13376"/>
    <cellStyle name="Moneda 2 4 3 13" xfId="13377"/>
    <cellStyle name="Moneda 2 4 3 14" xfId="13378"/>
    <cellStyle name="Moneda 2 4 3 2" xfId="257"/>
    <cellStyle name="Moneda 2 4 3 2 10" xfId="13379"/>
    <cellStyle name="Moneda 2 4 3 2 10 2" xfId="13380"/>
    <cellStyle name="Moneda 2 4 3 2 10 3" xfId="13381"/>
    <cellStyle name="Moneda 2 4 3 2 11" xfId="13382"/>
    <cellStyle name="Moneda 2 4 3 2 11 2" xfId="13383"/>
    <cellStyle name="Moneda 2 4 3 2 11 3" xfId="13384"/>
    <cellStyle name="Moneda 2 4 3 2 12" xfId="13385"/>
    <cellStyle name="Moneda 2 4 3 2 13" xfId="13386"/>
    <cellStyle name="Moneda 2 4 3 2 2" xfId="258"/>
    <cellStyle name="Moneda 2 4 3 2 2 10" xfId="13387"/>
    <cellStyle name="Moneda 2 4 3 2 2 11" xfId="13388"/>
    <cellStyle name="Moneda 2 4 3 2 2 2" xfId="259"/>
    <cellStyle name="Moneda 2 4 3 2 2 2 10" xfId="13389"/>
    <cellStyle name="Moneda 2 4 3 2 2 2 2" xfId="260"/>
    <cellStyle name="Moneda 2 4 3 2 2 2 2 2" xfId="1581"/>
    <cellStyle name="Moneda 2 4 3 2 2 2 2 2 2" xfId="13390"/>
    <cellStyle name="Moneda 2 4 3 2 2 2 2 2 2 2" xfId="13391"/>
    <cellStyle name="Moneda 2 4 3 2 2 2 2 2 2 3" xfId="13392"/>
    <cellStyle name="Moneda 2 4 3 2 2 2 2 2 3" xfId="13393"/>
    <cellStyle name="Moneda 2 4 3 2 2 2 2 2 3 2" xfId="13394"/>
    <cellStyle name="Moneda 2 4 3 2 2 2 2 2 3 3" xfId="13395"/>
    <cellStyle name="Moneda 2 4 3 2 2 2 2 2 4" xfId="13396"/>
    <cellStyle name="Moneda 2 4 3 2 2 2 2 2 5" xfId="13397"/>
    <cellStyle name="Moneda 2 4 3 2 2 2 2 3" xfId="13398"/>
    <cellStyle name="Moneda 2 4 3 2 2 2 2 3 2" xfId="13399"/>
    <cellStyle name="Moneda 2 4 3 2 2 2 2 3 3" xfId="13400"/>
    <cellStyle name="Moneda 2 4 3 2 2 2 2 4" xfId="13401"/>
    <cellStyle name="Moneda 2 4 3 2 2 2 2 4 2" xfId="13402"/>
    <cellStyle name="Moneda 2 4 3 2 2 2 2 4 3" xfId="13403"/>
    <cellStyle name="Moneda 2 4 3 2 2 2 2 5" xfId="13404"/>
    <cellStyle name="Moneda 2 4 3 2 2 2 2 6" xfId="13405"/>
    <cellStyle name="Moneda 2 4 3 2 2 2 3" xfId="1580"/>
    <cellStyle name="Moneda 2 4 3 2 2 2 3 2" xfId="13406"/>
    <cellStyle name="Moneda 2 4 3 2 2 2 3 2 2" xfId="13407"/>
    <cellStyle name="Moneda 2 4 3 2 2 2 3 2 2 2" xfId="13408"/>
    <cellStyle name="Moneda 2 4 3 2 2 2 3 2 2 3" xfId="13409"/>
    <cellStyle name="Moneda 2 4 3 2 2 2 3 2 3" xfId="13410"/>
    <cellStyle name="Moneda 2 4 3 2 2 2 3 2 3 2" xfId="13411"/>
    <cellStyle name="Moneda 2 4 3 2 2 2 3 2 3 3" xfId="13412"/>
    <cellStyle name="Moneda 2 4 3 2 2 2 3 2 4" xfId="13413"/>
    <cellStyle name="Moneda 2 4 3 2 2 2 3 2 5" xfId="13414"/>
    <cellStyle name="Moneda 2 4 3 2 2 2 3 3" xfId="13415"/>
    <cellStyle name="Moneda 2 4 3 2 2 2 3 3 2" xfId="13416"/>
    <cellStyle name="Moneda 2 4 3 2 2 2 3 3 3" xfId="13417"/>
    <cellStyle name="Moneda 2 4 3 2 2 2 3 4" xfId="13418"/>
    <cellStyle name="Moneda 2 4 3 2 2 2 3 4 2" xfId="13419"/>
    <cellStyle name="Moneda 2 4 3 2 2 2 3 4 3" xfId="13420"/>
    <cellStyle name="Moneda 2 4 3 2 2 2 3 5" xfId="13421"/>
    <cellStyle name="Moneda 2 4 3 2 2 2 3 6" xfId="13422"/>
    <cellStyle name="Moneda 2 4 3 2 2 2 4" xfId="13423"/>
    <cellStyle name="Moneda 2 4 3 2 2 2 4 2" xfId="13424"/>
    <cellStyle name="Moneda 2 4 3 2 2 2 4 2 2" xfId="13425"/>
    <cellStyle name="Moneda 2 4 3 2 2 2 4 2 2 2" xfId="13426"/>
    <cellStyle name="Moneda 2 4 3 2 2 2 4 2 2 3" xfId="13427"/>
    <cellStyle name="Moneda 2 4 3 2 2 2 4 2 3" xfId="13428"/>
    <cellStyle name="Moneda 2 4 3 2 2 2 4 2 3 2" xfId="13429"/>
    <cellStyle name="Moneda 2 4 3 2 2 2 4 2 3 3" xfId="13430"/>
    <cellStyle name="Moneda 2 4 3 2 2 2 4 2 4" xfId="13431"/>
    <cellStyle name="Moneda 2 4 3 2 2 2 4 2 5" xfId="13432"/>
    <cellStyle name="Moneda 2 4 3 2 2 2 4 3" xfId="13433"/>
    <cellStyle name="Moneda 2 4 3 2 2 2 4 3 2" xfId="13434"/>
    <cellStyle name="Moneda 2 4 3 2 2 2 4 3 3" xfId="13435"/>
    <cellStyle name="Moneda 2 4 3 2 2 2 4 4" xfId="13436"/>
    <cellStyle name="Moneda 2 4 3 2 2 2 4 4 2" xfId="13437"/>
    <cellStyle name="Moneda 2 4 3 2 2 2 4 4 3" xfId="13438"/>
    <cellStyle name="Moneda 2 4 3 2 2 2 4 5" xfId="13439"/>
    <cellStyle name="Moneda 2 4 3 2 2 2 4 6" xfId="13440"/>
    <cellStyle name="Moneda 2 4 3 2 2 2 5" xfId="13441"/>
    <cellStyle name="Moneda 2 4 3 2 2 2 5 2" xfId="13442"/>
    <cellStyle name="Moneda 2 4 3 2 2 2 5 2 2" xfId="13443"/>
    <cellStyle name="Moneda 2 4 3 2 2 2 5 2 2 2" xfId="13444"/>
    <cellStyle name="Moneda 2 4 3 2 2 2 5 2 2 3" xfId="13445"/>
    <cellStyle name="Moneda 2 4 3 2 2 2 5 2 3" xfId="13446"/>
    <cellStyle name="Moneda 2 4 3 2 2 2 5 2 3 2" xfId="13447"/>
    <cellStyle name="Moneda 2 4 3 2 2 2 5 2 3 3" xfId="13448"/>
    <cellStyle name="Moneda 2 4 3 2 2 2 5 2 4" xfId="13449"/>
    <cellStyle name="Moneda 2 4 3 2 2 2 5 2 5" xfId="13450"/>
    <cellStyle name="Moneda 2 4 3 2 2 2 5 3" xfId="13451"/>
    <cellStyle name="Moneda 2 4 3 2 2 2 5 3 2" xfId="13452"/>
    <cellStyle name="Moneda 2 4 3 2 2 2 5 3 3" xfId="13453"/>
    <cellStyle name="Moneda 2 4 3 2 2 2 5 4" xfId="13454"/>
    <cellStyle name="Moneda 2 4 3 2 2 2 5 4 2" xfId="13455"/>
    <cellStyle name="Moneda 2 4 3 2 2 2 5 4 3" xfId="13456"/>
    <cellStyle name="Moneda 2 4 3 2 2 2 5 5" xfId="13457"/>
    <cellStyle name="Moneda 2 4 3 2 2 2 5 6" xfId="13458"/>
    <cellStyle name="Moneda 2 4 3 2 2 2 6" xfId="13459"/>
    <cellStyle name="Moneda 2 4 3 2 2 2 6 2" xfId="13460"/>
    <cellStyle name="Moneda 2 4 3 2 2 2 6 2 2" xfId="13461"/>
    <cellStyle name="Moneda 2 4 3 2 2 2 6 2 3" xfId="13462"/>
    <cellStyle name="Moneda 2 4 3 2 2 2 6 3" xfId="13463"/>
    <cellStyle name="Moneda 2 4 3 2 2 2 6 3 2" xfId="13464"/>
    <cellStyle name="Moneda 2 4 3 2 2 2 6 3 3" xfId="13465"/>
    <cellStyle name="Moneda 2 4 3 2 2 2 6 4" xfId="13466"/>
    <cellStyle name="Moneda 2 4 3 2 2 2 6 5" xfId="13467"/>
    <cellStyle name="Moneda 2 4 3 2 2 2 7" xfId="13468"/>
    <cellStyle name="Moneda 2 4 3 2 2 2 7 2" xfId="13469"/>
    <cellStyle name="Moneda 2 4 3 2 2 2 7 3" xfId="13470"/>
    <cellStyle name="Moneda 2 4 3 2 2 2 8" xfId="13471"/>
    <cellStyle name="Moneda 2 4 3 2 2 2 8 2" xfId="13472"/>
    <cellStyle name="Moneda 2 4 3 2 2 2 8 3" xfId="13473"/>
    <cellStyle name="Moneda 2 4 3 2 2 2 9" xfId="13474"/>
    <cellStyle name="Moneda 2 4 3 2 2 3" xfId="261"/>
    <cellStyle name="Moneda 2 4 3 2 2 3 2" xfId="1582"/>
    <cellStyle name="Moneda 2 4 3 2 2 3 2 2" xfId="13475"/>
    <cellStyle name="Moneda 2 4 3 2 2 3 2 2 2" xfId="13476"/>
    <cellStyle name="Moneda 2 4 3 2 2 3 2 2 3" xfId="13477"/>
    <cellStyle name="Moneda 2 4 3 2 2 3 2 3" xfId="13478"/>
    <cellStyle name="Moneda 2 4 3 2 2 3 2 3 2" xfId="13479"/>
    <cellStyle name="Moneda 2 4 3 2 2 3 2 3 3" xfId="13480"/>
    <cellStyle name="Moneda 2 4 3 2 2 3 2 4" xfId="13481"/>
    <cellStyle name="Moneda 2 4 3 2 2 3 2 5" xfId="13482"/>
    <cellStyle name="Moneda 2 4 3 2 2 3 3" xfId="13483"/>
    <cellStyle name="Moneda 2 4 3 2 2 3 3 2" xfId="13484"/>
    <cellStyle name="Moneda 2 4 3 2 2 3 3 3" xfId="13485"/>
    <cellStyle name="Moneda 2 4 3 2 2 3 4" xfId="13486"/>
    <cellStyle name="Moneda 2 4 3 2 2 3 4 2" xfId="13487"/>
    <cellStyle name="Moneda 2 4 3 2 2 3 4 3" xfId="13488"/>
    <cellStyle name="Moneda 2 4 3 2 2 3 5" xfId="13489"/>
    <cellStyle name="Moneda 2 4 3 2 2 3 6" xfId="13490"/>
    <cellStyle name="Moneda 2 4 3 2 2 4" xfId="1579"/>
    <cellStyle name="Moneda 2 4 3 2 2 4 2" xfId="13491"/>
    <cellStyle name="Moneda 2 4 3 2 2 4 2 2" xfId="13492"/>
    <cellStyle name="Moneda 2 4 3 2 2 4 2 2 2" xfId="13493"/>
    <cellStyle name="Moneda 2 4 3 2 2 4 2 2 3" xfId="13494"/>
    <cellStyle name="Moneda 2 4 3 2 2 4 2 3" xfId="13495"/>
    <cellStyle name="Moneda 2 4 3 2 2 4 2 3 2" xfId="13496"/>
    <cellStyle name="Moneda 2 4 3 2 2 4 2 3 3" xfId="13497"/>
    <cellStyle name="Moneda 2 4 3 2 2 4 2 4" xfId="13498"/>
    <cellStyle name="Moneda 2 4 3 2 2 4 2 5" xfId="13499"/>
    <cellStyle name="Moneda 2 4 3 2 2 4 3" xfId="13500"/>
    <cellStyle name="Moneda 2 4 3 2 2 4 3 2" xfId="13501"/>
    <cellStyle name="Moneda 2 4 3 2 2 4 3 3" xfId="13502"/>
    <cellStyle name="Moneda 2 4 3 2 2 4 4" xfId="13503"/>
    <cellStyle name="Moneda 2 4 3 2 2 4 4 2" xfId="13504"/>
    <cellStyle name="Moneda 2 4 3 2 2 4 4 3" xfId="13505"/>
    <cellStyle name="Moneda 2 4 3 2 2 4 5" xfId="13506"/>
    <cellStyle name="Moneda 2 4 3 2 2 4 6" xfId="13507"/>
    <cellStyle name="Moneda 2 4 3 2 2 5" xfId="13508"/>
    <cellStyle name="Moneda 2 4 3 2 2 5 2" xfId="13509"/>
    <cellStyle name="Moneda 2 4 3 2 2 5 2 2" xfId="13510"/>
    <cellStyle name="Moneda 2 4 3 2 2 5 2 2 2" xfId="13511"/>
    <cellStyle name="Moneda 2 4 3 2 2 5 2 2 3" xfId="13512"/>
    <cellStyle name="Moneda 2 4 3 2 2 5 2 3" xfId="13513"/>
    <cellStyle name="Moneda 2 4 3 2 2 5 2 3 2" xfId="13514"/>
    <cellStyle name="Moneda 2 4 3 2 2 5 2 3 3" xfId="13515"/>
    <cellStyle name="Moneda 2 4 3 2 2 5 2 4" xfId="13516"/>
    <cellStyle name="Moneda 2 4 3 2 2 5 2 5" xfId="13517"/>
    <cellStyle name="Moneda 2 4 3 2 2 5 3" xfId="13518"/>
    <cellStyle name="Moneda 2 4 3 2 2 5 3 2" xfId="13519"/>
    <cellStyle name="Moneda 2 4 3 2 2 5 3 3" xfId="13520"/>
    <cellStyle name="Moneda 2 4 3 2 2 5 4" xfId="13521"/>
    <cellStyle name="Moneda 2 4 3 2 2 5 4 2" xfId="13522"/>
    <cellStyle name="Moneda 2 4 3 2 2 5 4 3" xfId="13523"/>
    <cellStyle name="Moneda 2 4 3 2 2 5 5" xfId="13524"/>
    <cellStyle name="Moneda 2 4 3 2 2 5 6" xfId="13525"/>
    <cellStyle name="Moneda 2 4 3 2 2 6" xfId="13526"/>
    <cellStyle name="Moneda 2 4 3 2 2 6 2" xfId="13527"/>
    <cellStyle name="Moneda 2 4 3 2 2 6 2 2" xfId="13528"/>
    <cellStyle name="Moneda 2 4 3 2 2 6 2 2 2" xfId="13529"/>
    <cellStyle name="Moneda 2 4 3 2 2 6 2 2 3" xfId="13530"/>
    <cellStyle name="Moneda 2 4 3 2 2 6 2 3" xfId="13531"/>
    <cellStyle name="Moneda 2 4 3 2 2 6 2 3 2" xfId="13532"/>
    <cellStyle name="Moneda 2 4 3 2 2 6 2 3 3" xfId="13533"/>
    <cellStyle name="Moneda 2 4 3 2 2 6 2 4" xfId="13534"/>
    <cellStyle name="Moneda 2 4 3 2 2 6 2 5" xfId="13535"/>
    <cellStyle name="Moneda 2 4 3 2 2 6 3" xfId="13536"/>
    <cellStyle name="Moneda 2 4 3 2 2 6 3 2" xfId="13537"/>
    <cellStyle name="Moneda 2 4 3 2 2 6 3 3" xfId="13538"/>
    <cellStyle name="Moneda 2 4 3 2 2 6 4" xfId="13539"/>
    <cellStyle name="Moneda 2 4 3 2 2 6 4 2" xfId="13540"/>
    <cellStyle name="Moneda 2 4 3 2 2 6 4 3" xfId="13541"/>
    <cellStyle name="Moneda 2 4 3 2 2 6 5" xfId="13542"/>
    <cellStyle name="Moneda 2 4 3 2 2 6 6" xfId="13543"/>
    <cellStyle name="Moneda 2 4 3 2 2 7" xfId="13544"/>
    <cellStyle name="Moneda 2 4 3 2 2 7 2" xfId="13545"/>
    <cellStyle name="Moneda 2 4 3 2 2 7 2 2" xfId="13546"/>
    <cellStyle name="Moneda 2 4 3 2 2 7 2 3" xfId="13547"/>
    <cellStyle name="Moneda 2 4 3 2 2 7 3" xfId="13548"/>
    <cellStyle name="Moneda 2 4 3 2 2 7 3 2" xfId="13549"/>
    <cellStyle name="Moneda 2 4 3 2 2 7 3 3" xfId="13550"/>
    <cellStyle name="Moneda 2 4 3 2 2 7 4" xfId="13551"/>
    <cellStyle name="Moneda 2 4 3 2 2 7 5" xfId="13552"/>
    <cellStyle name="Moneda 2 4 3 2 2 8" xfId="13553"/>
    <cellStyle name="Moneda 2 4 3 2 2 8 2" xfId="13554"/>
    <cellStyle name="Moneda 2 4 3 2 2 8 3" xfId="13555"/>
    <cellStyle name="Moneda 2 4 3 2 2 9" xfId="13556"/>
    <cellStyle name="Moneda 2 4 3 2 2 9 2" xfId="13557"/>
    <cellStyle name="Moneda 2 4 3 2 2 9 3" xfId="13558"/>
    <cellStyle name="Moneda 2 4 3 2 3" xfId="262"/>
    <cellStyle name="Moneda 2 4 3 2 3 10" xfId="13559"/>
    <cellStyle name="Moneda 2 4 3 2 3 11" xfId="13560"/>
    <cellStyle name="Moneda 2 4 3 2 3 2" xfId="263"/>
    <cellStyle name="Moneda 2 4 3 2 3 2 10" xfId="13561"/>
    <cellStyle name="Moneda 2 4 3 2 3 2 2" xfId="264"/>
    <cellStyle name="Moneda 2 4 3 2 3 2 2 2" xfId="1585"/>
    <cellStyle name="Moneda 2 4 3 2 3 2 2 2 2" xfId="13562"/>
    <cellStyle name="Moneda 2 4 3 2 3 2 2 2 2 2" xfId="13563"/>
    <cellStyle name="Moneda 2 4 3 2 3 2 2 2 2 3" xfId="13564"/>
    <cellStyle name="Moneda 2 4 3 2 3 2 2 2 3" xfId="13565"/>
    <cellStyle name="Moneda 2 4 3 2 3 2 2 2 3 2" xfId="13566"/>
    <cellStyle name="Moneda 2 4 3 2 3 2 2 2 3 3" xfId="13567"/>
    <cellStyle name="Moneda 2 4 3 2 3 2 2 2 4" xfId="13568"/>
    <cellStyle name="Moneda 2 4 3 2 3 2 2 2 5" xfId="13569"/>
    <cellStyle name="Moneda 2 4 3 2 3 2 2 3" xfId="13570"/>
    <cellStyle name="Moneda 2 4 3 2 3 2 2 3 2" xfId="13571"/>
    <cellStyle name="Moneda 2 4 3 2 3 2 2 3 3" xfId="13572"/>
    <cellStyle name="Moneda 2 4 3 2 3 2 2 4" xfId="13573"/>
    <cellStyle name="Moneda 2 4 3 2 3 2 2 4 2" xfId="13574"/>
    <cellStyle name="Moneda 2 4 3 2 3 2 2 4 3" xfId="13575"/>
    <cellStyle name="Moneda 2 4 3 2 3 2 2 5" xfId="13576"/>
    <cellStyle name="Moneda 2 4 3 2 3 2 2 6" xfId="13577"/>
    <cellStyle name="Moneda 2 4 3 2 3 2 3" xfId="1584"/>
    <cellStyle name="Moneda 2 4 3 2 3 2 3 2" xfId="13578"/>
    <cellStyle name="Moneda 2 4 3 2 3 2 3 2 2" xfId="13579"/>
    <cellStyle name="Moneda 2 4 3 2 3 2 3 2 2 2" xfId="13580"/>
    <cellStyle name="Moneda 2 4 3 2 3 2 3 2 2 3" xfId="13581"/>
    <cellStyle name="Moneda 2 4 3 2 3 2 3 2 3" xfId="13582"/>
    <cellStyle name="Moneda 2 4 3 2 3 2 3 2 3 2" xfId="13583"/>
    <cellStyle name="Moneda 2 4 3 2 3 2 3 2 3 3" xfId="13584"/>
    <cellStyle name="Moneda 2 4 3 2 3 2 3 2 4" xfId="13585"/>
    <cellStyle name="Moneda 2 4 3 2 3 2 3 2 5" xfId="13586"/>
    <cellStyle name="Moneda 2 4 3 2 3 2 3 3" xfId="13587"/>
    <cellStyle name="Moneda 2 4 3 2 3 2 3 3 2" xfId="13588"/>
    <cellStyle name="Moneda 2 4 3 2 3 2 3 3 3" xfId="13589"/>
    <cellStyle name="Moneda 2 4 3 2 3 2 3 4" xfId="13590"/>
    <cellStyle name="Moneda 2 4 3 2 3 2 3 4 2" xfId="13591"/>
    <cellStyle name="Moneda 2 4 3 2 3 2 3 4 3" xfId="13592"/>
    <cellStyle name="Moneda 2 4 3 2 3 2 3 5" xfId="13593"/>
    <cellStyle name="Moneda 2 4 3 2 3 2 3 6" xfId="13594"/>
    <cellStyle name="Moneda 2 4 3 2 3 2 4" xfId="13595"/>
    <cellStyle name="Moneda 2 4 3 2 3 2 4 2" xfId="13596"/>
    <cellStyle name="Moneda 2 4 3 2 3 2 4 2 2" xfId="13597"/>
    <cellStyle name="Moneda 2 4 3 2 3 2 4 2 2 2" xfId="13598"/>
    <cellStyle name="Moneda 2 4 3 2 3 2 4 2 2 3" xfId="13599"/>
    <cellStyle name="Moneda 2 4 3 2 3 2 4 2 3" xfId="13600"/>
    <cellStyle name="Moneda 2 4 3 2 3 2 4 2 3 2" xfId="13601"/>
    <cellStyle name="Moneda 2 4 3 2 3 2 4 2 3 3" xfId="13602"/>
    <cellStyle name="Moneda 2 4 3 2 3 2 4 2 4" xfId="13603"/>
    <cellStyle name="Moneda 2 4 3 2 3 2 4 2 5" xfId="13604"/>
    <cellStyle name="Moneda 2 4 3 2 3 2 4 3" xfId="13605"/>
    <cellStyle name="Moneda 2 4 3 2 3 2 4 3 2" xfId="13606"/>
    <cellStyle name="Moneda 2 4 3 2 3 2 4 3 3" xfId="13607"/>
    <cellStyle name="Moneda 2 4 3 2 3 2 4 4" xfId="13608"/>
    <cellStyle name="Moneda 2 4 3 2 3 2 4 4 2" xfId="13609"/>
    <cellStyle name="Moneda 2 4 3 2 3 2 4 4 3" xfId="13610"/>
    <cellStyle name="Moneda 2 4 3 2 3 2 4 5" xfId="13611"/>
    <cellStyle name="Moneda 2 4 3 2 3 2 4 6" xfId="13612"/>
    <cellStyle name="Moneda 2 4 3 2 3 2 5" xfId="13613"/>
    <cellStyle name="Moneda 2 4 3 2 3 2 5 2" xfId="13614"/>
    <cellStyle name="Moneda 2 4 3 2 3 2 5 2 2" xfId="13615"/>
    <cellStyle name="Moneda 2 4 3 2 3 2 5 2 2 2" xfId="13616"/>
    <cellStyle name="Moneda 2 4 3 2 3 2 5 2 2 3" xfId="13617"/>
    <cellStyle name="Moneda 2 4 3 2 3 2 5 2 3" xfId="13618"/>
    <cellStyle name="Moneda 2 4 3 2 3 2 5 2 3 2" xfId="13619"/>
    <cellStyle name="Moneda 2 4 3 2 3 2 5 2 3 3" xfId="13620"/>
    <cellStyle name="Moneda 2 4 3 2 3 2 5 2 4" xfId="13621"/>
    <cellStyle name="Moneda 2 4 3 2 3 2 5 2 5" xfId="13622"/>
    <cellStyle name="Moneda 2 4 3 2 3 2 5 3" xfId="13623"/>
    <cellStyle name="Moneda 2 4 3 2 3 2 5 3 2" xfId="13624"/>
    <cellStyle name="Moneda 2 4 3 2 3 2 5 3 3" xfId="13625"/>
    <cellStyle name="Moneda 2 4 3 2 3 2 5 4" xfId="13626"/>
    <cellStyle name="Moneda 2 4 3 2 3 2 5 4 2" xfId="13627"/>
    <cellStyle name="Moneda 2 4 3 2 3 2 5 4 3" xfId="13628"/>
    <cellStyle name="Moneda 2 4 3 2 3 2 5 5" xfId="13629"/>
    <cellStyle name="Moneda 2 4 3 2 3 2 5 6" xfId="13630"/>
    <cellStyle name="Moneda 2 4 3 2 3 2 6" xfId="13631"/>
    <cellStyle name="Moneda 2 4 3 2 3 2 6 2" xfId="13632"/>
    <cellStyle name="Moneda 2 4 3 2 3 2 6 2 2" xfId="13633"/>
    <cellStyle name="Moneda 2 4 3 2 3 2 6 2 3" xfId="13634"/>
    <cellStyle name="Moneda 2 4 3 2 3 2 6 3" xfId="13635"/>
    <cellStyle name="Moneda 2 4 3 2 3 2 6 3 2" xfId="13636"/>
    <cellStyle name="Moneda 2 4 3 2 3 2 6 3 3" xfId="13637"/>
    <cellStyle name="Moneda 2 4 3 2 3 2 6 4" xfId="13638"/>
    <cellStyle name="Moneda 2 4 3 2 3 2 6 5" xfId="13639"/>
    <cellStyle name="Moneda 2 4 3 2 3 2 7" xfId="13640"/>
    <cellStyle name="Moneda 2 4 3 2 3 2 7 2" xfId="13641"/>
    <cellStyle name="Moneda 2 4 3 2 3 2 7 3" xfId="13642"/>
    <cellStyle name="Moneda 2 4 3 2 3 2 8" xfId="13643"/>
    <cellStyle name="Moneda 2 4 3 2 3 2 8 2" xfId="13644"/>
    <cellStyle name="Moneda 2 4 3 2 3 2 8 3" xfId="13645"/>
    <cellStyle name="Moneda 2 4 3 2 3 2 9" xfId="13646"/>
    <cellStyle name="Moneda 2 4 3 2 3 3" xfId="265"/>
    <cellStyle name="Moneda 2 4 3 2 3 3 2" xfId="1586"/>
    <cellStyle name="Moneda 2 4 3 2 3 3 2 2" xfId="13647"/>
    <cellStyle name="Moneda 2 4 3 2 3 3 2 2 2" xfId="13648"/>
    <cellStyle name="Moneda 2 4 3 2 3 3 2 2 3" xfId="13649"/>
    <cellStyle name="Moneda 2 4 3 2 3 3 2 3" xfId="13650"/>
    <cellStyle name="Moneda 2 4 3 2 3 3 2 3 2" xfId="13651"/>
    <cellStyle name="Moneda 2 4 3 2 3 3 2 3 3" xfId="13652"/>
    <cellStyle name="Moneda 2 4 3 2 3 3 2 4" xfId="13653"/>
    <cellStyle name="Moneda 2 4 3 2 3 3 2 5" xfId="13654"/>
    <cellStyle name="Moneda 2 4 3 2 3 3 3" xfId="13655"/>
    <cellStyle name="Moneda 2 4 3 2 3 3 3 2" xfId="13656"/>
    <cellStyle name="Moneda 2 4 3 2 3 3 3 3" xfId="13657"/>
    <cellStyle name="Moneda 2 4 3 2 3 3 4" xfId="13658"/>
    <cellStyle name="Moneda 2 4 3 2 3 3 4 2" xfId="13659"/>
    <cellStyle name="Moneda 2 4 3 2 3 3 4 3" xfId="13660"/>
    <cellStyle name="Moneda 2 4 3 2 3 3 5" xfId="13661"/>
    <cellStyle name="Moneda 2 4 3 2 3 3 6" xfId="13662"/>
    <cellStyle name="Moneda 2 4 3 2 3 4" xfId="1583"/>
    <cellStyle name="Moneda 2 4 3 2 3 4 2" xfId="13663"/>
    <cellStyle name="Moneda 2 4 3 2 3 4 2 2" xfId="13664"/>
    <cellStyle name="Moneda 2 4 3 2 3 4 2 2 2" xfId="13665"/>
    <cellStyle name="Moneda 2 4 3 2 3 4 2 2 3" xfId="13666"/>
    <cellStyle name="Moneda 2 4 3 2 3 4 2 3" xfId="13667"/>
    <cellStyle name="Moneda 2 4 3 2 3 4 2 3 2" xfId="13668"/>
    <cellStyle name="Moneda 2 4 3 2 3 4 2 3 3" xfId="13669"/>
    <cellStyle name="Moneda 2 4 3 2 3 4 2 4" xfId="13670"/>
    <cellStyle name="Moneda 2 4 3 2 3 4 2 5" xfId="13671"/>
    <cellStyle name="Moneda 2 4 3 2 3 4 3" xfId="13672"/>
    <cellStyle name="Moneda 2 4 3 2 3 4 3 2" xfId="13673"/>
    <cellStyle name="Moneda 2 4 3 2 3 4 3 3" xfId="13674"/>
    <cellStyle name="Moneda 2 4 3 2 3 4 4" xfId="13675"/>
    <cellStyle name="Moneda 2 4 3 2 3 4 4 2" xfId="13676"/>
    <cellStyle name="Moneda 2 4 3 2 3 4 4 3" xfId="13677"/>
    <cellStyle name="Moneda 2 4 3 2 3 4 5" xfId="13678"/>
    <cellStyle name="Moneda 2 4 3 2 3 4 6" xfId="13679"/>
    <cellStyle name="Moneda 2 4 3 2 3 5" xfId="13680"/>
    <cellStyle name="Moneda 2 4 3 2 3 5 2" xfId="13681"/>
    <cellStyle name="Moneda 2 4 3 2 3 5 2 2" xfId="13682"/>
    <cellStyle name="Moneda 2 4 3 2 3 5 2 2 2" xfId="13683"/>
    <cellStyle name="Moneda 2 4 3 2 3 5 2 2 3" xfId="13684"/>
    <cellStyle name="Moneda 2 4 3 2 3 5 2 3" xfId="13685"/>
    <cellStyle name="Moneda 2 4 3 2 3 5 2 3 2" xfId="13686"/>
    <cellStyle name="Moneda 2 4 3 2 3 5 2 3 3" xfId="13687"/>
    <cellStyle name="Moneda 2 4 3 2 3 5 2 4" xfId="13688"/>
    <cellStyle name="Moneda 2 4 3 2 3 5 2 5" xfId="13689"/>
    <cellStyle name="Moneda 2 4 3 2 3 5 3" xfId="13690"/>
    <cellStyle name="Moneda 2 4 3 2 3 5 3 2" xfId="13691"/>
    <cellStyle name="Moneda 2 4 3 2 3 5 3 3" xfId="13692"/>
    <cellStyle name="Moneda 2 4 3 2 3 5 4" xfId="13693"/>
    <cellStyle name="Moneda 2 4 3 2 3 5 4 2" xfId="13694"/>
    <cellStyle name="Moneda 2 4 3 2 3 5 4 3" xfId="13695"/>
    <cellStyle name="Moneda 2 4 3 2 3 5 5" xfId="13696"/>
    <cellStyle name="Moneda 2 4 3 2 3 5 6" xfId="13697"/>
    <cellStyle name="Moneda 2 4 3 2 3 6" xfId="13698"/>
    <cellStyle name="Moneda 2 4 3 2 3 6 2" xfId="13699"/>
    <cellStyle name="Moneda 2 4 3 2 3 6 2 2" xfId="13700"/>
    <cellStyle name="Moneda 2 4 3 2 3 6 2 2 2" xfId="13701"/>
    <cellStyle name="Moneda 2 4 3 2 3 6 2 2 3" xfId="13702"/>
    <cellStyle name="Moneda 2 4 3 2 3 6 2 3" xfId="13703"/>
    <cellStyle name="Moneda 2 4 3 2 3 6 2 3 2" xfId="13704"/>
    <cellStyle name="Moneda 2 4 3 2 3 6 2 3 3" xfId="13705"/>
    <cellStyle name="Moneda 2 4 3 2 3 6 2 4" xfId="13706"/>
    <cellStyle name="Moneda 2 4 3 2 3 6 2 5" xfId="13707"/>
    <cellStyle name="Moneda 2 4 3 2 3 6 3" xfId="13708"/>
    <cellStyle name="Moneda 2 4 3 2 3 6 3 2" xfId="13709"/>
    <cellStyle name="Moneda 2 4 3 2 3 6 3 3" xfId="13710"/>
    <cellStyle name="Moneda 2 4 3 2 3 6 4" xfId="13711"/>
    <cellStyle name="Moneda 2 4 3 2 3 6 4 2" xfId="13712"/>
    <cellStyle name="Moneda 2 4 3 2 3 6 4 3" xfId="13713"/>
    <cellStyle name="Moneda 2 4 3 2 3 6 5" xfId="13714"/>
    <cellStyle name="Moneda 2 4 3 2 3 6 6" xfId="13715"/>
    <cellStyle name="Moneda 2 4 3 2 3 7" xfId="13716"/>
    <cellStyle name="Moneda 2 4 3 2 3 7 2" xfId="13717"/>
    <cellStyle name="Moneda 2 4 3 2 3 7 2 2" xfId="13718"/>
    <cellStyle name="Moneda 2 4 3 2 3 7 2 3" xfId="13719"/>
    <cellStyle name="Moneda 2 4 3 2 3 7 3" xfId="13720"/>
    <cellStyle name="Moneda 2 4 3 2 3 7 3 2" xfId="13721"/>
    <cellStyle name="Moneda 2 4 3 2 3 7 3 3" xfId="13722"/>
    <cellStyle name="Moneda 2 4 3 2 3 7 4" xfId="13723"/>
    <cellStyle name="Moneda 2 4 3 2 3 7 5" xfId="13724"/>
    <cellStyle name="Moneda 2 4 3 2 3 8" xfId="13725"/>
    <cellStyle name="Moneda 2 4 3 2 3 8 2" xfId="13726"/>
    <cellStyle name="Moneda 2 4 3 2 3 8 3" xfId="13727"/>
    <cellStyle name="Moneda 2 4 3 2 3 9" xfId="13728"/>
    <cellStyle name="Moneda 2 4 3 2 3 9 2" xfId="13729"/>
    <cellStyle name="Moneda 2 4 3 2 3 9 3" xfId="13730"/>
    <cellStyle name="Moneda 2 4 3 2 4" xfId="266"/>
    <cellStyle name="Moneda 2 4 3 2 4 10" xfId="13731"/>
    <cellStyle name="Moneda 2 4 3 2 4 2" xfId="267"/>
    <cellStyle name="Moneda 2 4 3 2 4 2 2" xfId="1588"/>
    <cellStyle name="Moneda 2 4 3 2 4 2 2 2" xfId="13732"/>
    <cellStyle name="Moneda 2 4 3 2 4 2 2 2 2" xfId="13733"/>
    <cellStyle name="Moneda 2 4 3 2 4 2 2 2 3" xfId="13734"/>
    <cellStyle name="Moneda 2 4 3 2 4 2 2 3" xfId="13735"/>
    <cellStyle name="Moneda 2 4 3 2 4 2 2 3 2" xfId="13736"/>
    <cellStyle name="Moneda 2 4 3 2 4 2 2 3 3" xfId="13737"/>
    <cellStyle name="Moneda 2 4 3 2 4 2 2 4" xfId="13738"/>
    <cellStyle name="Moneda 2 4 3 2 4 2 2 5" xfId="13739"/>
    <cellStyle name="Moneda 2 4 3 2 4 2 3" xfId="13740"/>
    <cellStyle name="Moneda 2 4 3 2 4 2 3 2" xfId="13741"/>
    <cellStyle name="Moneda 2 4 3 2 4 2 3 3" xfId="13742"/>
    <cellStyle name="Moneda 2 4 3 2 4 2 4" xfId="13743"/>
    <cellStyle name="Moneda 2 4 3 2 4 2 4 2" xfId="13744"/>
    <cellStyle name="Moneda 2 4 3 2 4 2 4 3" xfId="13745"/>
    <cellStyle name="Moneda 2 4 3 2 4 2 5" xfId="13746"/>
    <cellStyle name="Moneda 2 4 3 2 4 2 6" xfId="13747"/>
    <cellStyle name="Moneda 2 4 3 2 4 3" xfId="1587"/>
    <cellStyle name="Moneda 2 4 3 2 4 3 2" xfId="13748"/>
    <cellStyle name="Moneda 2 4 3 2 4 3 2 2" xfId="13749"/>
    <cellStyle name="Moneda 2 4 3 2 4 3 2 2 2" xfId="13750"/>
    <cellStyle name="Moneda 2 4 3 2 4 3 2 2 3" xfId="13751"/>
    <cellStyle name="Moneda 2 4 3 2 4 3 2 3" xfId="13752"/>
    <cellStyle name="Moneda 2 4 3 2 4 3 2 3 2" xfId="13753"/>
    <cellStyle name="Moneda 2 4 3 2 4 3 2 3 3" xfId="13754"/>
    <cellStyle name="Moneda 2 4 3 2 4 3 2 4" xfId="13755"/>
    <cellStyle name="Moneda 2 4 3 2 4 3 2 5" xfId="13756"/>
    <cellStyle name="Moneda 2 4 3 2 4 3 3" xfId="13757"/>
    <cellStyle name="Moneda 2 4 3 2 4 3 3 2" xfId="13758"/>
    <cellStyle name="Moneda 2 4 3 2 4 3 3 3" xfId="13759"/>
    <cellStyle name="Moneda 2 4 3 2 4 3 4" xfId="13760"/>
    <cellStyle name="Moneda 2 4 3 2 4 3 4 2" xfId="13761"/>
    <cellStyle name="Moneda 2 4 3 2 4 3 4 3" xfId="13762"/>
    <cellStyle name="Moneda 2 4 3 2 4 3 5" xfId="13763"/>
    <cellStyle name="Moneda 2 4 3 2 4 3 6" xfId="13764"/>
    <cellStyle name="Moneda 2 4 3 2 4 4" xfId="13765"/>
    <cellStyle name="Moneda 2 4 3 2 4 4 2" xfId="13766"/>
    <cellStyle name="Moneda 2 4 3 2 4 4 2 2" xfId="13767"/>
    <cellStyle name="Moneda 2 4 3 2 4 4 2 2 2" xfId="13768"/>
    <cellStyle name="Moneda 2 4 3 2 4 4 2 2 3" xfId="13769"/>
    <cellStyle name="Moneda 2 4 3 2 4 4 2 3" xfId="13770"/>
    <cellStyle name="Moneda 2 4 3 2 4 4 2 3 2" xfId="13771"/>
    <cellStyle name="Moneda 2 4 3 2 4 4 2 3 3" xfId="13772"/>
    <cellStyle name="Moneda 2 4 3 2 4 4 2 4" xfId="13773"/>
    <cellStyle name="Moneda 2 4 3 2 4 4 2 5" xfId="13774"/>
    <cellStyle name="Moneda 2 4 3 2 4 4 3" xfId="13775"/>
    <cellStyle name="Moneda 2 4 3 2 4 4 3 2" xfId="13776"/>
    <cellStyle name="Moneda 2 4 3 2 4 4 3 3" xfId="13777"/>
    <cellStyle name="Moneda 2 4 3 2 4 4 4" xfId="13778"/>
    <cellStyle name="Moneda 2 4 3 2 4 4 4 2" xfId="13779"/>
    <cellStyle name="Moneda 2 4 3 2 4 4 4 3" xfId="13780"/>
    <cellStyle name="Moneda 2 4 3 2 4 4 5" xfId="13781"/>
    <cellStyle name="Moneda 2 4 3 2 4 4 6" xfId="13782"/>
    <cellStyle name="Moneda 2 4 3 2 4 5" xfId="13783"/>
    <cellStyle name="Moneda 2 4 3 2 4 5 2" xfId="13784"/>
    <cellStyle name="Moneda 2 4 3 2 4 5 2 2" xfId="13785"/>
    <cellStyle name="Moneda 2 4 3 2 4 5 2 2 2" xfId="13786"/>
    <cellStyle name="Moneda 2 4 3 2 4 5 2 2 3" xfId="13787"/>
    <cellStyle name="Moneda 2 4 3 2 4 5 2 3" xfId="13788"/>
    <cellStyle name="Moneda 2 4 3 2 4 5 2 3 2" xfId="13789"/>
    <cellStyle name="Moneda 2 4 3 2 4 5 2 3 3" xfId="13790"/>
    <cellStyle name="Moneda 2 4 3 2 4 5 2 4" xfId="13791"/>
    <cellStyle name="Moneda 2 4 3 2 4 5 2 5" xfId="13792"/>
    <cellStyle name="Moneda 2 4 3 2 4 5 3" xfId="13793"/>
    <cellStyle name="Moneda 2 4 3 2 4 5 3 2" xfId="13794"/>
    <cellStyle name="Moneda 2 4 3 2 4 5 3 3" xfId="13795"/>
    <cellStyle name="Moneda 2 4 3 2 4 5 4" xfId="13796"/>
    <cellStyle name="Moneda 2 4 3 2 4 5 4 2" xfId="13797"/>
    <cellStyle name="Moneda 2 4 3 2 4 5 4 3" xfId="13798"/>
    <cellStyle name="Moneda 2 4 3 2 4 5 5" xfId="13799"/>
    <cellStyle name="Moneda 2 4 3 2 4 5 6" xfId="13800"/>
    <cellStyle name="Moneda 2 4 3 2 4 6" xfId="13801"/>
    <cellStyle name="Moneda 2 4 3 2 4 6 2" xfId="13802"/>
    <cellStyle name="Moneda 2 4 3 2 4 6 2 2" xfId="13803"/>
    <cellStyle name="Moneda 2 4 3 2 4 6 2 3" xfId="13804"/>
    <cellStyle name="Moneda 2 4 3 2 4 6 3" xfId="13805"/>
    <cellStyle name="Moneda 2 4 3 2 4 6 3 2" xfId="13806"/>
    <cellStyle name="Moneda 2 4 3 2 4 6 3 3" xfId="13807"/>
    <cellStyle name="Moneda 2 4 3 2 4 6 4" xfId="13808"/>
    <cellStyle name="Moneda 2 4 3 2 4 6 5" xfId="13809"/>
    <cellStyle name="Moneda 2 4 3 2 4 7" xfId="13810"/>
    <cellStyle name="Moneda 2 4 3 2 4 7 2" xfId="13811"/>
    <cellStyle name="Moneda 2 4 3 2 4 7 3" xfId="13812"/>
    <cellStyle name="Moneda 2 4 3 2 4 8" xfId="13813"/>
    <cellStyle name="Moneda 2 4 3 2 4 8 2" xfId="13814"/>
    <cellStyle name="Moneda 2 4 3 2 4 8 3" xfId="13815"/>
    <cellStyle name="Moneda 2 4 3 2 4 9" xfId="13816"/>
    <cellStyle name="Moneda 2 4 3 2 5" xfId="268"/>
    <cellStyle name="Moneda 2 4 3 2 5 2" xfId="1589"/>
    <cellStyle name="Moneda 2 4 3 2 5 2 2" xfId="13817"/>
    <cellStyle name="Moneda 2 4 3 2 5 2 2 2" xfId="13818"/>
    <cellStyle name="Moneda 2 4 3 2 5 2 2 3" xfId="13819"/>
    <cellStyle name="Moneda 2 4 3 2 5 2 3" xfId="13820"/>
    <cellStyle name="Moneda 2 4 3 2 5 2 3 2" xfId="13821"/>
    <cellStyle name="Moneda 2 4 3 2 5 2 3 3" xfId="13822"/>
    <cellStyle name="Moneda 2 4 3 2 5 2 4" xfId="13823"/>
    <cellStyle name="Moneda 2 4 3 2 5 2 5" xfId="13824"/>
    <cellStyle name="Moneda 2 4 3 2 5 3" xfId="13825"/>
    <cellStyle name="Moneda 2 4 3 2 5 3 2" xfId="13826"/>
    <cellStyle name="Moneda 2 4 3 2 5 3 3" xfId="13827"/>
    <cellStyle name="Moneda 2 4 3 2 5 4" xfId="13828"/>
    <cellStyle name="Moneda 2 4 3 2 5 4 2" xfId="13829"/>
    <cellStyle name="Moneda 2 4 3 2 5 4 3" xfId="13830"/>
    <cellStyle name="Moneda 2 4 3 2 5 5" xfId="13831"/>
    <cellStyle name="Moneda 2 4 3 2 5 6" xfId="13832"/>
    <cellStyle name="Moneda 2 4 3 2 6" xfId="1578"/>
    <cellStyle name="Moneda 2 4 3 2 6 2" xfId="13833"/>
    <cellStyle name="Moneda 2 4 3 2 6 2 2" xfId="13834"/>
    <cellStyle name="Moneda 2 4 3 2 6 2 2 2" xfId="13835"/>
    <cellStyle name="Moneda 2 4 3 2 6 2 2 3" xfId="13836"/>
    <cellStyle name="Moneda 2 4 3 2 6 2 3" xfId="13837"/>
    <cellStyle name="Moneda 2 4 3 2 6 2 3 2" xfId="13838"/>
    <cellStyle name="Moneda 2 4 3 2 6 2 3 3" xfId="13839"/>
    <cellStyle name="Moneda 2 4 3 2 6 2 4" xfId="13840"/>
    <cellStyle name="Moneda 2 4 3 2 6 2 5" xfId="13841"/>
    <cellStyle name="Moneda 2 4 3 2 6 3" xfId="13842"/>
    <cellStyle name="Moneda 2 4 3 2 6 3 2" xfId="13843"/>
    <cellStyle name="Moneda 2 4 3 2 6 3 3" xfId="13844"/>
    <cellStyle name="Moneda 2 4 3 2 6 4" xfId="13845"/>
    <cellStyle name="Moneda 2 4 3 2 6 4 2" xfId="13846"/>
    <cellStyle name="Moneda 2 4 3 2 6 4 3" xfId="13847"/>
    <cellStyle name="Moneda 2 4 3 2 6 5" xfId="13848"/>
    <cellStyle name="Moneda 2 4 3 2 6 6" xfId="13849"/>
    <cellStyle name="Moneda 2 4 3 2 7" xfId="13850"/>
    <cellStyle name="Moneda 2 4 3 2 7 2" xfId="13851"/>
    <cellStyle name="Moneda 2 4 3 2 7 2 2" xfId="13852"/>
    <cellStyle name="Moneda 2 4 3 2 7 2 2 2" xfId="13853"/>
    <cellStyle name="Moneda 2 4 3 2 7 2 2 3" xfId="13854"/>
    <cellStyle name="Moneda 2 4 3 2 7 2 3" xfId="13855"/>
    <cellStyle name="Moneda 2 4 3 2 7 2 3 2" xfId="13856"/>
    <cellStyle name="Moneda 2 4 3 2 7 2 3 3" xfId="13857"/>
    <cellStyle name="Moneda 2 4 3 2 7 2 4" xfId="13858"/>
    <cellStyle name="Moneda 2 4 3 2 7 2 5" xfId="13859"/>
    <cellStyle name="Moneda 2 4 3 2 7 3" xfId="13860"/>
    <cellStyle name="Moneda 2 4 3 2 7 3 2" xfId="13861"/>
    <cellStyle name="Moneda 2 4 3 2 7 3 3" xfId="13862"/>
    <cellStyle name="Moneda 2 4 3 2 7 4" xfId="13863"/>
    <cellStyle name="Moneda 2 4 3 2 7 4 2" xfId="13864"/>
    <cellStyle name="Moneda 2 4 3 2 7 4 3" xfId="13865"/>
    <cellStyle name="Moneda 2 4 3 2 7 5" xfId="13866"/>
    <cellStyle name="Moneda 2 4 3 2 7 6" xfId="13867"/>
    <cellStyle name="Moneda 2 4 3 2 8" xfId="13868"/>
    <cellStyle name="Moneda 2 4 3 2 8 2" xfId="13869"/>
    <cellStyle name="Moneda 2 4 3 2 8 2 2" xfId="13870"/>
    <cellStyle name="Moneda 2 4 3 2 8 2 2 2" xfId="13871"/>
    <cellStyle name="Moneda 2 4 3 2 8 2 2 3" xfId="13872"/>
    <cellStyle name="Moneda 2 4 3 2 8 2 3" xfId="13873"/>
    <cellStyle name="Moneda 2 4 3 2 8 2 3 2" xfId="13874"/>
    <cellStyle name="Moneda 2 4 3 2 8 2 3 3" xfId="13875"/>
    <cellStyle name="Moneda 2 4 3 2 8 2 4" xfId="13876"/>
    <cellStyle name="Moneda 2 4 3 2 8 2 5" xfId="13877"/>
    <cellStyle name="Moneda 2 4 3 2 8 3" xfId="13878"/>
    <cellStyle name="Moneda 2 4 3 2 8 3 2" xfId="13879"/>
    <cellStyle name="Moneda 2 4 3 2 8 3 3" xfId="13880"/>
    <cellStyle name="Moneda 2 4 3 2 8 4" xfId="13881"/>
    <cellStyle name="Moneda 2 4 3 2 8 4 2" xfId="13882"/>
    <cellStyle name="Moneda 2 4 3 2 8 4 3" xfId="13883"/>
    <cellStyle name="Moneda 2 4 3 2 8 5" xfId="13884"/>
    <cellStyle name="Moneda 2 4 3 2 8 6" xfId="13885"/>
    <cellStyle name="Moneda 2 4 3 2 9" xfId="13886"/>
    <cellStyle name="Moneda 2 4 3 2 9 2" xfId="13887"/>
    <cellStyle name="Moneda 2 4 3 2 9 2 2" xfId="13888"/>
    <cellStyle name="Moneda 2 4 3 2 9 2 3" xfId="13889"/>
    <cellStyle name="Moneda 2 4 3 2 9 3" xfId="13890"/>
    <cellStyle name="Moneda 2 4 3 2 9 3 2" xfId="13891"/>
    <cellStyle name="Moneda 2 4 3 2 9 3 3" xfId="13892"/>
    <cellStyle name="Moneda 2 4 3 2 9 3 4" xfId="13893"/>
    <cellStyle name="Moneda 2 4 3 2 9 4" xfId="13894"/>
    <cellStyle name="Moneda 2 4 3 2 9 5" xfId="13895"/>
    <cellStyle name="Moneda 2 4 3 3" xfId="269"/>
    <cellStyle name="Moneda 2 4 3 3 10" xfId="13896"/>
    <cellStyle name="Moneda 2 4 3 3 11" xfId="13897"/>
    <cellStyle name="Moneda 2 4 3 3 2" xfId="270"/>
    <cellStyle name="Moneda 2 4 3 3 2 10" xfId="13898"/>
    <cellStyle name="Moneda 2 4 3 3 2 2" xfId="271"/>
    <cellStyle name="Moneda 2 4 3 3 2 2 2" xfId="1592"/>
    <cellStyle name="Moneda 2 4 3 3 2 2 2 2" xfId="13899"/>
    <cellStyle name="Moneda 2 4 3 3 2 2 2 2 2" xfId="13900"/>
    <cellStyle name="Moneda 2 4 3 3 2 2 2 2 3" xfId="13901"/>
    <cellStyle name="Moneda 2 4 3 3 2 2 2 3" xfId="13902"/>
    <cellStyle name="Moneda 2 4 3 3 2 2 2 3 2" xfId="13903"/>
    <cellStyle name="Moneda 2 4 3 3 2 2 2 3 3" xfId="13904"/>
    <cellStyle name="Moneda 2 4 3 3 2 2 2 4" xfId="13905"/>
    <cellStyle name="Moneda 2 4 3 3 2 2 2 5" xfId="13906"/>
    <cellStyle name="Moneda 2 4 3 3 2 2 3" xfId="13907"/>
    <cellStyle name="Moneda 2 4 3 3 2 2 3 2" xfId="13908"/>
    <cellStyle name="Moneda 2 4 3 3 2 2 3 3" xfId="13909"/>
    <cellStyle name="Moneda 2 4 3 3 2 2 4" xfId="13910"/>
    <cellStyle name="Moneda 2 4 3 3 2 2 4 2" xfId="13911"/>
    <cellStyle name="Moneda 2 4 3 3 2 2 4 3" xfId="13912"/>
    <cellStyle name="Moneda 2 4 3 3 2 2 5" xfId="13913"/>
    <cellStyle name="Moneda 2 4 3 3 2 2 6" xfId="13914"/>
    <cellStyle name="Moneda 2 4 3 3 2 3" xfId="1591"/>
    <cellStyle name="Moneda 2 4 3 3 2 3 2" xfId="13915"/>
    <cellStyle name="Moneda 2 4 3 3 2 3 2 2" xfId="13916"/>
    <cellStyle name="Moneda 2 4 3 3 2 3 2 2 2" xfId="13917"/>
    <cellStyle name="Moneda 2 4 3 3 2 3 2 2 3" xfId="13918"/>
    <cellStyle name="Moneda 2 4 3 3 2 3 2 3" xfId="13919"/>
    <cellStyle name="Moneda 2 4 3 3 2 3 2 3 2" xfId="13920"/>
    <cellStyle name="Moneda 2 4 3 3 2 3 2 3 3" xfId="13921"/>
    <cellStyle name="Moneda 2 4 3 3 2 3 2 4" xfId="13922"/>
    <cellStyle name="Moneda 2 4 3 3 2 3 2 5" xfId="13923"/>
    <cellStyle name="Moneda 2 4 3 3 2 3 3" xfId="13924"/>
    <cellStyle name="Moneda 2 4 3 3 2 3 3 2" xfId="13925"/>
    <cellStyle name="Moneda 2 4 3 3 2 3 3 3" xfId="13926"/>
    <cellStyle name="Moneda 2 4 3 3 2 3 4" xfId="13927"/>
    <cellStyle name="Moneda 2 4 3 3 2 3 4 2" xfId="13928"/>
    <cellStyle name="Moneda 2 4 3 3 2 3 4 3" xfId="13929"/>
    <cellStyle name="Moneda 2 4 3 3 2 3 5" xfId="13930"/>
    <cellStyle name="Moneda 2 4 3 3 2 3 6" xfId="13931"/>
    <cellStyle name="Moneda 2 4 3 3 2 4" xfId="13932"/>
    <cellStyle name="Moneda 2 4 3 3 2 4 2" xfId="13933"/>
    <cellStyle name="Moneda 2 4 3 3 2 4 2 2" xfId="13934"/>
    <cellStyle name="Moneda 2 4 3 3 2 4 2 2 2" xfId="13935"/>
    <cellStyle name="Moneda 2 4 3 3 2 4 2 2 3" xfId="13936"/>
    <cellStyle name="Moneda 2 4 3 3 2 4 2 3" xfId="13937"/>
    <cellStyle name="Moneda 2 4 3 3 2 4 2 3 2" xfId="13938"/>
    <cellStyle name="Moneda 2 4 3 3 2 4 2 3 3" xfId="13939"/>
    <cellStyle name="Moneda 2 4 3 3 2 4 2 4" xfId="13940"/>
    <cellStyle name="Moneda 2 4 3 3 2 4 2 5" xfId="13941"/>
    <cellStyle name="Moneda 2 4 3 3 2 4 3" xfId="13942"/>
    <cellStyle name="Moneda 2 4 3 3 2 4 3 2" xfId="13943"/>
    <cellStyle name="Moneda 2 4 3 3 2 4 3 3" xfId="13944"/>
    <cellStyle name="Moneda 2 4 3 3 2 4 4" xfId="13945"/>
    <cellStyle name="Moneda 2 4 3 3 2 4 4 2" xfId="13946"/>
    <cellStyle name="Moneda 2 4 3 3 2 4 4 3" xfId="13947"/>
    <cellStyle name="Moneda 2 4 3 3 2 4 5" xfId="13948"/>
    <cellStyle name="Moneda 2 4 3 3 2 4 6" xfId="13949"/>
    <cellStyle name="Moneda 2 4 3 3 2 5" xfId="13950"/>
    <cellStyle name="Moneda 2 4 3 3 2 5 2" xfId="13951"/>
    <cellStyle name="Moneda 2 4 3 3 2 5 2 2" xfId="13952"/>
    <cellStyle name="Moneda 2 4 3 3 2 5 2 2 2" xfId="13953"/>
    <cellStyle name="Moneda 2 4 3 3 2 5 2 2 3" xfId="13954"/>
    <cellStyle name="Moneda 2 4 3 3 2 5 2 3" xfId="13955"/>
    <cellStyle name="Moneda 2 4 3 3 2 5 2 3 2" xfId="13956"/>
    <cellStyle name="Moneda 2 4 3 3 2 5 2 3 3" xfId="13957"/>
    <cellStyle name="Moneda 2 4 3 3 2 5 2 4" xfId="13958"/>
    <cellStyle name="Moneda 2 4 3 3 2 5 2 5" xfId="13959"/>
    <cellStyle name="Moneda 2 4 3 3 2 5 3" xfId="13960"/>
    <cellStyle name="Moneda 2 4 3 3 2 5 3 2" xfId="13961"/>
    <cellStyle name="Moneda 2 4 3 3 2 5 3 3" xfId="13962"/>
    <cellStyle name="Moneda 2 4 3 3 2 5 4" xfId="13963"/>
    <cellStyle name="Moneda 2 4 3 3 2 5 4 2" xfId="13964"/>
    <cellStyle name="Moneda 2 4 3 3 2 5 4 3" xfId="13965"/>
    <cellStyle name="Moneda 2 4 3 3 2 5 5" xfId="13966"/>
    <cellStyle name="Moneda 2 4 3 3 2 5 6" xfId="13967"/>
    <cellStyle name="Moneda 2 4 3 3 2 6" xfId="13968"/>
    <cellStyle name="Moneda 2 4 3 3 2 6 2" xfId="13969"/>
    <cellStyle name="Moneda 2 4 3 3 2 6 2 2" xfId="13970"/>
    <cellStyle name="Moneda 2 4 3 3 2 6 2 3" xfId="13971"/>
    <cellStyle name="Moneda 2 4 3 3 2 6 3" xfId="13972"/>
    <cellStyle name="Moneda 2 4 3 3 2 6 3 2" xfId="13973"/>
    <cellStyle name="Moneda 2 4 3 3 2 6 3 3" xfId="13974"/>
    <cellStyle name="Moneda 2 4 3 3 2 6 4" xfId="13975"/>
    <cellStyle name="Moneda 2 4 3 3 2 6 5" xfId="13976"/>
    <cellStyle name="Moneda 2 4 3 3 2 7" xfId="13977"/>
    <cellStyle name="Moneda 2 4 3 3 2 7 2" xfId="13978"/>
    <cellStyle name="Moneda 2 4 3 3 2 7 3" xfId="13979"/>
    <cellStyle name="Moneda 2 4 3 3 2 8" xfId="13980"/>
    <cellStyle name="Moneda 2 4 3 3 2 8 2" xfId="13981"/>
    <cellStyle name="Moneda 2 4 3 3 2 8 3" xfId="13982"/>
    <cellStyle name="Moneda 2 4 3 3 2 9" xfId="13983"/>
    <cellStyle name="Moneda 2 4 3 3 3" xfId="272"/>
    <cellStyle name="Moneda 2 4 3 3 3 2" xfId="1593"/>
    <cellStyle name="Moneda 2 4 3 3 3 2 2" xfId="13984"/>
    <cellStyle name="Moneda 2 4 3 3 3 2 2 2" xfId="13985"/>
    <cellStyle name="Moneda 2 4 3 3 3 2 2 3" xfId="13986"/>
    <cellStyle name="Moneda 2 4 3 3 3 2 3" xfId="13987"/>
    <cellStyle name="Moneda 2 4 3 3 3 2 3 2" xfId="13988"/>
    <cellStyle name="Moneda 2 4 3 3 3 2 3 3" xfId="13989"/>
    <cellStyle name="Moneda 2 4 3 3 3 2 4" xfId="13990"/>
    <cellStyle name="Moneda 2 4 3 3 3 2 5" xfId="13991"/>
    <cellStyle name="Moneda 2 4 3 3 3 3" xfId="13992"/>
    <cellStyle name="Moneda 2 4 3 3 3 3 2" xfId="13993"/>
    <cellStyle name="Moneda 2 4 3 3 3 3 3" xfId="13994"/>
    <cellStyle name="Moneda 2 4 3 3 3 4" xfId="13995"/>
    <cellStyle name="Moneda 2 4 3 3 3 4 2" xfId="13996"/>
    <cellStyle name="Moneda 2 4 3 3 3 4 3" xfId="13997"/>
    <cellStyle name="Moneda 2 4 3 3 3 5" xfId="13998"/>
    <cellStyle name="Moneda 2 4 3 3 3 6" xfId="13999"/>
    <cellStyle name="Moneda 2 4 3 3 4" xfId="1590"/>
    <cellStyle name="Moneda 2 4 3 3 4 2" xfId="14000"/>
    <cellStyle name="Moneda 2 4 3 3 4 2 2" xfId="14001"/>
    <cellStyle name="Moneda 2 4 3 3 4 2 2 2" xfId="14002"/>
    <cellStyle name="Moneda 2 4 3 3 4 2 2 3" xfId="14003"/>
    <cellStyle name="Moneda 2 4 3 3 4 2 3" xfId="14004"/>
    <cellStyle name="Moneda 2 4 3 3 4 2 3 2" xfId="14005"/>
    <cellStyle name="Moneda 2 4 3 3 4 2 3 3" xfId="14006"/>
    <cellStyle name="Moneda 2 4 3 3 4 2 4" xfId="14007"/>
    <cellStyle name="Moneda 2 4 3 3 4 2 5" xfId="14008"/>
    <cellStyle name="Moneda 2 4 3 3 4 3" xfId="14009"/>
    <cellStyle name="Moneda 2 4 3 3 4 3 2" xfId="14010"/>
    <cellStyle name="Moneda 2 4 3 3 4 3 3" xfId="14011"/>
    <cellStyle name="Moneda 2 4 3 3 4 4" xfId="14012"/>
    <cellStyle name="Moneda 2 4 3 3 4 4 2" xfId="14013"/>
    <cellStyle name="Moneda 2 4 3 3 4 4 3" xfId="14014"/>
    <cellStyle name="Moneda 2 4 3 3 4 5" xfId="14015"/>
    <cellStyle name="Moneda 2 4 3 3 4 6" xfId="14016"/>
    <cellStyle name="Moneda 2 4 3 3 5" xfId="14017"/>
    <cellStyle name="Moneda 2 4 3 3 5 2" xfId="14018"/>
    <cellStyle name="Moneda 2 4 3 3 5 2 2" xfId="14019"/>
    <cellStyle name="Moneda 2 4 3 3 5 2 2 2" xfId="14020"/>
    <cellStyle name="Moneda 2 4 3 3 5 2 2 3" xfId="14021"/>
    <cellStyle name="Moneda 2 4 3 3 5 2 3" xfId="14022"/>
    <cellStyle name="Moneda 2 4 3 3 5 2 3 2" xfId="14023"/>
    <cellStyle name="Moneda 2 4 3 3 5 2 3 3" xfId="14024"/>
    <cellStyle name="Moneda 2 4 3 3 5 2 4" xfId="14025"/>
    <cellStyle name="Moneda 2 4 3 3 5 2 5" xfId="14026"/>
    <cellStyle name="Moneda 2 4 3 3 5 3" xfId="14027"/>
    <cellStyle name="Moneda 2 4 3 3 5 3 2" xfId="14028"/>
    <cellStyle name="Moneda 2 4 3 3 5 3 3" xfId="14029"/>
    <cellStyle name="Moneda 2 4 3 3 5 4" xfId="14030"/>
    <cellStyle name="Moneda 2 4 3 3 5 4 2" xfId="14031"/>
    <cellStyle name="Moneda 2 4 3 3 5 4 3" xfId="14032"/>
    <cellStyle name="Moneda 2 4 3 3 5 5" xfId="14033"/>
    <cellStyle name="Moneda 2 4 3 3 5 6" xfId="14034"/>
    <cellStyle name="Moneda 2 4 3 3 6" xfId="14035"/>
    <cellStyle name="Moneda 2 4 3 3 6 2" xfId="14036"/>
    <cellStyle name="Moneda 2 4 3 3 6 2 2" xfId="14037"/>
    <cellStyle name="Moneda 2 4 3 3 6 2 2 2" xfId="14038"/>
    <cellStyle name="Moneda 2 4 3 3 6 2 2 3" xfId="14039"/>
    <cellStyle name="Moneda 2 4 3 3 6 2 3" xfId="14040"/>
    <cellStyle name="Moneda 2 4 3 3 6 2 3 2" xfId="14041"/>
    <cellStyle name="Moneda 2 4 3 3 6 2 3 3" xfId="14042"/>
    <cellStyle name="Moneda 2 4 3 3 6 2 4" xfId="14043"/>
    <cellStyle name="Moneda 2 4 3 3 6 2 5" xfId="14044"/>
    <cellStyle name="Moneda 2 4 3 3 6 3" xfId="14045"/>
    <cellStyle name="Moneda 2 4 3 3 6 3 2" xfId="14046"/>
    <cellStyle name="Moneda 2 4 3 3 6 3 3" xfId="14047"/>
    <cellStyle name="Moneda 2 4 3 3 6 4" xfId="14048"/>
    <cellStyle name="Moneda 2 4 3 3 6 4 2" xfId="14049"/>
    <cellStyle name="Moneda 2 4 3 3 6 4 3" xfId="14050"/>
    <cellStyle name="Moneda 2 4 3 3 6 5" xfId="14051"/>
    <cellStyle name="Moneda 2 4 3 3 6 6" xfId="14052"/>
    <cellStyle name="Moneda 2 4 3 3 7" xfId="14053"/>
    <cellStyle name="Moneda 2 4 3 3 7 2" xfId="14054"/>
    <cellStyle name="Moneda 2 4 3 3 7 2 2" xfId="14055"/>
    <cellStyle name="Moneda 2 4 3 3 7 2 3" xfId="14056"/>
    <cellStyle name="Moneda 2 4 3 3 7 3" xfId="14057"/>
    <cellStyle name="Moneda 2 4 3 3 7 3 2" xfId="14058"/>
    <cellStyle name="Moneda 2 4 3 3 7 3 3" xfId="14059"/>
    <cellStyle name="Moneda 2 4 3 3 7 4" xfId="14060"/>
    <cellStyle name="Moneda 2 4 3 3 7 5" xfId="14061"/>
    <cellStyle name="Moneda 2 4 3 3 8" xfId="14062"/>
    <cellStyle name="Moneda 2 4 3 3 8 2" xfId="14063"/>
    <cellStyle name="Moneda 2 4 3 3 8 3" xfId="14064"/>
    <cellStyle name="Moneda 2 4 3 3 9" xfId="14065"/>
    <cellStyle name="Moneda 2 4 3 3 9 2" xfId="14066"/>
    <cellStyle name="Moneda 2 4 3 3 9 3" xfId="14067"/>
    <cellStyle name="Moneda 2 4 3 4" xfId="273"/>
    <cellStyle name="Moneda 2 4 3 4 10" xfId="14068"/>
    <cellStyle name="Moneda 2 4 3 4 11" xfId="14069"/>
    <cellStyle name="Moneda 2 4 3 4 2" xfId="274"/>
    <cellStyle name="Moneda 2 4 3 4 2 10" xfId="14070"/>
    <cellStyle name="Moneda 2 4 3 4 2 2" xfId="275"/>
    <cellStyle name="Moneda 2 4 3 4 2 2 2" xfId="1596"/>
    <cellStyle name="Moneda 2 4 3 4 2 2 2 2" xfId="14071"/>
    <cellStyle name="Moneda 2 4 3 4 2 2 2 2 2" xfId="14072"/>
    <cellStyle name="Moneda 2 4 3 4 2 2 2 2 3" xfId="14073"/>
    <cellStyle name="Moneda 2 4 3 4 2 2 2 3" xfId="14074"/>
    <cellStyle name="Moneda 2 4 3 4 2 2 2 3 2" xfId="14075"/>
    <cellStyle name="Moneda 2 4 3 4 2 2 2 3 3" xfId="14076"/>
    <cellStyle name="Moneda 2 4 3 4 2 2 2 4" xfId="14077"/>
    <cellStyle name="Moneda 2 4 3 4 2 2 2 5" xfId="14078"/>
    <cellStyle name="Moneda 2 4 3 4 2 2 3" xfId="14079"/>
    <cellStyle name="Moneda 2 4 3 4 2 2 3 2" xfId="14080"/>
    <cellStyle name="Moneda 2 4 3 4 2 2 3 3" xfId="14081"/>
    <cellStyle name="Moneda 2 4 3 4 2 2 4" xfId="14082"/>
    <cellStyle name="Moneda 2 4 3 4 2 2 4 2" xfId="14083"/>
    <cellStyle name="Moneda 2 4 3 4 2 2 4 3" xfId="14084"/>
    <cellStyle name="Moneda 2 4 3 4 2 2 5" xfId="14085"/>
    <cellStyle name="Moneda 2 4 3 4 2 2 6" xfId="14086"/>
    <cellStyle name="Moneda 2 4 3 4 2 3" xfId="1595"/>
    <cellStyle name="Moneda 2 4 3 4 2 3 2" xfId="14087"/>
    <cellStyle name="Moneda 2 4 3 4 2 3 2 2" xfId="14088"/>
    <cellStyle name="Moneda 2 4 3 4 2 3 2 2 2" xfId="14089"/>
    <cellStyle name="Moneda 2 4 3 4 2 3 2 2 3" xfId="14090"/>
    <cellStyle name="Moneda 2 4 3 4 2 3 2 3" xfId="14091"/>
    <cellStyle name="Moneda 2 4 3 4 2 3 2 3 2" xfId="14092"/>
    <cellStyle name="Moneda 2 4 3 4 2 3 2 3 3" xfId="14093"/>
    <cellStyle name="Moneda 2 4 3 4 2 3 2 4" xfId="14094"/>
    <cellStyle name="Moneda 2 4 3 4 2 3 2 5" xfId="14095"/>
    <cellStyle name="Moneda 2 4 3 4 2 3 3" xfId="14096"/>
    <cellStyle name="Moneda 2 4 3 4 2 3 3 2" xfId="14097"/>
    <cellStyle name="Moneda 2 4 3 4 2 3 3 3" xfId="14098"/>
    <cellStyle name="Moneda 2 4 3 4 2 3 4" xfId="14099"/>
    <cellStyle name="Moneda 2 4 3 4 2 3 4 2" xfId="14100"/>
    <cellStyle name="Moneda 2 4 3 4 2 3 4 3" xfId="14101"/>
    <cellStyle name="Moneda 2 4 3 4 2 3 5" xfId="14102"/>
    <cellStyle name="Moneda 2 4 3 4 2 3 6" xfId="14103"/>
    <cellStyle name="Moneda 2 4 3 4 2 4" xfId="14104"/>
    <cellStyle name="Moneda 2 4 3 4 2 4 2" xfId="14105"/>
    <cellStyle name="Moneda 2 4 3 4 2 4 2 2" xfId="14106"/>
    <cellStyle name="Moneda 2 4 3 4 2 4 2 2 2" xfId="14107"/>
    <cellStyle name="Moneda 2 4 3 4 2 4 2 2 3" xfId="14108"/>
    <cellStyle name="Moneda 2 4 3 4 2 4 2 3" xfId="14109"/>
    <cellStyle name="Moneda 2 4 3 4 2 4 2 3 2" xfId="14110"/>
    <cellStyle name="Moneda 2 4 3 4 2 4 2 3 3" xfId="14111"/>
    <cellStyle name="Moneda 2 4 3 4 2 4 2 4" xfId="14112"/>
    <cellStyle name="Moneda 2 4 3 4 2 4 2 5" xfId="14113"/>
    <cellStyle name="Moneda 2 4 3 4 2 4 3" xfId="14114"/>
    <cellStyle name="Moneda 2 4 3 4 2 4 3 2" xfId="14115"/>
    <cellStyle name="Moneda 2 4 3 4 2 4 3 3" xfId="14116"/>
    <cellStyle name="Moneda 2 4 3 4 2 4 4" xfId="14117"/>
    <cellStyle name="Moneda 2 4 3 4 2 4 4 2" xfId="14118"/>
    <cellStyle name="Moneda 2 4 3 4 2 4 4 3" xfId="14119"/>
    <cellStyle name="Moneda 2 4 3 4 2 4 5" xfId="14120"/>
    <cellStyle name="Moneda 2 4 3 4 2 4 6" xfId="14121"/>
    <cellStyle name="Moneda 2 4 3 4 2 5" xfId="14122"/>
    <cellStyle name="Moneda 2 4 3 4 2 5 2" xfId="14123"/>
    <cellStyle name="Moneda 2 4 3 4 2 5 2 2" xfId="14124"/>
    <cellStyle name="Moneda 2 4 3 4 2 5 2 2 2" xfId="14125"/>
    <cellStyle name="Moneda 2 4 3 4 2 5 2 2 3" xfId="14126"/>
    <cellStyle name="Moneda 2 4 3 4 2 5 2 3" xfId="14127"/>
    <cellStyle name="Moneda 2 4 3 4 2 5 2 3 2" xfId="14128"/>
    <cellStyle name="Moneda 2 4 3 4 2 5 2 3 3" xfId="14129"/>
    <cellStyle name="Moneda 2 4 3 4 2 5 2 4" xfId="14130"/>
    <cellStyle name="Moneda 2 4 3 4 2 5 2 5" xfId="14131"/>
    <cellStyle name="Moneda 2 4 3 4 2 5 3" xfId="14132"/>
    <cellStyle name="Moneda 2 4 3 4 2 5 3 2" xfId="14133"/>
    <cellStyle name="Moneda 2 4 3 4 2 5 3 3" xfId="14134"/>
    <cellStyle name="Moneda 2 4 3 4 2 5 4" xfId="14135"/>
    <cellStyle name="Moneda 2 4 3 4 2 5 4 2" xfId="14136"/>
    <cellStyle name="Moneda 2 4 3 4 2 5 4 3" xfId="14137"/>
    <cellStyle name="Moneda 2 4 3 4 2 5 5" xfId="14138"/>
    <cellStyle name="Moneda 2 4 3 4 2 5 6" xfId="14139"/>
    <cellStyle name="Moneda 2 4 3 4 2 6" xfId="14140"/>
    <cellStyle name="Moneda 2 4 3 4 2 6 2" xfId="14141"/>
    <cellStyle name="Moneda 2 4 3 4 2 6 2 2" xfId="14142"/>
    <cellStyle name="Moneda 2 4 3 4 2 6 2 3" xfId="14143"/>
    <cellStyle name="Moneda 2 4 3 4 2 6 3" xfId="14144"/>
    <cellStyle name="Moneda 2 4 3 4 2 6 3 2" xfId="14145"/>
    <cellStyle name="Moneda 2 4 3 4 2 6 3 3" xfId="14146"/>
    <cellStyle name="Moneda 2 4 3 4 2 6 4" xfId="14147"/>
    <cellStyle name="Moneda 2 4 3 4 2 6 5" xfId="14148"/>
    <cellStyle name="Moneda 2 4 3 4 2 7" xfId="14149"/>
    <cellStyle name="Moneda 2 4 3 4 2 7 2" xfId="14150"/>
    <cellStyle name="Moneda 2 4 3 4 2 7 3" xfId="14151"/>
    <cellStyle name="Moneda 2 4 3 4 2 8" xfId="14152"/>
    <cellStyle name="Moneda 2 4 3 4 2 8 2" xfId="14153"/>
    <cellStyle name="Moneda 2 4 3 4 2 8 3" xfId="14154"/>
    <cellStyle name="Moneda 2 4 3 4 2 9" xfId="14155"/>
    <cellStyle name="Moneda 2 4 3 4 3" xfId="276"/>
    <cellStyle name="Moneda 2 4 3 4 3 2" xfId="1597"/>
    <cellStyle name="Moneda 2 4 3 4 3 2 2" xfId="14156"/>
    <cellStyle name="Moneda 2 4 3 4 3 2 2 2" xfId="14157"/>
    <cellStyle name="Moneda 2 4 3 4 3 2 2 3" xfId="14158"/>
    <cellStyle name="Moneda 2 4 3 4 3 2 3" xfId="14159"/>
    <cellStyle name="Moneda 2 4 3 4 3 2 3 2" xfId="14160"/>
    <cellStyle name="Moneda 2 4 3 4 3 2 3 3" xfId="14161"/>
    <cellStyle name="Moneda 2 4 3 4 3 2 4" xfId="14162"/>
    <cellStyle name="Moneda 2 4 3 4 3 2 5" xfId="14163"/>
    <cellStyle name="Moneda 2 4 3 4 3 3" xfId="14164"/>
    <cellStyle name="Moneda 2 4 3 4 3 3 2" xfId="14165"/>
    <cellStyle name="Moneda 2 4 3 4 3 3 3" xfId="14166"/>
    <cellStyle name="Moneda 2 4 3 4 3 4" xfId="14167"/>
    <cellStyle name="Moneda 2 4 3 4 3 4 2" xfId="14168"/>
    <cellStyle name="Moneda 2 4 3 4 3 4 3" xfId="14169"/>
    <cellStyle name="Moneda 2 4 3 4 3 5" xfId="14170"/>
    <cellStyle name="Moneda 2 4 3 4 3 6" xfId="14171"/>
    <cellStyle name="Moneda 2 4 3 4 4" xfId="1594"/>
    <cellStyle name="Moneda 2 4 3 4 4 2" xfId="14172"/>
    <cellStyle name="Moneda 2 4 3 4 4 2 2" xfId="14173"/>
    <cellStyle name="Moneda 2 4 3 4 4 2 2 2" xfId="14174"/>
    <cellStyle name="Moneda 2 4 3 4 4 2 2 3" xfId="14175"/>
    <cellStyle name="Moneda 2 4 3 4 4 2 3" xfId="14176"/>
    <cellStyle name="Moneda 2 4 3 4 4 2 3 2" xfId="14177"/>
    <cellStyle name="Moneda 2 4 3 4 4 2 3 3" xfId="14178"/>
    <cellStyle name="Moneda 2 4 3 4 4 2 4" xfId="14179"/>
    <cellStyle name="Moneda 2 4 3 4 4 2 5" xfId="14180"/>
    <cellStyle name="Moneda 2 4 3 4 4 3" xfId="14181"/>
    <cellStyle name="Moneda 2 4 3 4 4 3 2" xfId="14182"/>
    <cellStyle name="Moneda 2 4 3 4 4 3 3" xfId="14183"/>
    <cellStyle name="Moneda 2 4 3 4 4 4" xfId="14184"/>
    <cellStyle name="Moneda 2 4 3 4 4 4 2" xfId="14185"/>
    <cellStyle name="Moneda 2 4 3 4 4 4 3" xfId="14186"/>
    <cellStyle name="Moneda 2 4 3 4 4 5" xfId="14187"/>
    <cellStyle name="Moneda 2 4 3 4 4 6" xfId="14188"/>
    <cellStyle name="Moneda 2 4 3 4 5" xfId="14189"/>
    <cellStyle name="Moneda 2 4 3 4 5 2" xfId="14190"/>
    <cellStyle name="Moneda 2 4 3 4 5 2 2" xfId="14191"/>
    <cellStyle name="Moneda 2 4 3 4 5 2 2 2" xfId="14192"/>
    <cellStyle name="Moneda 2 4 3 4 5 2 2 3" xfId="14193"/>
    <cellStyle name="Moneda 2 4 3 4 5 2 3" xfId="14194"/>
    <cellStyle name="Moneda 2 4 3 4 5 2 3 2" xfId="14195"/>
    <cellStyle name="Moneda 2 4 3 4 5 2 3 3" xfId="14196"/>
    <cellStyle name="Moneda 2 4 3 4 5 2 4" xfId="14197"/>
    <cellStyle name="Moneda 2 4 3 4 5 2 5" xfId="14198"/>
    <cellStyle name="Moneda 2 4 3 4 5 3" xfId="14199"/>
    <cellStyle name="Moneda 2 4 3 4 5 3 2" xfId="14200"/>
    <cellStyle name="Moneda 2 4 3 4 5 3 3" xfId="14201"/>
    <cellStyle name="Moneda 2 4 3 4 5 4" xfId="14202"/>
    <cellStyle name="Moneda 2 4 3 4 5 4 2" xfId="14203"/>
    <cellStyle name="Moneda 2 4 3 4 5 4 3" xfId="14204"/>
    <cellStyle name="Moneda 2 4 3 4 5 5" xfId="14205"/>
    <cellStyle name="Moneda 2 4 3 4 5 6" xfId="14206"/>
    <cellStyle name="Moneda 2 4 3 4 6" xfId="14207"/>
    <cellStyle name="Moneda 2 4 3 4 6 2" xfId="14208"/>
    <cellStyle name="Moneda 2 4 3 4 6 2 2" xfId="14209"/>
    <cellStyle name="Moneda 2 4 3 4 6 2 2 2" xfId="14210"/>
    <cellStyle name="Moneda 2 4 3 4 6 2 2 3" xfId="14211"/>
    <cellStyle name="Moneda 2 4 3 4 6 2 3" xfId="14212"/>
    <cellStyle name="Moneda 2 4 3 4 6 2 3 2" xfId="14213"/>
    <cellStyle name="Moneda 2 4 3 4 6 2 3 3" xfId="14214"/>
    <cellStyle name="Moneda 2 4 3 4 6 2 4" xfId="14215"/>
    <cellStyle name="Moneda 2 4 3 4 6 2 5" xfId="14216"/>
    <cellStyle name="Moneda 2 4 3 4 6 3" xfId="14217"/>
    <cellStyle name="Moneda 2 4 3 4 6 3 2" xfId="14218"/>
    <cellStyle name="Moneda 2 4 3 4 6 3 3" xfId="14219"/>
    <cellStyle name="Moneda 2 4 3 4 6 4" xfId="14220"/>
    <cellStyle name="Moneda 2 4 3 4 6 4 2" xfId="14221"/>
    <cellStyle name="Moneda 2 4 3 4 6 4 3" xfId="14222"/>
    <cellStyle name="Moneda 2 4 3 4 6 5" xfId="14223"/>
    <cellStyle name="Moneda 2 4 3 4 6 6" xfId="14224"/>
    <cellStyle name="Moneda 2 4 3 4 7" xfId="14225"/>
    <cellStyle name="Moneda 2 4 3 4 7 2" xfId="14226"/>
    <cellStyle name="Moneda 2 4 3 4 7 2 2" xfId="14227"/>
    <cellStyle name="Moneda 2 4 3 4 7 2 3" xfId="14228"/>
    <cellStyle name="Moneda 2 4 3 4 7 3" xfId="14229"/>
    <cellStyle name="Moneda 2 4 3 4 7 3 2" xfId="14230"/>
    <cellStyle name="Moneda 2 4 3 4 7 3 3" xfId="14231"/>
    <cellStyle name="Moneda 2 4 3 4 7 4" xfId="14232"/>
    <cellStyle name="Moneda 2 4 3 4 7 5" xfId="14233"/>
    <cellStyle name="Moneda 2 4 3 4 8" xfId="14234"/>
    <cellStyle name="Moneda 2 4 3 4 8 2" xfId="14235"/>
    <cellStyle name="Moneda 2 4 3 4 8 3" xfId="14236"/>
    <cellStyle name="Moneda 2 4 3 4 9" xfId="14237"/>
    <cellStyle name="Moneda 2 4 3 4 9 2" xfId="14238"/>
    <cellStyle name="Moneda 2 4 3 4 9 3" xfId="14239"/>
    <cellStyle name="Moneda 2 4 3 5" xfId="277"/>
    <cellStyle name="Moneda 2 4 3 5 10" xfId="14240"/>
    <cellStyle name="Moneda 2 4 3 5 2" xfId="278"/>
    <cellStyle name="Moneda 2 4 3 5 2 2" xfId="1599"/>
    <cellStyle name="Moneda 2 4 3 5 2 2 2" xfId="14241"/>
    <cellStyle name="Moneda 2 4 3 5 2 2 2 2" xfId="14242"/>
    <cellStyle name="Moneda 2 4 3 5 2 2 2 3" xfId="14243"/>
    <cellStyle name="Moneda 2 4 3 5 2 2 3" xfId="14244"/>
    <cellStyle name="Moneda 2 4 3 5 2 2 3 2" xfId="14245"/>
    <cellStyle name="Moneda 2 4 3 5 2 2 3 3" xfId="14246"/>
    <cellStyle name="Moneda 2 4 3 5 2 2 4" xfId="14247"/>
    <cellStyle name="Moneda 2 4 3 5 2 2 5" xfId="14248"/>
    <cellStyle name="Moneda 2 4 3 5 2 3" xfId="14249"/>
    <cellStyle name="Moneda 2 4 3 5 2 3 2" xfId="14250"/>
    <cellStyle name="Moneda 2 4 3 5 2 3 3" xfId="14251"/>
    <cellStyle name="Moneda 2 4 3 5 2 4" xfId="14252"/>
    <cellStyle name="Moneda 2 4 3 5 2 4 2" xfId="14253"/>
    <cellStyle name="Moneda 2 4 3 5 2 4 3" xfId="14254"/>
    <cellStyle name="Moneda 2 4 3 5 2 5" xfId="14255"/>
    <cellStyle name="Moneda 2 4 3 5 2 6" xfId="14256"/>
    <cellStyle name="Moneda 2 4 3 5 3" xfId="1598"/>
    <cellStyle name="Moneda 2 4 3 5 3 2" xfId="14257"/>
    <cellStyle name="Moneda 2 4 3 5 3 2 2" xfId="14258"/>
    <cellStyle name="Moneda 2 4 3 5 3 2 2 2" xfId="14259"/>
    <cellStyle name="Moneda 2 4 3 5 3 2 2 3" xfId="14260"/>
    <cellStyle name="Moneda 2 4 3 5 3 2 3" xfId="14261"/>
    <cellStyle name="Moneda 2 4 3 5 3 2 3 2" xfId="14262"/>
    <cellStyle name="Moneda 2 4 3 5 3 2 3 3" xfId="14263"/>
    <cellStyle name="Moneda 2 4 3 5 3 2 4" xfId="14264"/>
    <cellStyle name="Moneda 2 4 3 5 3 2 5" xfId="14265"/>
    <cellStyle name="Moneda 2 4 3 5 3 3" xfId="14266"/>
    <cellStyle name="Moneda 2 4 3 5 3 3 2" xfId="14267"/>
    <cellStyle name="Moneda 2 4 3 5 3 3 3" xfId="14268"/>
    <cellStyle name="Moneda 2 4 3 5 3 4" xfId="14269"/>
    <cellStyle name="Moneda 2 4 3 5 3 4 2" xfId="14270"/>
    <cellStyle name="Moneda 2 4 3 5 3 4 3" xfId="14271"/>
    <cellStyle name="Moneda 2 4 3 5 3 5" xfId="14272"/>
    <cellStyle name="Moneda 2 4 3 5 3 6" xfId="14273"/>
    <cellStyle name="Moneda 2 4 3 5 4" xfId="14274"/>
    <cellStyle name="Moneda 2 4 3 5 4 2" xfId="14275"/>
    <cellStyle name="Moneda 2 4 3 5 4 2 2" xfId="14276"/>
    <cellStyle name="Moneda 2 4 3 5 4 2 2 2" xfId="14277"/>
    <cellStyle name="Moneda 2 4 3 5 4 2 2 3" xfId="14278"/>
    <cellStyle name="Moneda 2 4 3 5 4 2 3" xfId="14279"/>
    <cellStyle name="Moneda 2 4 3 5 4 2 3 2" xfId="14280"/>
    <cellStyle name="Moneda 2 4 3 5 4 2 3 3" xfId="14281"/>
    <cellStyle name="Moneda 2 4 3 5 4 2 4" xfId="14282"/>
    <cellStyle name="Moneda 2 4 3 5 4 2 5" xfId="14283"/>
    <cellStyle name="Moneda 2 4 3 5 4 3" xfId="14284"/>
    <cellStyle name="Moneda 2 4 3 5 4 3 2" xfId="14285"/>
    <cellStyle name="Moneda 2 4 3 5 4 3 3" xfId="14286"/>
    <cellStyle name="Moneda 2 4 3 5 4 4" xfId="14287"/>
    <cellStyle name="Moneda 2 4 3 5 4 4 2" xfId="14288"/>
    <cellStyle name="Moneda 2 4 3 5 4 4 3" xfId="14289"/>
    <cellStyle name="Moneda 2 4 3 5 4 5" xfId="14290"/>
    <cellStyle name="Moneda 2 4 3 5 4 6" xfId="14291"/>
    <cellStyle name="Moneda 2 4 3 5 5" xfId="14292"/>
    <cellStyle name="Moneda 2 4 3 5 5 2" xfId="14293"/>
    <cellStyle name="Moneda 2 4 3 5 5 2 2" xfId="14294"/>
    <cellStyle name="Moneda 2 4 3 5 5 2 2 2" xfId="14295"/>
    <cellStyle name="Moneda 2 4 3 5 5 2 2 3" xfId="14296"/>
    <cellStyle name="Moneda 2 4 3 5 5 2 3" xfId="14297"/>
    <cellStyle name="Moneda 2 4 3 5 5 2 3 2" xfId="14298"/>
    <cellStyle name="Moneda 2 4 3 5 5 2 3 3" xfId="14299"/>
    <cellStyle name="Moneda 2 4 3 5 5 2 4" xfId="14300"/>
    <cellStyle name="Moneda 2 4 3 5 5 2 5" xfId="14301"/>
    <cellStyle name="Moneda 2 4 3 5 5 3" xfId="14302"/>
    <cellStyle name="Moneda 2 4 3 5 5 3 2" xfId="14303"/>
    <cellStyle name="Moneda 2 4 3 5 5 3 3" xfId="14304"/>
    <cellStyle name="Moneda 2 4 3 5 5 4" xfId="14305"/>
    <cellStyle name="Moneda 2 4 3 5 5 4 2" xfId="14306"/>
    <cellStyle name="Moneda 2 4 3 5 5 4 3" xfId="14307"/>
    <cellStyle name="Moneda 2 4 3 5 5 5" xfId="14308"/>
    <cellStyle name="Moneda 2 4 3 5 5 6" xfId="14309"/>
    <cellStyle name="Moneda 2 4 3 5 6" xfId="14310"/>
    <cellStyle name="Moneda 2 4 3 5 6 2" xfId="14311"/>
    <cellStyle name="Moneda 2 4 3 5 6 2 2" xfId="14312"/>
    <cellStyle name="Moneda 2 4 3 5 6 2 3" xfId="14313"/>
    <cellStyle name="Moneda 2 4 3 5 6 3" xfId="14314"/>
    <cellStyle name="Moneda 2 4 3 5 6 3 2" xfId="14315"/>
    <cellStyle name="Moneda 2 4 3 5 6 3 3" xfId="14316"/>
    <cellStyle name="Moneda 2 4 3 5 6 4" xfId="14317"/>
    <cellStyle name="Moneda 2 4 3 5 6 5" xfId="14318"/>
    <cellStyle name="Moneda 2 4 3 5 7" xfId="14319"/>
    <cellStyle name="Moneda 2 4 3 5 7 2" xfId="14320"/>
    <cellStyle name="Moneda 2 4 3 5 7 3" xfId="14321"/>
    <cellStyle name="Moneda 2 4 3 5 8" xfId="14322"/>
    <cellStyle name="Moneda 2 4 3 5 8 2" xfId="14323"/>
    <cellStyle name="Moneda 2 4 3 5 8 3" xfId="14324"/>
    <cellStyle name="Moneda 2 4 3 5 9" xfId="14325"/>
    <cellStyle name="Moneda 2 4 3 6" xfId="279"/>
    <cellStyle name="Moneda 2 4 3 6 2" xfId="1600"/>
    <cellStyle name="Moneda 2 4 3 6 2 2" xfId="14326"/>
    <cellStyle name="Moneda 2 4 3 6 2 2 2" xfId="14327"/>
    <cellStyle name="Moneda 2 4 3 6 2 2 3" xfId="14328"/>
    <cellStyle name="Moneda 2 4 3 6 2 3" xfId="14329"/>
    <cellStyle name="Moneda 2 4 3 6 2 3 2" xfId="14330"/>
    <cellStyle name="Moneda 2 4 3 6 2 3 3" xfId="14331"/>
    <cellStyle name="Moneda 2 4 3 6 2 4" xfId="14332"/>
    <cellStyle name="Moneda 2 4 3 6 2 5" xfId="14333"/>
    <cellStyle name="Moneda 2 4 3 6 3" xfId="14334"/>
    <cellStyle name="Moneda 2 4 3 6 3 2" xfId="14335"/>
    <cellStyle name="Moneda 2 4 3 6 3 3" xfId="14336"/>
    <cellStyle name="Moneda 2 4 3 6 4" xfId="14337"/>
    <cellStyle name="Moneda 2 4 3 6 4 2" xfId="14338"/>
    <cellStyle name="Moneda 2 4 3 6 4 3" xfId="14339"/>
    <cellStyle name="Moneda 2 4 3 6 5" xfId="14340"/>
    <cellStyle name="Moneda 2 4 3 6 6" xfId="14341"/>
    <cellStyle name="Moneda 2 4 3 7" xfId="1577"/>
    <cellStyle name="Moneda 2 4 3 7 2" xfId="14342"/>
    <cellStyle name="Moneda 2 4 3 7 2 2" xfId="14343"/>
    <cellStyle name="Moneda 2 4 3 7 2 2 2" xfId="14344"/>
    <cellStyle name="Moneda 2 4 3 7 2 2 3" xfId="14345"/>
    <cellStyle name="Moneda 2 4 3 7 2 3" xfId="14346"/>
    <cellStyle name="Moneda 2 4 3 7 2 3 2" xfId="14347"/>
    <cellStyle name="Moneda 2 4 3 7 2 3 3" xfId="14348"/>
    <cellStyle name="Moneda 2 4 3 7 2 4" xfId="14349"/>
    <cellStyle name="Moneda 2 4 3 7 2 5" xfId="14350"/>
    <cellStyle name="Moneda 2 4 3 7 3" xfId="14351"/>
    <cellStyle name="Moneda 2 4 3 7 3 2" xfId="14352"/>
    <cellStyle name="Moneda 2 4 3 7 3 3" xfId="14353"/>
    <cellStyle name="Moneda 2 4 3 7 4" xfId="14354"/>
    <cellStyle name="Moneda 2 4 3 7 4 2" xfId="14355"/>
    <cellStyle name="Moneda 2 4 3 7 4 3" xfId="14356"/>
    <cellStyle name="Moneda 2 4 3 7 5" xfId="14357"/>
    <cellStyle name="Moneda 2 4 3 7 6" xfId="14358"/>
    <cellStyle name="Moneda 2 4 3 8" xfId="14359"/>
    <cellStyle name="Moneda 2 4 3 8 2" xfId="14360"/>
    <cellStyle name="Moneda 2 4 3 8 2 2" xfId="14361"/>
    <cellStyle name="Moneda 2 4 3 8 2 2 2" xfId="14362"/>
    <cellStyle name="Moneda 2 4 3 8 2 2 3" xfId="14363"/>
    <cellStyle name="Moneda 2 4 3 8 2 3" xfId="14364"/>
    <cellStyle name="Moneda 2 4 3 8 2 3 2" xfId="14365"/>
    <cellStyle name="Moneda 2 4 3 8 2 3 3" xfId="14366"/>
    <cellStyle name="Moneda 2 4 3 8 2 4" xfId="14367"/>
    <cellStyle name="Moneda 2 4 3 8 2 5" xfId="14368"/>
    <cellStyle name="Moneda 2 4 3 8 3" xfId="14369"/>
    <cellStyle name="Moneda 2 4 3 8 3 2" xfId="14370"/>
    <cellStyle name="Moneda 2 4 3 8 3 3" xfId="14371"/>
    <cellStyle name="Moneda 2 4 3 8 4" xfId="14372"/>
    <cellStyle name="Moneda 2 4 3 8 4 2" xfId="14373"/>
    <cellStyle name="Moneda 2 4 3 8 4 3" xfId="14374"/>
    <cellStyle name="Moneda 2 4 3 8 5" xfId="14375"/>
    <cellStyle name="Moneda 2 4 3 8 6" xfId="14376"/>
    <cellStyle name="Moneda 2 4 3 9" xfId="14377"/>
    <cellStyle name="Moneda 2 4 3 9 2" xfId="14378"/>
    <cellStyle name="Moneda 2 4 3 9 2 2" xfId="14379"/>
    <cellStyle name="Moneda 2 4 3 9 2 2 2" xfId="14380"/>
    <cellStyle name="Moneda 2 4 3 9 2 2 3" xfId="14381"/>
    <cellStyle name="Moneda 2 4 3 9 2 3" xfId="14382"/>
    <cellStyle name="Moneda 2 4 3 9 2 3 2" xfId="14383"/>
    <cellStyle name="Moneda 2 4 3 9 2 3 3" xfId="14384"/>
    <cellStyle name="Moneda 2 4 3 9 2 4" xfId="14385"/>
    <cellStyle name="Moneda 2 4 3 9 2 5" xfId="14386"/>
    <cellStyle name="Moneda 2 4 3 9 3" xfId="14387"/>
    <cellStyle name="Moneda 2 4 3 9 3 2" xfId="14388"/>
    <cellStyle name="Moneda 2 4 3 9 3 3" xfId="14389"/>
    <cellStyle name="Moneda 2 4 3 9 4" xfId="14390"/>
    <cellStyle name="Moneda 2 4 3 9 4 2" xfId="14391"/>
    <cellStyle name="Moneda 2 4 3 9 4 3" xfId="14392"/>
    <cellStyle name="Moneda 2 4 3 9 5" xfId="14393"/>
    <cellStyle name="Moneda 2 4 3 9 6" xfId="14394"/>
    <cellStyle name="Moneda 2 4 4" xfId="280"/>
    <cellStyle name="Moneda 2 4 4 10" xfId="14395"/>
    <cellStyle name="Moneda 2 4 4 10 2" xfId="14396"/>
    <cellStyle name="Moneda 2 4 4 10 3" xfId="14397"/>
    <cellStyle name="Moneda 2 4 4 11" xfId="14398"/>
    <cellStyle name="Moneda 2 4 4 11 2" xfId="14399"/>
    <cellStyle name="Moneda 2 4 4 11 3" xfId="14400"/>
    <cellStyle name="Moneda 2 4 4 12" xfId="14401"/>
    <cellStyle name="Moneda 2 4 4 13" xfId="14402"/>
    <cellStyle name="Moneda 2 4 4 2" xfId="281"/>
    <cellStyle name="Moneda 2 4 4 2 10" xfId="14403"/>
    <cellStyle name="Moneda 2 4 4 2 11" xfId="14404"/>
    <cellStyle name="Moneda 2 4 4 2 2" xfId="282"/>
    <cellStyle name="Moneda 2 4 4 2 2 10" xfId="14405"/>
    <cellStyle name="Moneda 2 4 4 2 2 2" xfId="283"/>
    <cellStyle name="Moneda 2 4 4 2 2 2 2" xfId="1604"/>
    <cellStyle name="Moneda 2 4 4 2 2 2 2 2" xfId="14406"/>
    <cellStyle name="Moneda 2 4 4 2 2 2 2 2 2" xfId="14407"/>
    <cellStyle name="Moneda 2 4 4 2 2 2 2 2 3" xfId="14408"/>
    <cellStyle name="Moneda 2 4 4 2 2 2 2 3" xfId="14409"/>
    <cellStyle name="Moneda 2 4 4 2 2 2 2 3 2" xfId="14410"/>
    <cellStyle name="Moneda 2 4 4 2 2 2 2 3 3" xfId="14411"/>
    <cellStyle name="Moneda 2 4 4 2 2 2 2 4" xfId="14412"/>
    <cellStyle name="Moneda 2 4 4 2 2 2 2 5" xfId="14413"/>
    <cellStyle name="Moneda 2 4 4 2 2 2 3" xfId="14414"/>
    <cellStyle name="Moneda 2 4 4 2 2 2 3 2" xfId="14415"/>
    <cellStyle name="Moneda 2 4 4 2 2 2 3 3" xfId="14416"/>
    <cellStyle name="Moneda 2 4 4 2 2 2 4" xfId="14417"/>
    <cellStyle name="Moneda 2 4 4 2 2 2 4 2" xfId="14418"/>
    <cellStyle name="Moneda 2 4 4 2 2 2 4 3" xfId="14419"/>
    <cellStyle name="Moneda 2 4 4 2 2 2 5" xfId="14420"/>
    <cellStyle name="Moneda 2 4 4 2 2 2 6" xfId="14421"/>
    <cellStyle name="Moneda 2 4 4 2 2 3" xfId="1603"/>
    <cellStyle name="Moneda 2 4 4 2 2 3 2" xfId="14422"/>
    <cellStyle name="Moneda 2 4 4 2 2 3 2 2" xfId="14423"/>
    <cellStyle name="Moneda 2 4 4 2 2 3 2 2 2" xfId="14424"/>
    <cellStyle name="Moneda 2 4 4 2 2 3 2 2 3" xfId="14425"/>
    <cellStyle name="Moneda 2 4 4 2 2 3 2 3" xfId="14426"/>
    <cellStyle name="Moneda 2 4 4 2 2 3 2 3 2" xfId="14427"/>
    <cellStyle name="Moneda 2 4 4 2 2 3 2 3 3" xfId="14428"/>
    <cellStyle name="Moneda 2 4 4 2 2 3 2 4" xfId="14429"/>
    <cellStyle name="Moneda 2 4 4 2 2 3 2 5" xfId="14430"/>
    <cellStyle name="Moneda 2 4 4 2 2 3 3" xfId="14431"/>
    <cellStyle name="Moneda 2 4 4 2 2 3 3 2" xfId="14432"/>
    <cellStyle name="Moneda 2 4 4 2 2 3 3 3" xfId="14433"/>
    <cellStyle name="Moneda 2 4 4 2 2 3 4" xfId="14434"/>
    <cellStyle name="Moneda 2 4 4 2 2 3 4 2" xfId="14435"/>
    <cellStyle name="Moneda 2 4 4 2 2 3 4 3" xfId="14436"/>
    <cellStyle name="Moneda 2 4 4 2 2 3 5" xfId="14437"/>
    <cellStyle name="Moneda 2 4 4 2 2 3 6" xfId="14438"/>
    <cellStyle name="Moneda 2 4 4 2 2 4" xfId="14439"/>
    <cellStyle name="Moneda 2 4 4 2 2 4 2" xfId="14440"/>
    <cellStyle name="Moneda 2 4 4 2 2 4 2 2" xfId="14441"/>
    <cellStyle name="Moneda 2 4 4 2 2 4 2 2 2" xfId="14442"/>
    <cellStyle name="Moneda 2 4 4 2 2 4 2 2 3" xfId="14443"/>
    <cellStyle name="Moneda 2 4 4 2 2 4 2 3" xfId="14444"/>
    <cellStyle name="Moneda 2 4 4 2 2 4 2 3 2" xfId="14445"/>
    <cellStyle name="Moneda 2 4 4 2 2 4 2 3 3" xfId="14446"/>
    <cellStyle name="Moneda 2 4 4 2 2 4 2 4" xfId="14447"/>
    <cellStyle name="Moneda 2 4 4 2 2 4 2 5" xfId="14448"/>
    <cellStyle name="Moneda 2 4 4 2 2 4 3" xfId="14449"/>
    <cellStyle name="Moneda 2 4 4 2 2 4 3 2" xfId="14450"/>
    <cellStyle name="Moneda 2 4 4 2 2 4 3 3" xfId="14451"/>
    <cellStyle name="Moneda 2 4 4 2 2 4 4" xfId="14452"/>
    <cellStyle name="Moneda 2 4 4 2 2 4 4 2" xfId="14453"/>
    <cellStyle name="Moneda 2 4 4 2 2 4 4 3" xfId="14454"/>
    <cellStyle name="Moneda 2 4 4 2 2 4 5" xfId="14455"/>
    <cellStyle name="Moneda 2 4 4 2 2 4 6" xfId="14456"/>
    <cellStyle name="Moneda 2 4 4 2 2 5" xfId="14457"/>
    <cellStyle name="Moneda 2 4 4 2 2 5 2" xfId="14458"/>
    <cellStyle name="Moneda 2 4 4 2 2 5 2 2" xfId="14459"/>
    <cellStyle name="Moneda 2 4 4 2 2 5 2 2 2" xfId="14460"/>
    <cellStyle name="Moneda 2 4 4 2 2 5 2 2 3" xfId="14461"/>
    <cellStyle name="Moneda 2 4 4 2 2 5 2 3" xfId="14462"/>
    <cellStyle name="Moneda 2 4 4 2 2 5 2 3 2" xfId="14463"/>
    <cellStyle name="Moneda 2 4 4 2 2 5 2 3 3" xfId="14464"/>
    <cellStyle name="Moneda 2 4 4 2 2 5 2 4" xfId="14465"/>
    <cellStyle name="Moneda 2 4 4 2 2 5 2 5" xfId="14466"/>
    <cellStyle name="Moneda 2 4 4 2 2 5 3" xfId="14467"/>
    <cellStyle name="Moneda 2 4 4 2 2 5 3 2" xfId="14468"/>
    <cellStyle name="Moneda 2 4 4 2 2 5 3 3" xfId="14469"/>
    <cellStyle name="Moneda 2 4 4 2 2 5 4" xfId="14470"/>
    <cellStyle name="Moneda 2 4 4 2 2 5 4 2" xfId="14471"/>
    <cellStyle name="Moneda 2 4 4 2 2 5 4 3" xfId="14472"/>
    <cellStyle name="Moneda 2 4 4 2 2 5 5" xfId="14473"/>
    <cellStyle name="Moneda 2 4 4 2 2 5 6" xfId="14474"/>
    <cellStyle name="Moneda 2 4 4 2 2 6" xfId="14475"/>
    <cellStyle name="Moneda 2 4 4 2 2 6 2" xfId="14476"/>
    <cellStyle name="Moneda 2 4 4 2 2 6 2 2" xfId="14477"/>
    <cellStyle name="Moneda 2 4 4 2 2 6 2 3" xfId="14478"/>
    <cellStyle name="Moneda 2 4 4 2 2 6 3" xfId="14479"/>
    <cellStyle name="Moneda 2 4 4 2 2 6 3 2" xfId="14480"/>
    <cellStyle name="Moneda 2 4 4 2 2 6 3 3" xfId="14481"/>
    <cellStyle name="Moneda 2 4 4 2 2 6 4" xfId="14482"/>
    <cellStyle name="Moneda 2 4 4 2 2 6 5" xfId="14483"/>
    <cellStyle name="Moneda 2 4 4 2 2 7" xfId="14484"/>
    <cellStyle name="Moneda 2 4 4 2 2 7 2" xfId="14485"/>
    <cellStyle name="Moneda 2 4 4 2 2 7 3" xfId="14486"/>
    <cellStyle name="Moneda 2 4 4 2 2 8" xfId="14487"/>
    <cellStyle name="Moneda 2 4 4 2 2 8 2" xfId="14488"/>
    <cellStyle name="Moneda 2 4 4 2 2 8 3" xfId="14489"/>
    <cellStyle name="Moneda 2 4 4 2 2 9" xfId="14490"/>
    <cellStyle name="Moneda 2 4 4 2 3" xfId="284"/>
    <cellStyle name="Moneda 2 4 4 2 3 2" xfId="1605"/>
    <cellStyle name="Moneda 2 4 4 2 3 2 2" xfId="14491"/>
    <cellStyle name="Moneda 2 4 4 2 3 2 2 2" xfId="14492"/>
    <cellStyle name="Moneda 2 4 4 2 3 2 2 3" xfId="14493"/>
    <cellStyle name="Moneda 2 4 4 2 3 2 3" xfId="14494"/>
    <cellStyle name="Moneda 2 4 4 2 3 2 3 2" xfId="14495"/>
    <cellStyle name="Moneda 2 4 4 2 3 2 3 3" xfId="14496"/>
    <cellStyle name="Moneda 2 4 4 2 3 2 4" xfId="14497"/>
    <cellStyle name="Moneda 2 4 4 2 3 2 5" xfId="14498"/>
    <cellStyle name="Moneda 2 4 4 2 3 3" xfId="14499"/>
    <cellStyle name="Moneda 2 4 4 2 3 3 2" xfId="14500"/>
    <cellStyle name="Moneda 2 4 4 2 3 3 3" xfId="14501"/>
    <cellStyle name="Moneda 2 4 4 2 3 4" xfId="14502"/>
    <cellStyle name="Moneda 2 4 4 2 3 4 2" xfId="14503"/>
    <cellStyle name="Moneda 2 4 4 2 3 4 3" xfId="14504"/>
    <cellStyle name="Moneda 2 4 4 2 3 5" xfId="14505"/>
    <cellStyle name="Moneda 2 4 4 2 3 6" xfId="14506"/>
    <cellStyle name="Moneda 2 4 4 2 4" xfId="1602"/>
    <cellStyle name="Moneda 2 4 4 2 4 2" xfId="14507"/>
    <cellStyle name="Moneda 2 4 4 2 4 2 2" xfId="14508"/>
    <cellStyle name="Moneda 2 4 4 2 4 2 2 2" xfId="14509"/>
    <cellStyle name="Moneda 2 4 4 2 4 2 2 3" xfId="14510"/>
    <cellStyle name="Moneda 2 4 4 2 4 2 3" xfId="14511"/>
    <cellStyle name="Moneda 2 4 4 2 4 2 3 2" xfId="14512"/>
    <cellStyle name="Moneda 2 4 4 2 4 2 3 3" xfId="14513"/>
    <cellStyle name="Moneda 2 4 4 2 4 2 4" xfId="14514"/>
    <cellStyle name="Moneda 2 4 4 2 4 2 5" xfId="14515"/>
    <cellStyle name="Moneda 2 4 4 2 4 3" xfId="14516"/>
    <cellStyle name="Moneda 2 4 4 2 4 3 2" xfId="14517"/>
    <cellStyle name="Moneda 2 4 4 2 4 3 3" xfId="14518"/>
    <cellStyle name="Moneda 2 4 4 2 4 4" xfId="14519"/>
    <cellStyle name="Moneda 2 4 4 2 4 4 2" xfId="14520"/>
    <cellStyle name="Moneda 2 4 4 2 4 4 3" xfId="14521"/>
    <cellStyle name="Moneda 2 4 4 2 4 5" xfId="14522"/>
    <cellStyle name="Moneda 2 4 4 2 4 6" xfId="14523"/>
    <cellStyle name="Moneda 2 4 4 2 5" xfId="14524"/>
    <cellStyle name="Moneda 2 4 4 2 5 2" xfId="14525"/>
    <cellStyle name="Moneda 2 4 4 2 5 2 2" xfId="14526"/>
    <cellStyle name="Moneda 2 4 4 2 5 2 2 2" xfId="14527"/>
    <cellStyle name="Moneda 2 4 4 2 5 2 2 3" xfId="14528"/>
    <cellStyle name="Moneda 2 4 4 2 5 2 3" xfId="14529"/>
    <cellStyle name="Moneda 2 4 4 2 5 2 3 2" xfId="14530"/>
    <cellStyle name="Moneda 2 4 4 2 5 2 3 3" xfId="14531"/>
    <cellStyle name="Moneda 2 4 4 2 5 2 4" xfId="14532"/>
    <cellStyle name="Moneda 2 4 4 2 5 2 5" xfId="14533"/>
    <cellStyle name="Moneda 2 4 4 2 5 3" xfId="14534"/>
    <cellStyle name="Moneda 2 4 4 2 5 3 2" xfId="14535"/>
    <cellStyle name="Moneda 2 4 4 2 5 3 3" xfId="14536"/>
    <cellStyle name="Moneda 2 4 4 2 5 4" xfId="14537"/>
    <cellStyle name="Moneda 2 4 4 2 5 4 2" xfId="14538"/>
    <cellStyle name="Moneda 2 4 4 2 5 4 3" xfId="14539"/>
    <cellStyle name="Moneda 2 4 4 2 5 5" xfId="14540"/>
    <cellStyle name="Moneda 2 4 4 2 5 6" xfId="14541"/>
    <cellStyle name="Moneda 2 4 4 2 6" xfId="14542"/>
    <cellStyle name="Moneda 2 4 4 2 6 2" xfId="14543"/>
    <cellStyle name="Moneda 2 4 4 2 6 2 2" xfId="14544"/>
    <cellStyle name="Moneda 2 4 4 2 6 2 2 2" xfId="14545"/>
    <cellStyle name="Moneda 2 4 4 2 6 2 2 3" xfId="14546"/>
    <cellStyle name="Moneda 2 4 4 2 6 2 3" xfId="14547"/>
    <cellStyle name="Moneda 2 4 4 2 6 2 3 2" xfId="14548"/>
    <cellStyle name="Moneda 2 4 4 2 6 2 3 3" xfId="14549"/>
    <cellStyle name="Moneda 2 4 4 2 6 2 4" xfId="14550"/>
    <cellStyle name="Moneda 2 4 4 2 6 2 5" xfId="14551"/>
    <cellStyle name="Moneda 2 4 4 2 6 3" xfId="14552"/>
    <cellStyle name="Moneda 2 4 4 2 6 3 2" xfId="14553"/>
    <cellStyle name="Moneda 2 4 4 2 6 3 3" xfId="14554"/>
    <cellStyle name="Moneda 2 4 4 2 6 4" xfId="14555"/>
    <cellStyle name="Moneda 2 4 4 2 6 4 2" xfId="14556"/>
    <cellStyle name="Moneda 2 4 4 2 6 4 3" xfId="14557"/>
    <cellStyle name="Moneda 2 4 4 2 6 5" xfId="14558"/>
    <cellStyle name="Moneda 2 4 4 2 6 6" xfId="14559"/>
    <cellStyle name="Moneda 2 4 4 2 7" xfId="14560"/>
    <cellStyle name="Moneda 2 4 4 2 7 2" xfId="14561"/>
    <cellStyle name="Moneda 2 4 4 2 7 2 2" xfId="14562"/>
    <cellStyle name="Moneda 2 4 4 2 7 2 3" xfId="14563"/>
    <cellStyle name="Moneda 2 4 4 2 7 3" xfId="14564"/>
    <cellStyle name="Moneda 2 4 4 2 7 3 2" xfId="14565"/>
    <cellStyle name="Moneda 2 4 4 2 7 3 3" xfId="14566"/>
    <cellStyle name="Moneda 2 4 4 2 7 4" xfId="14567"/>
    <cellStyle name="Moneda 2 4 4 2 7 5" xfId="14568"/>
    <cellStyle name="Moneda 2 4 4 2 8" xfId="14569"/>
    <cellStyle name="Moneda 2 4 4 2 8 2" xfId="14570"/>
    <cellStyle name="Moneda 2 4 4 2 8 3" xfId="14571"/>
    <cellStyle name="Moneda 2 4 4 2 9" xfId="14572"/>
    <cellStyle name="Moneda 2 4 4 2 9 2" xfId="14573"/>
    <cellStyle name="Moneda 2 4 4 2 9 3" xfId="14574"/>
    <cellStyle name="Moneda 2 4 4 3" xfId="285"/>
    <cellStyle name="Moneda 2 4 4 3 10" xfId="14575"/>
    <cellStyle name="Moneda 2 4 4 3 11" xfId="14576"/>
    <cellStyle name="Moneda 2 4 4 3 2" xfId="286"/>
    <cellStyle name="Moneda 2 4 4 3 2 10" xfId="14577"/>
    <cellStyle name="Moneda 2 4 4 3 2 2" xfId="287"/>
    <cellStyle name="Moneda 2 4 4 3 2 2 2" xfId="1608"/>
    <cellStyle name="Moneda 2 4 4 3 2 2 2 2" xfId="14578"/>
    <cellStyle name="Moneda 2 4 4 3 2 2 2 2 2" xfId="14579"/>
    <cellStyle name="Moneda 2 4 4 3 2 2 2 2 3" xfId="14580"/>
    <cellStyle name="Moneda 2 4 4 3 2 2 2 3" xfId="14581"/>
    <cellStyle name="Moneda 2 4 4 3 2 2 2 3 2" xfId="14582"/>
    <cellStyle name="Moneda 2 4 4 3 2 2 2 3 3" xfId="14583"/>
    <cellStyle name="Moneda 2 4 4 3 2 2 2 4" xfId="14584"/>
    <cellStyle name="Moneda 2 4 4 3 2 2 2 5" xfId="14585"/>
    <cellStyle name="Moneda 2 4 4 3 2 2 3" xfId="14586"/>
    <cellStyle name="Moneda 2 4 4 3 2 2 3 2" xfId="14587"/>
    <cellStyle name="Moneda 2 4 4 3 2 2 3 3" xfId="14588"/>
    <cellStyle name="Moneda 2 4 4 3 2 2 4" xfId="14589"/>
    <cellStyle name="Moneda 2 4 4 3 2 2 4 2" xfId="14590"/>
    <cellStyle name="Moneda 2 4 4 3 2 2 4 3" xfId="14591"/>
    <cellStyle name="Moneda 2 4 4 3 2 2 5" xfId="14592"/>
    <cellStyle name="Moneda 2 4 4 3 2 2 6" xfId="14593"/>
    <cellStyle name="Moneda 2 4 4 3 2 3" xfId="1607"/>
    <cellStyle name="Moneda 2 4 4 3 2 3 2" xfId="14594"/>
    <cellStyle name="Moneda 2 4 4 3 2 3 2 2" xfId="14595"/>
    <cellStyle name="Moneda 2 4 4 3 2 3 2 2 2" xfId="14596"/>
    <cellStyle name="Moneda 2 4 4 3 2 3 2 2 3" xfId="14597"/>
    <cellStyle name="Moneda 2 4 4 3 2 3 2 3" xfId="14598"/>
    <cellStyle name="Moneda 2 4 4 3 2 3 2 3 2" xfId="14599"/>
    <cellStyle name="Moneda 2 4 4 3 2 3 2 3 3" xfId="14600"/>
    <cellStyle name="Moneda 2 4 4 3 2 3 2 4" xfId="14601"/>
    <cellStyle name="Moneda 2 4 4 3 2 3 2 5" xfId="14602"/>
    <cellStyle name="Moneda 2 4 4 3 2 3 3" xfId="14603"/>
    <cellStyle name="Moneda 2 4 4 3 2 3 3 2" xfId="14604"/>
    <cellStyle name="Moneda 2 4 4 3 2 3 3 3" xfId="14605"/>
    <cellStyle name="Moneda 2 4 4 3 2 3 4" xfId="14606"/>
    <cellStyle name="Moneda 2 4 4 3 2 3 4 2" xfId="14607"/>
    <cellStyle name="Moneda 2 4 4 3 2 3 4 3" xfId="14608"/>
    <cellStyle name="Moneda 2 4 4 3 2 3 5" xfId="14609"/>
    <cellStyle name="Moneda 2 4 4 3 2 3 6" xfId="14610"/>
    <cellStyle name="Moneda 2 4 4 3 2 4" xfId="14611"/>
    <cellStyle name="Moneda 2 4 4 3 2 4 2" xfId="14612"/>
    <cellStyle name="Moneda 2 4 4 3 2 4 2 2" xfId="14613"/>
    <cellStyle name="Moneda 2 4 4 3 2 4 2 2 2" xfId="14614"/>
    <cellStyle name="Moneda 2 4 4 3 2 4 2 2 3" xfId="14615"/>
    <cellStyle name="Moneda 2 4 4 3 2 4 2 3" xfId="14616"/>
    <cellStyle name="Moneda 2 4 4 3 2 4 2 3 2" xfId="14617"/>
    <cellStyle name="Moneda 2 4 4 3 2 4 2 3 3" xfId="14618"/>
    <cellStyle name="Moneda 2 4 4 3 2 4 2 4" xfId="14619"/>
    <cellStyle name="Moneda 2 4 4 3 2 4 2 5" xfId="14620"/>
    <cellStyle name="Moneda 2 4 4 3 2 4 3" xfId="14621"/>
    <cellStyle name="Moneda 2 4 4 3 2 4 3 2" xfId="14622"/>
    <cellStyle name="Moneda 2 4 4 3 2 4 3 3" xfId="14623"/>
    <cellStyle name="Moneda 2 4 4 3 2 4 4" xfId="14624"/>
    <cellStyle name="Moneda 2 4 4 3 2 4 4 2" xfId="14625"/>
    <cellStyle name="Moneda 2 4 4 3 2 4 4 3" xfId="14626"/>
    <cellStyle name="Moneda 2 4 4 3 2 4 5" xfId="14627"/>
    <cellStyle name="Moneda 2 4 4 3 2 4 6" xfId="14628"/>
    <cellStyle name="Moneda 2 4 4 3 2 5" xfId="14629"/>
    <cellStyle name="Moneda 2 4 4 3 2 5 2" xfId="14630"/>
    <cellStyle name="Moneda 2 4 4 3 2 5 2 2" xfId="14631"/>
    <cellStyle name="Moneda 2 4 4 3 2 5 2 2 2" xfId="14632"/>
    <cellStyle name="Moneda 2 4 4 3 2 5 2 2 3" xfId="14633"/>
    <cellStyle name="Moneda 2 4 4 3 2 5 2 3" xfId="14634"/>
    <cellStyle name="Moneda 2 4 4 3 2 5 2 3 2" xfId="14635"/>
    <cellStyle name="Moneda 2 4 4 3 2 5 2 3 3" xfId="14636"/>
    <cellStyle name="Moneda 2 4 4 3 2 5 2 4" xfId="14637"/>
    <cellStyle name="Moneda 2 4 4 3 2 5 2 5" xfId="14638"/>
    <cellStyle name="Moneda 2 4 4 3 2 5 3" xfId="14639"/>
    <cellStyle name="Moneda 2 4 4 3 2 5 3 2" xfId="14640"/>
    <cellStyle name="Moneda 2 4 4 3 2 5 3 3" xfId="14641"/>
    <cellStyle name="Moneda 2 4 4 3 2 5 4" xfId="14642"/>
    <cellStyle name="Moneda 2 4 4 3 2 5 4 2" xfId="14643"/>
    <cellStyle name="Moneda 2 4 4 3 2 5 4 3" xfId="14644"/>
    <cellStyle name="Moneda 2 4 4 3 2 5 5" xfId="14645"/>
    <cellStyle name="Moneda 2 4 4 3 2 5 6" xfId="14646"/>
    <cellStyle name="Moneda 2 4 4 3 2 6" xfId="14647"/>
    <cellStyle name="Moneda 2 4 4 3 2 6 2" xfId="14648"/>
    <cellStyle name="Moneda 2 4 4 3 2 6 2 2" xfId="14649"/>
    <cellStyle name="Moneda 2 4 4 3 2 6 2 3" xfId="14650"/>
    <cellStyle name="Moneda 2 4 4 3 2 6 3" xfId="14651"/>
    <cellStyle name="Moneda 2 4 4 3 2 6 3 2" xfId="14652"/>
    <cellStyle name="Moneda 2 4 4 3 2 6 3 3" xfId="14653"/>
    <cellStyle name="Moneda 2 4 4 3 2 6 4" xfId="14654"/>
    <cellStyle name="Moneda 2 4 4 3 2 6 5" xfId="14655"/>
    <cellStyle name="Moneda 2 4 4 3 2 7" xfId="14656"/>
    <cellStyle name="Moneda 2 4 4 3 2 7 2" xfId="14657"/>
    <cellStyle name="Moneda 2 4 4 3 2 7 3" xfId="14658"/>
    <cellStyle name="Moneda 2 4 4 3 2 8" xfId="14659"/>
    <cellStyle name="Moneda 2 4 4 3 2 8 2" xfId="14660"/>
    <cellStyle name="Moneda 2 4 4 3 2 8 3" xfId="14661"/>
    <cellStyle name="Moneda 2 4 4 3 2 9" xfId="14662"/>
    <cellStyle name="Moneda 2 4 4 3 3" xfId="288"/>
    <cellStyle name="Moneda 2 4 4 3 3 2" xfId="1609"/>
    <cellStyle name="Moneda 2 4 4 3 3 2 2" xfId="14663"/>
    <cellStyle name="Moneda 2 4 4 3 3 2 2 2" xfId="14664"/>
    <cellStyle name="Moneda 2 4 4 3 3 2 2 3" xfId="14665"/>
    <cellStyle name="Moneda 2 4 4 3 3 2 3" xfId="14666"/>
    <cellStyle name="Moneda 2 4 4 3 3 2 3 2" xfId="14667"/>
    <cellStyle name="Moneda 2 4 4 3 3 2 3 3" xfId="14668"/>
    <cellStyle name="Moneda 2 4 4 3 3 2 4" xfId="14669"/>
    <cellStyle name="Moneda 2 4 4 3 3 2 5" xfId="14670"/>
    <cellStyle name="Moneda 2 4 4 3 3 3" xfId="14671"/>
    <cellStyle name="Moneda 2 4 4 3 3 3 2" xfId="14672"/>
    <cellStyle name="Moneda 2 4 4 3 3 3 3" xfId="14673"/>
    <cellStyle name="Moneda 2 4 4 3 3 4" xfId="14674"/>
    <cellStyle name="Moneda 2 4 4 3 3 4 2" xfId="14675"/>
    <cellStyle name="Moneda 2 4 4 3 3 4 3" xfId="14676"/>
    <cellStyle name="Moneda 2 4 4 3 3 5" xfId="14677"/>
    <cellStyle name="Moneda 2 4 4 3 3 6" xfId="14678"/>
    <cellStyle name="Moneda 2 4 4 3 4" xfId="1606"/>
    <cellStyle name="Moneda 2 4 4 3 4 2" xfId="14679"/>
    <cellStyle name="Moneda 2 4 4 3 4 2 2" xfId="14680"/>
    <cellStyle name="Moneda 2 4 4 3 4 2 2 2" xfId="14681"/>
    <cellStyle name="Moneda 2 4 4 3 4 2 2 3" xfId="14682"/>
    <cellStyle name="Moneda 2 4 4 3 4 2 3" xfId="14683"/>
    <cellStyle name="Moneda 2 4 4 3 4 2 3 2" xfId="14684"/>
    <cellStyle name="Moneda 2 4 4 3 4 2 3 3" xfId="14685"/>
    <cellStyle name="Moneda 2 4 4 3 4 2 4" xfId="14686"/>
    <cellStyle name="Moneda 2 4 4 3 4 2 5" xfId="14687"/>
    <cellStyle name="Moneda 2 4 4 3 4 3" xfId="14688"/>
    <cellStyle name="Moneda 2 4 4 3 4 3 2" xfId="14689"/>
    <cellStyle name="Moneda 2 4 4 3 4 3 3" xfId="14690"/>
    <cellStyle name="Moneda 2 4 4 3 4 4" xfId="14691"/>
    <cellStyle name="Moneda 2 4 4 3 4 4 2" xfId="14692"/>
    <cellStyle name="Moneda 2 4 4 3 4 4 3" xfId="14693"/>
    <cellStyle name="Moneda 2 4 4 3 4 5" xfId="14694"/>
    <cellStyle name="Moneda 2 4 4 3 4 6" xfId="14695"/>
    <cellStyle name="Moneda 2 4 4 3 5" xfId="14696"/>
    <cellStyle name="Moneda 2 4 4 3 5 2" xfId="14697"/>
    <cellStyle name="Moneda 2 4 4 3 5 2 2" xfId="14698"/>
    <cellStyle name="Moneda 2 4 4 3 5 2 2 2" xfId="14699"/>
    <cellStyle name="Moneda 2 4 4 3 5 2 2 3" xfId="14700"/>
    <cellStyle name="Moneda 2 4 4 3 5 2 3" xfId="14701"/>
    <cellStyle name="Moneda 2 4 4 3 5 2 3 2" xfId="14702"/>
    <cellStyle name="Moneda 2 4 4 3 5 2 3 3" xfId="14703"/>
    <cellStyle name="Moneda 2 4 4 3 5 2 4" xfId="14704"/>
    <cellStyle name="Moneda 2 4 4 3 5 2 5" xfId="14705"/>
    <cellStyle name="Moneda 2 4 4 3 5 3" xfId="14706"/>
    <cellStyle name="Moneda 2 4 4 3 5 3 2" xfId="14707"/>
    <cellStyle name="Moneda 2 4 4 3 5 3 3" xfId="14708"/>
    <cellStyle name="Moneda 2 4 4 3 5 4" xfId="14709"/>
    <cellStyle name="Moneda 2 4 4 3 5 4 2" xfId="14710"/>
    <cellStyle name="Moneda 2 4 4 3 5 4 3" xfId="14711"/>
    <cellStyle name="Moneda 2 4 4 3 5 5" xfId="14712"/>
    <cellStyle name="Moneda 2 4 4 3 5 6" xfId="14713"/>
    <cellStyle name="Moneda 2 4 4 3 6" xfId="14714"/>
    <cellStyle name="Moneda 2 4 4 3 6 2" xfId="14715"/>
    <cellStyle name="Moneda 2 4 4 3 6 2 2" xfId="14716"/>
    <cellStyle name="Moneda 2 4 4 3 6 2 2 2" xfId="14717"/>
    <cellStyle name="Moneda 2 4 4 3 6 2 2 3" xfId="14718"/>
    <cellStyle name="Moneda 2 4 4 3 6 2 3" xfId="14719"/>
    <cellStyle name="Moneda 2 4 4 3 6 2 3 2" xfId="14720"/>
    <cellStyle name="Moneda 2 4 4 3 6 2 3 3" xfId="14721"/>
    <cellStyle name="Moneda 2 4 4 3 6 2 4" xfId="14722"/>
    <cellStyle name="Moneda 2 4 4 3 6 2 5" xfId="14723"/>
    <cellStyle name="Moneda 2 4 4 3 6 3" xfId="14724"/>
    <cellStyle name="Moneda 2 4 4 3 6 3 2" xfId="14725"/>
    <cellStyle name="Moneda 2 4 4 3 6 3 3" xfId="14726"/>
    <cellStyle name="Moneda 2 4 4 3 6 4" xfId="14727"/>
    <cellStyle name="Moneda 2 4 4 3 6 4 2" xfId="14728"/>
    <cellStyle name="Moneda 2 4 4 3 6 4 3" xfId="14729"/>
    <cellStyle name="Moneda 2 4 4 3 6 5" xfId="14730"/>
    <cellStyle name="Moneda 2 4 4 3 6 6" xfId="14731"/>
    <cellStyle name="Moneda 2 4 4 3 7" xfId="14732"/>
    <cellStyle name="Moneda 2 4 4 3 7 2" xfId="14733"/>
    <cellStyle name="Moneda 2 4 4 3 7 2 2" xfId="14734"/>
    <cellStyle name="Moneda 2 4 4 3 7 2 3" xfId="14735"/>
    <cellStyle name="Moneda 2 4 4 3 7 3" xfId="14736"/>
    <cellStyle name="Moneda 2 4 4 3 7 3 2" xfId="14737"/>
    <cellStyle name="Moneda 2 4 4 3 7 3 3" xfId="14738"/>
    <cellStyle name="Moneda 2 4 4 3 7 4" xfId="14739"/>
    <cellStyle name="Moneda 2 4 4 3 7 5" xfId="14740"/>
    <cellStyle name="Moneda 2 4 4 3 8" xfId="14741"/>
    <cellStyle name="Moneda 2 4 4 3 8 2" xfId="14742"/>
    <cellStyle name="Moneda 2 4 4 3 8 3" xfId="14743"/>
    <cellStyle name="Moneda 2 4 4 3 9" xfId="14744"/>
    <cellStyle name="Moneda 2 4 4 3 9 2" xfId="14745"/>
    <cellStyle name="Moneda 2 4 4 3 9 3" xfId="14746"/>
    <cellStyle name="Moneda 2 4 4 4" xfId="289"/>
    <cellStyle name="Moneda 2 4 4 4 10" xfId="14747"/>
    <cellStyle name="Moneda 2 4 4 4 2" xfId="290"/>
    <cellStyle name="Moneda 2 4 4 4 2 2" xfId="1611"/>
    <cellStyle name="Moneda 2 4 4 4 2 2 2" xfId="14748"/>
    <cellStyle name="Moneda 2 4 4 4 2 2 2 2" xfId="14749"/>
    <cellStyle name="Moneda 2 4 4 4 2 2 2 3" xfId="14750"/>
    <cellStyle name="Moneda 2 4 4 4 2 2 3" xfId="14751"/>
    <cellStyle name="Moneda 2 4 4 4 2 2 3 2" xfId="14752"/>
    <cellStyle name="Moneda 2 4 4 4 2 2 3 3" xfId="14753"/>
    <cellStyle name="Moneda 2 4 4 4 2 2 4" xfId="14754"/>
    <cellStyle name="Moneda 2 4 4 4 2 2 5" xfId="14755"/>
    <cellStyle name="Moneda 2 4 4 4 2 3" xfId="14756"/>
    <cellStyle name="Moneda 2 4 4 4 2 3 2" xfId="14757"/>
    <cellStyle name="Moneda 2 4 4 4 2 3 3" xfId="14758"/>
    <cellStyle name="Moneda 2 4 4 4 2 4" xfId="14759"/>
    <cellStyle name="Moneda 2 4 4 4 2 4 2" xfId="14760"/>
    <cellStyle name="Moneda 2 4 4 4 2 4 3" xfId="14761"/>
    <cellStyle name="Moneda 2 4 4 4 2 5" xfId="14762"/>
    <cellStyle name="Moneda 2 4 4 4 2 6" xfId="14763"/>
    <cellStyle name="Moneda 2 4 4 4 3" xfId="1610"/>
    <cellStyle name="Moneda 2 4 4 4 3 2" xfId="14764"/>
    <cellStyle name="Moneda 2 4 4 4 3 2 2" xfId="14765"/>
    <cellStyle name="Moneda 2 4 4 4 3 2 2 2" xfId="14766"/>
    <cellStyle name="Moneda 2 4 4 4 3 2 2 3" xfId="14767"/>
    <cellStyle name="Moneda 2 4 4 4 3 2 3" xfId="14768"/>
    <cellStyle name="Moneda 2 4 4 4 3 2 3 2" xfId="14769"/>
    <cellStyle name="Moneda 2 4 4 4 3 2 3 3" xfId="14770"/>
    <cellStyle name="Moneda 2 4 4 4 3 2 4" xfId="14771"/>
    <cellStyle name="Moneda 2 4 4 4 3 2 5" xfId="14772"/>
    <cellStyle name="Moneda 2 4 4 4 3 3" xfId="14773"/>
    <cellStyle name="Moneda 2 4 4 4 3 3 2" xfId="14774"/>
    <cellStyle name="Moneda 2 4 4 4 3 3 3" xfId="14775"/>
    <cellStyle name="Moneda 2 4 4 4 3 4" xfId="14776"/>
    <cellStyle name="Moneda 2 4 4 4 3 4 2" xfId="14777"/>
    <cellStyle name="Moneda 2 4 4 4 3 4 3" xfId="14778"/>
    <cellStyle name="Moneda 2 4 4 4 3 5" xfId="14779"/>
    <cellStyle name="Moneda 2 4 4 4 3 6" xfId="14780"/>
    <cellStyle name="Moneda 2 4 4 4 4" xfId="14781"/>
    <cellStyle name="Moneda 2 4 4 4 4 2" xfId="14782"/>
    <cellStyle name="Moneda 2 4 4 4 4 2 2" xfId="14783"/>
    <cellStyle name="Moneda 2 4 4 4 4 2 2 2" xfId="14784"/>
    <cellStyle name="Moneda 2 4 4 4 4 2 2 3" xfId="14785"/>
    <cellStyle name="Moneda 2 4 4 4 4 2 3" xfId="14786"/>
    <cellStyle name="Moneda 2 4 4 4 4 2 3 2" xfId="14787"/>
    <cellStyle name="Moneda 2 4 4 4 4 2 3 3" xfId="14788"/>
    <cellStyle name="Moneda 2 4 4 4 4 2 4" xfId="14789"/>
    <cellStyle name="Moneda 2 4 4 4 4 2 5" xfId="14790"/>
    <cellStyle name="Moneda 2 4 4 4 4 3" xfId="14791"/>
    <cellStyle name="Moneda 2 4 4 4 4 3 2" xfId="14792"/>
    <cellStyle name="Moneda 2 4 4 4 4 3 3" xfId="14793"/>
    <cellStyle name="Moneda 2 4 4 4 4 4" xfId="14794"/>
    <cellStyle name="Moneda 2 4 4 4 4 4 2" xfId="14795"/>
    <cellStyle name="Moneda 2 4 4 4 4 4 3" xfId="14796"/>
    <cellStyle name="Moneda 2 4 4 4 4 5" xfId="14797"/>
    <cellStyle name="Moneda 2 4 4 4 4 6" xfId="14798"/>
    <cellStyle name="Moneda 2 4 4 4 5" xfId="14799"/>
    <cellStyle name="Moneda 2 4 4 4 5 2" xfId="14800"/>
    <cellStyle name="Moneda 2 4 4 4 5 2 2" xfId="14801"/>
    <cellStyle name="Moneda 2 4 4 4 5 2 2 2" xfId="14802"/>
    <cellStyle name="Moneda 2 4 4 4 5 2 2 3" xfId="14803"/>
    <cellStyle name="Moneda 2 4 4 4 5 2 3" xfId="14804"/>
    <cellStyle name="Moneda 2 4 4 4 5 2 3 2" xfId="14805"/>
    <cellStyle name="Moneda 2 4 4 4 5 2 3 3" xfId="14806"/>
    <cellStyle name="Moneda 2 4 4 4 5 2 4" xfId="14807"/>
    <cellStyle name="Moneda 2 4 4 4 5 2 5" xfId="14808"/>
    <cellStyle name="Moneda 2 4 4 4 5 3" xfId="14809"/>
    <cellStyle name="Moneda 2 4 4 4 5 3 2" xfId="14810"/>
    <cellStyle name="Moneda 2 4 4 4 5 3 3" xfId="14811"/>
    <cellStyle name="Moneda 2 4 4 4 5 4" xfId="14812"/>
    <cellStyle name="Moneda 2 4 4 4 5 4 2" xfId="14813"/>
    <cellStyle name="Moneda 2 4 4 4 5 4 3" xfId="14814"/>
    <cellStyle name="Moneda 2 4 4 4 5 5" xfId="14815"/>
    <cellStyle name="Moneda 2 4 4 4 5 6" xfId="14816"/>
    <cellStyle name="Moneda 2 4 4 4 6" xfId="14817"/>
    <cellStyle name="Moneda 2 4 4 4 6 2" xfId="14818"/>
    <cellStyle name="Moneda 2 4 4 4 6 2 2" xfId="14819"/>
    <cellStyle name="Moneda 2 4 4 4 6 2 3" xfId="14820"/>
    <cellStyle name="Moneda 2 4 4 4 6 3" xfId="14821"/>
    <cellStyle name="Moneda 2 4 4 4 6 3 2" xfId="14822"/>
    <cellStyle name="Moneda 2 4 4 4 6 3 3" xfId="14823"/>
    <cellStyle name="Moneda 2 4 4 4 6 4" xfId="14824"/>
    <cellStyle name="Moneda 2 4 4 4 6 5" xfId="14825"/>
    <cellStyle name="Moneda 2 4 4 4 7" xfId="14826"/>
    <cellStyle name="Moneda 2 4 4 4 7 2" xfId="14827"/>
    <cellStyle name="Moneda 2 4 4 4 7 3" xfId="14828"/>
    <cellStyle name="Moneda 2 4 4 4 8" xfId="14829"/>
    <cellStyle name="Moneda 2 4 4 4 8 2" xfId="14830"/>
    <cellStyle name="Moneda 2 4 4 4 8 3" xfId="14831"/>
    <cellStyle name="Moneda 2 4 4 4 9" xfId="14832"/>
    <cellStyle name="Moneda 2 4 4 5" xfId="291"/>
    <cellStyle name="Moneda 2 4 4 5 2" xfId="1612"/>
    <cellStyle name="Moneda 2 4 4 5 2 2" xfId="14833"/>
    <cellStyle name="Moneda 2 4 4 5 2 2 2" xfId="14834"/>
    <cellStyle name="Moneda 2 4 4 5 2 2 3" xfId="14835"/>
    <cellStyle name="Moneda 2 4 4 5 2 3" xfId="14836"/>
    <cellStyle name="Moneda 2 4 4 5 2 3 2" xfId="14837"/>
    <cellStyle name="Moneda 2 4 4 5 2 3 3" xfId="14838"/>
    <cellStyle name="Moneda 2 4 4 5 2 4" xfId="14839"/>
    <cellStyle name="Moneda 2 4 4 5 2 5" xfId="14840"/>
    <cellStyle name="Moneda 2 4 4 5 3" xfId="14841"/>
    <cellStyle name="Moneda 2 4 4 5 3 2" xfId="14842"/>
    <cellStyle name="Moneda 2 4 4 5 3 3" xfId="14843"/>
    <cellStyle name="Moneda 2 4 4 5 4" xfId="14844"/>
    <cellStyle name="Moneda 2 4 4 5 4 2" xfId="14845"/>
    <cellStyle name="Moneda 2 4 4 5 4 3" xfId="14846"/>
    <cellStyle name="Moneda 2 4 4 5 5" xfId="14847"/>
    <cellStyle name="Moneda 2 4 4 5 6" xfId="14848"/>
    <cellStyle name="Moneda 2 4 4 6" xfId="1601"/>
    <cellStyle name="Moneda 2 4 4 6 2" xfId="14849"/>
    <cellStyle name="Moneda 2 4 4 6 2 2" xfId="14850"/>
    <cellStyle name="Moneda 2 4 4 6 2 2 2" xfId="14851"/>
    <cellStyle name="Moneda 2 4 4 6 2 2 3" xfId="14852"/>
    <cellStyle name="Moneda 2 4 4 6 2 3" xfId="14853"/>
    <cellStyle name="Moneda 2 4 4 6 2 3 2" xfId="14854"/>
    <cellStyle name="Moneda 2 4 4 6 2 3 3" xfId="14855"/>
    <cellStyle name="Moneda 2 4 4 6 2 4" xfId="14856"/>
    <cellStyle name="Moneda 2 4 4 6 2 5" xfId="14857"/>
    <cellStyle name="Moneda 2 4 4 6 3" xfId="14858"/>
    <cellStyle name="Moneda 2 4 4 6 3 2" xfId="14859"/>
    <cellStyle name="Moneda 2 4 4 6 3 3" xfId="14860"/>
    <cellStyle name="Moneda 2 4 4 6 4" xfId="14861"/>
    <cellStyle name="Moneda 2 4 4 6 4 2" xfId="14862"/>
    <cellStyle name="Moneda 2 4 4 6 4 3" xfId="14863"/>
    <cellStyle name="Moneda 2 4 4 6 5" xfId="14864"/>
    <cellStyle name="Moneda 2 4 4 6 6" xfId="14865"/>
    <cellStyle name="Moneda 2 4 4 7" xfId="14866"/>
    <cellStyle name="Moneda 2 4 4 7 2" xfId="14867"/>
    <cellStyle name="Moneda 2 4 4 7 2 2" xfId="14868"/>
    <cellStyle name="Moneda 2 4 4 7 2 2 2" xfId="14869"/>
    <cellStyle name="Moneda 2 4 4 7 2 2 3" xfId="14870"/>
    <cellStyle name="Moneda 2 4 4 7 2 3" xfId="14871"/>
    <cellStyle name="Moneda 2 4 4 7 2 3 2" xfId="14872"/>
    <cellStyle name="Moneda 2 4 4 7 2 3 3" xfId="14873"/>
    <cellStyle name="Moneda 2 4 4 7 2 4" xfId="14874"/>
    <cellStyle name="Moneda 2 4 4 7 2 5" xfId="14875"/>
    <cellStyle name="Moneda 2 4 4 7 3" xfId="14876"/>
    <cellStyle name="Moneda 2 4 4 7 3 2" xfId="14877"/>
    <cellStyle name="Moneda 2 4 4 7 3 3" xfId="14878"/>
    <cellStyle name="Moneda 2 4 4 7 4" xfId="14879"/>
    <cellStyle name="Moneda 2 4 4 7 4 2" xfId="14880"/>
    <cellStyle name="Moneda 2 4 4 7 4 3" xfId="14881"/>
    <cellStyle name="Moneda 2 4 4 7 5" xfId="14882"/>
    <cellStyle name="Moneda 2 4 4 7 6" xfId="14883"/>
    <cellStyle name="Moneda 2 4 4 8" xfId="14884"/>
    <cellStyle name="Moneda 2 4 4 8 2" xfId="14885"/>
    <cellStyle name="Moneda 2 4 4 8 2 2" xfId="14886"/>
    <cellStyle name="Moneda 2 4 4 8 2 2 2" xfId="14887"/>
    <cellStyle name="Moneda 2 4 4 8 2 2 3" xfId="14888"/>
    <cellStyle name="Moneda 2 4 4 8 2 3" xfId="14889"/>
    <cellStyle name="Moneda 2 4 4 8 2 3 2" xfId="14890"/>
    <cellStyle name="Moneda 2 4 4 8 2 3 3" xfId="14891"/>
    <cellStyle name="Moneda 2 4 4 8 2 4" xfId="14892"/>
    <cellStyle name="Moneda 2 4 4 8 2 5" xfId="14893"/>
    <cellStyle name="Moneda 2 4 4 8 3" xfId="14894"/>
    <cellStyle name="Moneda 2 4 4 8 3 2" xfId="14895"/>
    <cellStyle name="Moneda 2 4 4 8 3 3" xfId="14896"/>
    <cellStyle name="Moneda 2 4 4 8 4" xfId="14897"/>
    <cellStyle name="Moneda 2 4 4 8 4 2" xfId="14898"/>
    <cellStyle name="Moneda 2 4 4 8 4 3" xfId="14899"/>
    <cellStyle name="Moneda 2 4 4 8 5" xfId="14900"/>
    <cellStyle name="Moneda 2 4 4 8 6" xfId="14901"/>
    <cellStyle name="Moneda 2 4 4 9" xfId="14902"/>
    <cellStyle name="Moneda 2 4 4 9 2" xfId="14903"/>
    <cellStyle name="Moneda 2 4 4 9 2 2" xfId="14904"/>
    <cellStyle name="Moneda 2 4 4 9 2 3" xfId="14905"/>
    <cellStyle name="Moneda 2 4 4 9 3" xfId="14906"/>
    <cellStyle name="Moneda 2 4 4 9 3 2" xfId="14907"/>
    <cellStyle name="Moneda 2 4 4 9 3 3" xfId="14908"/>
    <cellStyle name="Moneda 2 4 4 9 4" xfId="14909"/>
    <cellStyle name="Moneda 2 4 4 9 5" xfId="14910"/>
    <cellStyle name="Moneda 2 4 5" xfId="292"/>
    <cellStyle name="Moneda 2 4 5 10" xfId="14911"/>
    <cellStyle name="Moneda 2 4 5 11" xfId="14912"/>
    <cellStyle name="Moneda 2 4 5 2" xfId="293"/>
    <cellStyle name="Moneda 2 4 5 2 10" xfId="14913"/>
    <cellStyle name="Moneda 2 4 5 2 2" xfId="294"/>
    <cellStyle name="Moneda 2 4 5 2 2 2" xfId="1615"/>
    <cellStyle name="Moneda 2 4 5 2 2 2 2" xfId="14914"/>
    <cellStyle name="Moneda 2 4 5 2 2 2 2 2" xfId="14915"/>
    <cellStyle name="Moneda 2 4 5 2 2 2 2 3" xfId="14916"/>
    <cellStyle name="Moneda 2 4 5 2 2 2 3" xfId="14917"/>
    <cellStyle name="Moneda 2 4 5 2 2 2 3 2" xfId="14918"/>
    <cellStyle name="Moneda 2 4 5 2 2 2 3 3" xfId="14919"/>
    <cellStyle name="Moneda 2 4 5 2 2 2 4" xfId="14920"/>
    <cellStyle name="Moneda 2 4 5 2 2 2 5" xfId="14921"/>
    <cellStyle name="Moneda 2 4 5 2 2 3" xfId="14922"/>
    <cellStyle name="Moneda 2 4 5 2 2 3 2" xfId="14923"/>
    <cellStyle name="Moneda 2 4 5 2 2 3 3" xfId="14924"/>
    <cellStyle name="Moneda 2 4 5 2 2 4" xfId="14925"/>
    <cellStyle name="Moneda 2 4 5 2 2 4 2" xfId="14926"/>
    <cellStyle name="Moneda 2 4 5 2 2 4 3" xfId="14927"/>
    <cellStyle name="Moneda 2 4 5 2 2 5" xfId="14928"/>
    <cellStyle name="Moneda 2 4 5 2 2 6" xfId="14929"/>
    <cellStyle name="Moneda 2 4 5 2 3" xfId="1614"/>
    <cellStyle name="Moneda 2 4 5 2 3 2" xfId="14930"/>
    <cellStyle name="Moneda 2 4 5 2 3 2 2" xfId="14931"/>
    <cellStyle name="Moneda 2 4 5 2 3 2 2 2" xfId="14932"/>
    <cellStyle name="Moneda 2 4 5 2 3 2 2 3" xfId="14933"/>
    <cellStyle name="Moneda 2 4 5 2 3 2 3" xfId="14934"/>
    <cellStyle name="Moneda 2 4 5 2 3 2 3 2" xfId="14935"/>
    <cellStyle name="Moneda 2 4 5 2 3 2 3 3" xfId="14936"/>
    <cellStyle name="Moneda 2 4 5 2 3 2 4" xfId="14937"/>
    <cellStyle name="Moneda 2 4 5 2 3 2 5" xfId="14938"/>
    <cellStyle name="Moneda 2 4 5 2 3 3" xfId="14939"/>
    <cellStyle name="Moneda 2 4 5 2 3 3 2" xfId="14940"/>
    <cellStyle name="Moneda 2 4 5 2 3 3 3" xfId="14941"/>
    <cellStyle name="Moneda 2 4 5 2 3 4" xfId="14942"/>
    <cellStyle name="Moneda 2 4 5 2 3 4 2" xfId="14943"/>
    <cellStyle name="Moneda 2 4 5 2 3 4 3" xfId="14944"/>
    <cellStyle name="Moneda 2 4 5 2 3 5" xfId="14945"/>
    <cellStyle name="Moneda 2 4 5 2 3 6" xfId="14946"/>
    <cellStyle name="Moneda 2 4 5 2 4" xfId="14947"/>
    <cellStyle name="Moneda 2 4 5 2 4 2" xfId="14948"/>
    <cellStyle name="Moneda 2 4 5 2 4 2 2" xfId="14949"/>
    <cellStyle name="Moneda 2 4 5 2 4 2 2 2" xfId="14950"/>
    <cellStyle name="Moneda 2 4 5 2 4 2 2 3" xfId="14951"/>
    <cellStyle name="Moneda 2 4 5 2 4 2 3" xfId="14952"/>
    <cellStyle name="Moneda 2 4 5 2 4 2 3 2" xfId="14953"/>
    <cellStyle name="Moneda 2 4 5 2 4 2 3 3" xfId="14954"/>
    <cellStyle name="Moneda 2 4 5 2 4 2 4" xfId="14955"/>
    <cellStyle name="Moneda 2 4 5 2 4 2 5" xfId="14956"/>
    <cellStyle name="Moneda 2 4 5 2 4 3" xfId="14957"/>
    <cellStyle name="Moneda 2 4 5 2 4 3 2" xfId="14958"/>
    <cellStyle name="Moneda 2 4 5 2 4 3 3" xfId="14959"/>
    <cellStyle name="Moneda 2 4 5 2 4 4" xfId="14960"/>
    <cellStyle name="Moneda 2 4 5 2 4 4 2" xfId="14961"/>
    <cellStyle name="Moneda 2 4 5 2 4 4 3" xfId="14962"/>
    <cellStyle name="Moneda 2 4 5 2 4 5" xfId="14963"/>
    <cellStyle name="Moneda 2 4 5 2 4 6" xfId="14964"/>
    <cellStyle name="Moneda 2 4 5 2 5" xfId="14965"/>
    <cellStyle name="Moneda 2 4 5 2 5 2" xfId="14966"/>
    <cellStyle name="Moneda 2 4 5 2 5 2 2" xfId="14967"/>
    <cellStyle name="Moneda 2 4 5 2 5 2 2 2" xfId="14968"/>
    <cellStyle name="Moneda 2 4 5 2 5 2 2 3" xfId="14969"/>
    <cellStyle name="Moneda 2 4 5 2 5 2 3" xfId="14970"/>
    <cellStyle name="Moneda 2 4 5 2 5 2 3 2" xfId="14971"/>
    <cellStyle name="Moneda 2 4 5 2 5 2 3 3" xfId="14972"/>
    <cellStyle name="Moneda 2 4 5 2 5 2 4" xfId="14973"/>
    <cellStyle name="Moneda 2 4 5 2 5 2 5" xfId="14974"/>
    <cellStyle name="Moneda 2 4 5 2 5 3" xfId="14975"/>
    <cellStyle name="Moneda 2 4 5 2 5 3 2" xfId="14976"/>
    <cellStyle name="Moneda 2 4 5 2 5 3 3" xfId="14977"/>
    <cellStyle name="Moneda 2 4 5 2 5 4" xfId="14978"/>
    <cellStyle name="Moneda 2 4 5 2 5 4 2" xfId="14979"/>
    <cellStyle name="Moneda 2 4 5 2 5 4 3" xfId="14980"/>
    <cellStyle name="Moneda 2 4 5 2 5 5" xfId="14981"/>
    <cellStyle name="Moneda 2 4 5 2 5 6" xfId="14982"/>
    <cellStyle name="Moneda 2 4 5 2 6" xfId="14983"/>
    <cellStyle name="Moneda 2 4 5 2 6 2" xfId="14984"/>
    <cellStyle name="Moneda 2 4 5 2 6 2 2" xfId="14985"/>
    <cellStyle name="Moneda 2 4 5 2 6 2 3" xfId="14986"/>
    <cellStyle name="Moneda 2 4 5 2 6 3" xfId="14987"/>
    <cellStyle name="Moneda 2 4 5 2 6 3 2" xfId="14988"/>
    <cellStyle name="Moneda 2 4 5 2 6 3 3" xfId="14989"/>
    <cellStyle name="Moneda 2 4 5 2 6 4" xfId="14990"/>
    <cellStyle name="Moneda 2 4 5 2 6 5" xfId="14991"/>
    <cellStyle name="Moneda 2 4 5 2 7" xfId="14992"/>
    <cellStyle name="Moneda 2 4 5 2 7 2" xfId="14993"/>
    <cellStyle name="Moneda 2 4 5 2 7 3" xfId="14994"/>
    <cellStyle name="Moneda 2 4 5 2 8" xfId="14995"/>
    <cellStyle name="Moneda 2 4 5 2 8 2" xfId="14996"/>
    <cellStyle name="Moneda 2 4 5 2 8 3" xfId="14997"/>
    <cellStyle name="Moneda 2 4 5 2 9" xfId="14998"/>
    <cellStyle name="Moneda 2 4 5 3" xfId="295"/>
    <cellStyle name="Moneda 2 4 5 3 2" xfId="1616"/>
    <cellStyle name="Moneda 2 4 5 3 2 2" xfId="14999"/>
    <cellStyle name="Moneda 2 4 5 3 2 2 2" xfId="15000"/>
    <cellStyle name="Moneda 2 4 5 3 2 2 3" xfId="15001"/>
    <cellStyle name="Moneda 2 4 5 3 2 3" xfId="15002"/>
    <cellStyle name="Moneda 2 4 5 3 2 3 2" xfId="15003"/>
    <cellStyle name="Moneda 2 4 5 3 2 3 3" xfId="15004"/>
    <cellStyle name="Moneda 2 4 5 3 2 4" xfId="15005"/>
    <cellStyle name="Moneda 2 4 5 3 2 5" xfId="15006"/>
    <cellStyle name="Moneda 2 4 5 3 3" xfId="15007"/>
    <cellStyle name="Moneda 2 4 5 3 3 2" xfId="15008"/>
    <cellStyle name="Moneda 2 4 5 3 3 3" xfId="15009"/>
    <cellStyle name="Moneda 2 4 5 3 4" xfId="15010"/>
    <cellStyle name="Moneda 2 4 5 3 4 2" xfId="15011"/>
    <cellStyle name="Moneda 2 4 5 3 4 3" xfId="15012"/>
    <cellStyle name="Moneda 2 4 5 3 5" xfId="15013"/>
    <cellStyle name="Moneda 2 4 5 3 6" xfId="15014"/>
    <cellStyle name="Moneda 2 4 5 4" xfId="1613"/>
    <cellStyle name="Moneda 2 4 5 4 2" xfId="15015"/>
    <cellStyle name="Moneda 2 4 5 4 2 2" xfId="15016"/>
    <cellStyle name="Moneda 2 4 5 4 2 2 2" xfId="15017"/>
    <cellStyle name="Moneda 2 4 5 4 2 2 3" xfId="15018"/>
    <cellStyle name="Moneda 2 4 5 4 2 3" xfId="15019"/>
    <cellStyle name="Moneda 2 4 5 4 2 3 2" xfId="15020"/>
    <cellStyle name="Moneda 2 4 5 4 2 3 3" xfId="15021"/>
    <cellStyle name="Moneda 2 4 5 4 2 4" xfId="15022"/>
    <cellStyle name="Moneda 2 4 5 4 2 5" xfId="15023"/>
    <cellStyle name="Moneda 2 4 5 4 3" xfId="15024"/>
    <cellStyle name="Moneda 2 4 5 4 3 2" xfId="15025"/>
    <cellStyle name="Moneda 2 4 5 4 3 3" xfId="15026"/>
    <cellStyle name="Moneda 2 4 5 4 4" xfId="15027"/>
    <cellStyle name="Moneda 2 4 5 4 4 2" xfId="15028"/>
    <cellStyle name="Moneda 2 4 5 4 4 3" xfId="15029"/>
    <cellStyle name="Moneda 2 4 5 4 5" xfId="15030"/>
    <cellStyle name="Moneda 2 4 5 4 6" xfId="15031"/>
    <cellStyle name="Moneda 2 4 5 5" xfId="15032"/>
    <cellStyle name="Moneda 2 4 5 5 2" xfId="15033"/>
    <cellStyle name="Moneda 2 4 5 5 2 2" xfId="15034"/>
    <cellStyle name="Moneda 2 4 5 5 2 2 2" xfId="15035"/>
    <cellStyle name="Moneda 2 4 5 5 2 2 3" xfId="15036"/>
    <cellStyle name="Moneda 2 4 5 5 2 3" xfId="15037"/>
    <cellStyle name="Moneda 2 4 5 5 2 3 2" xfId="15038"/>
    <cellStyle name="Moneda 2 4 5 5 2 3 3" xfId="15039"/>
    <cellStyle name="Moneda 2 4 5 5 2 4" xfId="15040"/>
    <cellStyle name="Moneda 2 4 5 5 2 5" xfId="15041"/>
    <cellStyle name="Moneda 2 4 5 5 3" xfId="15042"/>
    <cellStyle name="Moneda 2 4 5 5 3 2" xfId="15043"/>
    <cellStyle name="Moneda 2 4 5 5 3 3" xfId="15044"/>
    <cellStyle name="Moneda 2 4 5 5 4" xfId="15045"/>
    <cellStyle name="Moneda 2 4 5 5 4 2" xfId="15046"/>
    <cellStyle name="Moneda 2 4 5 5 4 3" xfId="15047"/>
    <cellStyle name="Moneda 2 4 5 5 5" xfId="15048"/>
    <cellStyle name="Moneda 2 4 5 5 6" xfId="15049"/>
    <cellStyle name="Moneda 2 4 5 6" xfId="15050"/>
    <cellStyle name="Moneda 2 4 5 6 2" xfId="15051"/>
    <cellStyle name="Moneda 2 4 5 6 2 2" xfId="15052"/>
    <cellStyle name="Moneda 2 4 5 6 2 2 2" xfId="15053"/>
    <cellStyle name="Moneda 2 4 5 6 2 2 3" xfId="15054"/>
    <cellStyle name="Moneda 2 4 5 6 2 3" xfId="15055"/>
    <cellStyle name="Moneda 2 4 5 6 2 3 2" xfId="15056"/>
    <cellStyle name="Moneda 2 4 5 6 2 3 3" xfId="15057"/>
    <cellStyle name="Moneda 2 4 5 6 2 4" xfId="15058"/>
    <cellStyle name="Moneda 2 4 5 6 2 5" xfId="15059"/>
    <cellStyle name="Moneda 2 4 5 6 3" xfId="15060"/>
    <cellStyle name="Moneda 2 4 5 6 3 2" xfId="15061"/>
    <cellStyle name="Moneda 2 4 5 6 3 3" xfId="15062"/>
    <cellStyle name="Moneda 2 4 5 6 4" xfId="15063"/>
    <cellStyle name="Moneda 2 4 5 6 4 2" xfId="15064"/>
    <cellStyle name="Moneda 2 4 5 6 4 3" xfId="15065"/>
    <cellStyle name="Moneda 2 4 5 6 5" xfId="15066"/>
    <cellStyle name="Moneda 2 4 5 6 6" xfId="15067"/>
    <cellStyle name="Moneda 2 4 5 7" xfId="15068"/>
    <cellStyle name="Moneda 2 4 5 7 2" xfId="15069"/>
    <cellStyle name="Moneda 2 4 5 7 2 2" xfId="15070"/>
    <cellStyle name="Moneda 2 4 5 7 2 3" xfId="15071"/>
    <cellStyle name="Moneda 2 4 5 7 3" xfId="15072"/>
    <cellStyle name="Moneda 2 4 5 7 3 2" xfId="15073"/>
    <cellStyle name="Moneda 2 4 5 7 3 3" xfId="15074"/>
    <cellStyle name="Moneda 2 4 5 7 4" xfId="15075"/>
    <cellStyle name="Moneda 2 4 5 7 5" xfId="15076"/>
    <cellStyle name="Moneda 2 4 5 8" xfId="15077"/>
    <cellStyle name="Moneda 2 4 5 8 2" xfId="15078"/>
    <cellStyle name="Moneda 2 4 5 8 3" xfId="15079"/>
    <cellStyle name="Moneda 2 4 5 9" xfId="15080"/>
    <cellStyle name="Moneda 2 4 5 9 2" xfId="15081"/>
    <cellStyle name="Moneda 2 4 5 9 3" xfId="15082"/>
    <cellStyle name="Moneda 2 4 6" xfId="296"/>
    <cellStyle name="Moneda 2 4 6 10" xfId="15083"/>
    <cellStyle name="Moneda 2 4 6 11" xfId="15084"/>
    <cellStyle name="Moneda 2 4 6 2" xfId="297"/>
    <cellStyle name="Moneda 2 4 6 2 10" xfId="15085"/>
    <cellStyle name="Moneda 2 4 6 2 2" xfId="298"/>
    <cellStyle name="Moneda 2 4 6 2 2 2" xfId="1619"/>
    <cellStyle name="Moneda 2 4 6 2 2 2 2" xfId="15086"/>
    <cellStyle name="Moneda 2 4 6 2 2 2 2 2" xfId="15087"/>
    <cellStyle name="Moneda 2 4 6 2 2 2 2 3" xfId="15088"/>
    <cellStyle name="Moneda 2 4 6 2 2 2 3" xfId="15089"/>
    <cellStyle name="Moneda 2 4 6 2 2 2 3 2" xfId="15090"/>
    <cellStyle name="Moneda 2 4 6 2 2 2 3 3" xfId="15091"/>
    <cellStyle name="Moneda 2 4 6 2 2 2 4" xfId="15092"/>
    <cellStyle name="Moneda 2 4 6 2 2 2 5" xfId="15093"/>
    <cellStyle name="Moneda 2 4 6 2 2 3" xfId="15094"/>
    <cellStyle name="Moneda 2 4 6 2 2 3 2" xfId="15095"/>
    <cellStyle name="Moneda 2 4 6 2 2 3 3" xfId="15096"/>
    <cellStyle name="Moneda 2 4 6 2 2 4" xfId="15097"/>
    <cellStyle name="Moneda 2 4 6 2 2 4 2" xfId="15098"/>
    <cellStyle name="Moneda 2 4 6 2 2 4 3" xfId="15099"/>
    <cellStyle name="Moneda 2 4 6 2 2 5" xfId="15100"/>
    <cellStyle name="Moneda 2 4 6 2 2 6" xfId="15101"/>
    <cellStyle name="Moneda 2 4 6 2 3" xfId="1618"/>
    <cellStyle name="Moneda 2 4 6 2 3 2" xfId="15102"/>
    <cellStyle name="Moneda 2 4 6 2 3 2 2" xfId="15103"/>
    <cellStyle name="Moneda 2 4 6 2 3 2 2 2" xfId="15104"/>
    <cellStyle name="Moneda 2 4 6 2 3 2 2 3" xfId="15105"/>
    <cellStyle name="Moneda 2 4 6 2 3 2 3" xfId="15106"/>
    <cellStyle name="Moneda 2 4 6 2 3 2 3 2" xfId="15107"/>
    <cellStyle name="Moneda 2 4 6 2 3 2 3 3" xfId="15108"/>
    <cellStyle name="Moneda 2 4 6 2 3 2 4" xfId="15109"/>
    <cellStyle name="Moneda 2 4 6 2 3 2 5" xfId="15110"/>
    <cellStyle name="Moneda 2 4 6 2 3 3" xfId="15111"/>
    <cellStyle name="Moneda 2 4 6 2 3 3 2" xfId="15112"/>
    <cellStyle name="Moneda 2 4 6 2 3 3 3" xfId="15113"/>
    <cellStyle name="Moneda 2 4 6 2 3 4" xfId="15114"/>
    <cellStyle name="Moneda 2 4 6 2 3 4 2" xfId="15115"/>
    <cellStyle name="Moneda 2 4 6 2 3 4 3" xfId="15116"/>
    <cellStyle name="Moneda 2 4 6 2 3 5" xfId="15117"/>
    <cellStyle name="Moneda 2 4 6 2 3 6" xfId="15118"/>
    <cellStyle name="Moneda 2 4 6 2 4" xfId="15119"/>
    <cellStyle name="Moneda 2 4 6 2 4 2" xfId="15120"/>
    <cellStyle name="Moneda 2 4 6 2 4 2 2" xfId="15121"/>
    <cellStyle name="Moneda 2 4 6 2 4 2 2 2" xfId="15122"/>
    <cellStyle name="Moneda 2 4 6 2 4 2 2 3" xfId="15123"/>
    <cellStyle name="Moneda 2 4 6 2 4 2 3" xfId="15124"/>
    <cellStyle name="Moneda 2 4 6 2 4 2 3 2" xfId="15125"/>
    <cellStyle name="Moneda 2 4 6 2 4 2 3 3" xfId="15126"/>
    <cellStyle name="Moneda 2 4 6 2 4 2 4" xfId="15127"/>
    <cellStyle name="Moneda 2 4 6 2 4 2 5" xfId="15128"/>
    <cellStyle name="Moneda 2 4 6 2 4 3" xfId="15129"/>
    <cellStyle name="Moneda 2 4 6 2 4 3 2" xfId="15130"/>
    <cellStyle name="Moneda 2 4 6 2 4 3 3" xfId="15131"/>
    <cellStyle name="Moneda 2 4 6 2 4 4" xfId="15132"/>
    <cellStyle name="Moneda 2 4 6 2 4 4 2" xfId="15133"/>
    <cellStyle name="Moneda 2 4 6 2 4 4 3" xfId="15134"/>
    <cellStyle name="Moneda 2 4 6 2 4 5" xfId="15135"/>
    <cellStyle name="Moneda 2 4 6 2 4 6" xfId="15136"/>
    <cellStyle name="Moneda 2 4 6 2 5" xfId="15137"/>
    <cellStyle name="Moneda 2 4 6 2 5 2" xfId="15138"/>
    <cellStyle name="Moneda 2 4 6 2 5 2 2" xfId="15139"/>
    <cellStyle name="Moneda 2 4 6 2 5 2 2 2" xfId="15140"/>
    <cellStyle name="Moneda 2 4 6 2 5 2 2 3" xfId="15141"/>
    <cellStyle name="Moneda 2 4 6 2 5 2 3" xfId="15142"/>
    <cellStyle name="Moneda 2 4 6 2 5 2 3 2" xfId="15143"/>
    <cellStyle name="Moneda 2 4 6 2 5 2 3 3" xfId="15144"/>
    <cellStyle name="Moneda 2 4 6 2 5 2 4" xfId="15145"/>
    <cellStyle name="Moneda 2 4 6 2 5 2 5" xfId="15146"/>
    <cellStyle name="Moneda 2 4 6 2 5 3" xfId="15147"/>
    <cellStyle name="Moneda 2 4 6 2 5 3 2" xfId="15148"/>
    <cellStyle name="Moneda 2 4 6 2 5 3 3" xfId="15149"/>
    <cellStyle name="Moneda 2 4 6 2 5 4" xfId="15150"/>
    <cellStyle name="Moneda 2 4 6 2 5 4 2" xfId="15151"/>
    <cellStyle name="Moneda 2 4 6 2 5 4 3" xfId="15152"/>
    <cellStyle name="Moneda 2 4 6 2 5 5" xfId="15153"/>
    <cellStyle name="Moneda 2 4 6 2 5 6" xfId="15154"/>
    <cellStyle name="Moneda 2 4 6 2 6" xfId="15155"/>
    <cellStyle name="Moneda 2 4 6 2 6 2" xfId="15156"/>
    <cellStyle name="Moneda 2 4 6 2 6 2 2" xfId="15157"/>
    <cellStyle name="Moneda 2 4 6 2 6 2 3" xfId="15158"/>
    <cellStyle name="Moneda 2 4 6 2 6 3" xfId="15159"/>
    <cellStyle name="Moneda 2 4 6 2 6 3 2" xfId="15160"/>
    <cellStyle name="Moneda 2 4 6 2 6 3 3" xfId="15161"/>
    <cellStyle name="Moneda 2 4 6 2 6 4" xfId="15162"/>
    <cellStyle name="Moneda 2 4 6 2 6 5" xfId="15163"/>
    <cellStyle name="Moneda 2 4 6 2 7" xfId="15164"/>
    <cellStyle name="Moneda 2 4 6 2 7 2" xfId="15165"/>
    <cellStyle name="Moneda 2 4 6 2 7 3" xfId="15166"/>
    <cellStyle name="Moneda 2 4 6 2 8" xfId="15167"/>
    <cellStyle name="Moneda 2 4 6 2 8 2" xfId="15168"/>
    <cellStyle name="Moneda 2 4 6 2 8 3" xfId="15169"/>
    <cellStyle name="Moneda 2 4 6 2 9" xfId="15170"/>
    <cellStyle name="Moneda 2 4 6 3" xfId="299"/>
    <cellStyle name="Moneda 2 4 6 3 2" xfId="1620"/>
    <cellStyle name="Moneda 2 4 6 3 2 2" xfId="15171"/>
    <cellStyle name="Moneda 2 4 6 3 2 2 2" xfId="15172"/>
    <cellStyle name="Moneda 2 4 6 3 2 2 3" xfId="15173"/>
    <cellStyle name="Moneda 2 4 6 3 2 3" xfId="15174"/>
    <cellStyle name="Moneda 2 4 6 3 2 3 2" xfId="15175"/>
    <cellStyle name="Moneda 2 4 6 3 2 3 3" xfId="15176"/>
    <cellStyle name="Moneda 2 4 6 3 2 4" xfId="15177"/>
    <cellStyle name="Moneda 2 4 6 3 2 5" xfId="15178"/>
    <cellStyle name="Moneda 2 4 6 3 3" xfId="15179"/>
    <cellStyle name="Moneda 2 4 6 3 3 2" xfId="15180"/>
    <cellStyle name="Moneda 2 4 6 3 3 3" xfId="15181"/>
    <cellStyle name="Moneda 2 4 6 3 4" xfId="15182"/>
    <cellStyle name="Moneda 2 4 6 3 4 2" xfId="15183"/>
    <cellStyle name="Moneda 2 4 6 3 4 3" xfId="15184"/>
    <cellStyle name="Moneda 2 4 6 3 5" xfId="15185"/>
    <cellStyle name="Moneda 2 4 6 3 6" xfId="15186"/>
    <cellStyle name="Moneda 2 4 6 4" xfId="1617"/>
    <cellStyle name="Moneda 2 4 6 4 2" xfId="15187"/>
    <cellStyle name="Moneda 2 4 6 4 2 2" xfId="15188"/>
    <cellStyle name="Moneda 2 4 6 4 2 2 2" xfId="15189"/>
    <cellStyle name="Moneda 2 4 6 4 2 2 3" xfId="15190"/>
    <cellStyle name="Moneda 2 4 6 4 2 3" xfId="15191"/>
    <cellStyle name="Moneda 2 4 6 4 2 3 2" xfId="15192"/>
    <cellStyle name="Moneda 2 4 6 4 2 3 3" xfId="15193"/>
    <cellStyle name="Moneda 2 4 6 4 2 4" xfId="15194"/>
    <cellStyle name="Moneda 2 4 6 4 2 5" xfId="15195"/>
    <cellStyle name="Moneda 2 4 6 4 3" xfId="15196"/>
    <cellStyle name="Moneda 2 4 6 4 3 2" xfId="15197"/>
    <cellStyle name="Moneda 2 4 6 4 3 3" xfId="15198"/>
    <cellStyle name="Moneda 2 4 6 4 4" xfId="15199"/>
    <cellStyle name="Moneda 2 4 6 4 4 2" xfId="15200"/>
    <cellStyle name="Moneda 2 4 6 4 4 3" xfId="15201"/>
    <cellStyle name="Moneda 2 4 6 4 5" xfId="15202"/>
    <cellStyle name="Moneda 2 4 6 4 6" xfId="15203"/>
    <cellStyle name="Moneda 2 4 6 5" xfId="15204"/>
    <cellStyle name="Moneda 2 4 6 5 2" xfId="15205"/>
    <cellStyle name="Moneda 2 4 6 5 2 2" xfId="15206"/>
    <cellStyle name="Moneda 2 4 6 5 2 2 2" xfId="15207"/>
    <cellStyle name="Moneda 2 4 6 5 2 2 3" xfId="15208"/>
    <cellStyle name="Moneda 2 4 6 5 2 3" xfId="15209"/>
    <cellStyle name="Moneda 2 4 6 5 2 3 2" xfId="15210"/>
    <cellStyle name="Moneda 2 4 6 5 2 3 3" xfId="15211"/>
    <cellStyle name="Moneda 2 4 6 5 2 4" xfId="15212"/>
    <cellStyle name="Moneda 2 4 6 5 2 5" xfId="15213"/>
    <cellStyle name="Moneda 2 4 6 5 3" xfId="15214"/>
    <cellStyle name="Moneda 2 4 6 5 3 2" xfId="15215"/>
    <cellStyle name="Moneda 2 4 6 5 3 3" xfId="15216"/>
    <cellStyle name="Moneda 2 4 6 5 4" xfId="15217"/>
    <cellStyle name="Moneda 2 4 6 5 4 2" xfId="15218"/>
    <cellStyle name="Moneda 2 4 6 5 4 3" xfId="15219"/>
    <cellStyle name="Moneda 2 4 6 5 5" xfId="15220"/>
    <cellStyle name="Moneda 2 4 6 5 6" xfId="15221"/>
    <cellStyle name="Moneda 2 4 6 6" xfId="15222"/>
    <cellStyle name="Moneda 2 4 6 6 2" xfId="15223"/>
    <cellStyle name="Moneda 2 4 6 6 2 2" xfId="15224"/>
    <cellStyle name="Moneda 2 4 6 6 2 2 2" xfId="15225"/>
    <cellStyle name="Moneda 2 4 6 6 2 2 3" xfId="15226"/>
    <cellStyle name="Moneda 2 4 6 6 2 3" xfId="15227"/>
    <cellStyle name="Moneda 2 4 6 6 2 3 2" xfId="15228"/>
    <cellStyle name="Moneda 2 4 6 6 2 3 3" xfId="15229"/>
    <cellStyle name="Moneda 2 4 6 6 2 4" xfId="15230"/>
    <cellStyle name="Moneda 2 4 6 6 2 5" xfId="15231"/>
    <cellStyle name="Moneda 2 4 6 6 3" xfId="15232"/>
    <cellStyle name="Moneda 2 4 6 6 3 2" xfId="15233"/>
    <cellStyle name="Moneda 2 4 6 6 3 3" xfId="15234"/>
    <cellStyle name="Moneda 2 4 6 6 4" xfId="15235"/>
    <cellStyle name="Moneda 2 4 6 6 4 2" xfId="15236"/>
    <cellStyle name="Moneda 2 4 6 6 4 3" xfId="15237"/>
    <cellStyle name="Moneda 2 4 6 6 5" xfId="15238"/>
    <cellStyle name="Moneda 2 4 6 6 6" xfId="15239"/>
    <cellStyle name="Moneda 2 4 6 7" xfId="15240"/>
    <cellStyle name="Moneda 2 4 6 7 2" xfId="15241"/>
    <cellStyle name="Moneda 2 4 6 7 2 2" xfId="15242"/>
    <cellStyle name="Moneda 2 4 6 7 2 3" xfId="15243"/>
    <cellStyle name="Moneda 2 4 6 7 3" xfId="15244"/>
    <cellStyle name="Moneda 2 4 6 7 3 2" xfId="15245"/>
    <cellStyle name="Moneda 2 4 6 7 3 3" xfId="15246"/>
    <cellStyle name="Moneda 2 4 6 7 4" xfId="15247"/>
    <cellStyle name="Moneda 2 4 6 7 5" xfId="15248"/>
    <cellStyle name="Moneda 2 4 6 8" xfId="15249"/>
    <cellStyle name="Moneda 2 4 6 8 2" xfId="15250"/>
    <cellStyle name="Moneda 2 4 6 8 3" xfId="15251"/>
    <cellStyle name="Moneda 2 4 6 9" xfId="15252"/>
    <cellStyle name="Moneda 2 4 6 9 2" xfId="15253"/>
    <cellStyle name="Moneda 2 4 6 9 3" xfId="15254"/>
    <cellStyle name="Moneda 2 4 7" xfId="300"/>
    <cellStyle name="Moneda 2 4 7 10" xfId="15255"/>
    <cellStyle name="Moneda 2 4 7 11" xfId="15256"/>
    <cellStyle name="Moneda 2 4 7 2" xfId="301"/>
    <cellStyle name="Moneda 2 4 7 2 10" xfId="15257"/>
    <cellStyle name="Moneda 2 4 7 2 2" xfId="302"/>
    <cellStyle name="Moneda 2 4 7 2 2 2" xfId="1623"/>
    <cellStyle name="Moneda 2 4 7 2 2 2 2" xfId="15258"/>
    <cellStyle name="Moneda 2 4 7 2 2 2 2 2" xfId="15259"/>
    <cellStyle name="Moneda 2 4 7 2 2 2 2 3" xfId="15260"/>
    <cellStyle name="Moneda 2 4 7 2 2 2 3" xfId="15261"/>
    <cellStyle name="Moneda 2 4 7 2 2 2 3 2" xfId="15262"/>
    <cellStyle name="Moneda 2 4 7 2 2 2 3 3" xfId="15263"/>
    <cellStyle name="Moneda 2 4 7 2 2 2 4" xfId="15264"/>
    <cellStyle name="Moneda 2 4 7 2 2 2 5" xfId="15265"/>
    <cellStyle name="Moneda 2 4 7 2 2 3" xfId="15266"/>
    <cellStyle name="Moneda 2 4 7 2 2 3 2" xfId="15267"/>
    <cellStyle name="Moneda 2 4 7 2 2 3 3" xfId="15268"/>
    <cellStyle name="Moneda 2 4 7 2 2 4" xfId="15269"/>
    <cellStyle name="Moneda 2 4 7 2 2 4 2" xfId="15270"/>
    <cellStyle name="Moneda 2 4 7 2 2 4 3" xfId="15271"/>
    <cellStyle name="Moneda 2 4 7 2 2 5" xfId="15272"/>
    <cellStyle name="Moneda 2 4 7 2 2 6" xfId="15273"/>
    <cellStyle name="Moneda 2 4 7 2 3" xfId="1622"/>
    <cellStyle name="Moneda 2 4 7 2 3 2" xfId="15274"/>
    <cellStyle name="Moneda 2 4 7 2 3 2 2" xfId="15275"/>
    <cellStyle name="Moneda 2 4 7 2 3 2 2 2" xfId="15276"/>
    <cellStyle name="Moneda 2 4 7 2 3 2 2 3" xfId="15277"/>
    <cellStyle name="Moneda 2 4 7 2 3 2 3" xfId="15278"/>
    <cellStyle name="Moneda 2 4 7 2 3 2 3 2" xfId="15279"/>
    <cellStyle name="Moneda 2 4 7 2 3 2 3 3" xfId="15280"/>
    <cellStyle name="Moneda 2 4 7 2 3 2 4" xfId="15281"/>
    <cellStyle name="Moneda 2 4 7 2 3 2 5" xfId="15282"/>
    <cellStyle name="Moneda 2 4 7 2 3 3" xfId="15283"/>
    <cellStyle name="Moneda 2 4 7 2 3 3 2" xfId="15284"/>
    <cellStyle name="Moneda 2 4 7 2 3 3 3" xfId="15285"/>
    <cellStyle name="Moneda 2 4 7 2 3 4" xfId="15286"/>
    <cellStyle name="Moneda 2 4 7 2 3 4 2" xfId="15287"/>
    <cellStyle name="Moneda 2 4 7 2 3 4 3" xfId="15288"/>
    <cellStyle name="Moneda 2 4 7 2 3 5" xfId="15289"/>
    <cellStyle name="Moneda 2 4 7 2 3 6" xfId="15290"/>
    <cellStyle name="Moneda 2 4 7 2 4" xfId="15291"/>
    <cellStyle name="Moneda 2 4 7 2 4 2" xfId="15292"/>
    <cellStyle name="Moneda 2 4 7 2 4 2 2" xfId="15293"/>
    <cellStyle name="Moneda 2 4 7 2 4 2 2 2" xfId="15294"/>
    <cellStyle name="Moneda 2 4 7 2 4 2 2 3" xfId="15295"/>
    <cellStyle name="Moneda 2 4 7 2 4 2 3" xfId="15296"/>
    <cellStyle name="Moneda 2 4 7 2 4 2 3 2" xfId="15297"/>
    <cellStyle name="Moneda 2 4 7 2 4 2 3 3" xfId="15298"/>
    <cellStyle name="Moneda 2 4 7 2 4 2 4" xfId="15299"/>
    <cellStyle name="Moneda 2 4 7 2 4 2 5" xfId="15300"/>
    <cellStyle name="Moneda 2 4 7 2 4 3" xfId="15301"/>
    <cellStyle name="Moneda 2 4 7 2 4 3 2" xfId="15302"/>
    <cellStyle name="Moneda 2 4 7 2 4 3 3" xfId="15303"/>
    <cellStyle name="Moneda 2 4 7 2 4 4" xfId="15304"/>
    <cellStyle name="Moneda 2 4 7 2 4 4 2" xfId="15305"/>
    <cellStyle name="Moneda 2 4 7 2 4 4 3" xfId="15306"/>
    <cellStyle name="Moneda 2 4 7 2 4 5" xfId="15307"/>
    <cellStyle name="Moneda 2 4 7 2 4 6" xfId="15308"/>
    <cellStyle name="Moneda 2 4 7 2 5" xfId="15309"/>
    <cellStyle name="Moneda 2 4 7 2 5 2" xfId="15310"/>
    <cellStyle name="Moneda 2 4 7 2 5 2 2" xfId="15311"/>
    <cellStyle name="Moneda 2 4 7 2 5 2 2 2" xfId="15312"/>
    <cellStyle name="Moneda 2 4 7 2 5 2 2 3" xfId="15313"/>
    <cellStyle name="Moneda 2 4 7 2 5 2 3" xfId="15314"/>
    <cellStyle name="Moneda 2 4 7 2 5 2 3 2" xfId="15315"/>
    <cellStyle name="Moneda 2 4 7 2 5 2 3 3" xfId="15316"/>
    <cellStyle name="Moneda 2 4 7 2 5 2 4" xfId="15317"/>
    <cellStyle name="Moneda 2 4 7 2 5 2 5" xfId="15318"/>
    <cellStyle name="Moneda 2 4 7 2 5 3" xfId="15319"/>
    <cellStyle name="Moneda 2 4 7 2 5 3 2" xfId="15320"/>
    <cellStyle name="Moneda 2 4 7 2 5 3 3" xfId="15321"/>
    <cellStyle name="Moneda 2 4 7 2 5 4" xfId="15322"/>
    <cellStyle name="Moneda 2 4 7 2 5 4 2" xfId="15323"/>
    <cellStyle name="Moneda 2 4 7 2 5 4 3" xfId="15324"/>
    <cellStyle name="Moneda 2 4 7 2 5 5" xfId="15325"/>
    <cellStyle name="Moneda 2 4 7 2 5 6" xfId="15326"/>
    <cellStyle name="Moneda 2 4 7 2 6" xfId="15327"/>
    <cellStyle name="Moneda 2 4 7 2 6 2" xfId="15328"/>
    <cellStyle name="Moneda 2 4 7 2 6 2 2" xfId="15329"/>
    <cellStyle name="Moneda 2 4 7 2 6 2 3" xfId="15330"/>
    <cellStyle name="Moneda 2 4 7 2 6 3" xfId="15331"/>
    <cellStyle name="Moneda 2 4 7 2 6 3 2" xfId="15332"/>
    <cellStyle name="Moneda 2 4 7 2 6 3 3" xfId="15333"/>
    <cellStyle name="Moneda 2 4 7 2 6 4" xfId="15334"/>
    <cellStyle name="Moneda 2 4 7 2 6 5" xfId="15335"/>
    <cellStyle name="Moneda 2 4 7 2 7" xfId="15336"/>
    <cellStyle name="Moneda 2 4 7 2 7 2" xfId="15337"/>
    <cellStyle name="Moneda 2 4 7 2 7 3" xfId="15338"/>
    <cellStyle name="Moneda 2 4 7 2 8" xfId="15339"/>
    <cellStyle name="Moneda 2 4 7 2 8 2" xfId="15340"/>
    <cellStyle name="Moneda 2 4 7 2 8 3" xfId="15341"/>
    <cellStyle name="Moneda 2 4 7 2 9" xfId="15342"/>
    <cellStyle name="Moneda 2 4 7 3" xfId="303"/>
    <cellStyle name="Moneda 2 4 7 3 2" xfId="1624"/>
    <cellStyle name="Moneda 2 4 7 3 2 2" xfId="15343"/>
    <cellStyle name="Moneda 2 4 7 3 2 2 2" xfId="15344"/>
    <cellStyle name="Moneda 2 4 7 3 2 2 3" xfId="15345"/>
    <cellStyle name="Moneda 2 4 7 3 2 3" xfId="15346"/>
    <cellStyle name="Moneda 2 4 7 3 2 3 2" xfId="15347"/>
    <cellStyle name="Moneda 2 4 7 3 2 3 3" xfId="15348"/>
    <cellStyle name="Moneda 2 4 7 3 2 4" xfId="15349"/>
    <cellStyle name="Moneda 2 4 7 3 2 5" xfId="15350"/>
    <cellStyle name="Moneda 2 4 7 3 3" xfId="15351"/>
    <cellStyle name="Moneda 2 4 7 3 3 2" xfId="15352"/>
    <cellStyle name="Moneda 2 4 7 3 3 3" xfId="15353"/>
    <cellStyle name="Moneda 2 4 7 3 4" xfId="15354"/>
    <cellStyle name="Moneda 2 4 7 3 4 2" xfId="15355"/>
    <cellStyle name="Moneda 2 4 7 3 4 3" xfId="15356"/>
    <cellStyle name="Moneda 2 4 7 3 5" xfId="15357"/>
    <cellStyle name="Moneda 2 4 7 3 6" xfId="15358"/>
    <cellStyle name="Moneda 2 4 7 4" xfId="1621"/>
    <cellStyle name="Moneda 2 4 7 4 2" xfId="15359"/>
    <cellStyle name="Moneda 2 4 7 4 2 2" xfId="15360"/>
    <cellStyle name="Moneda 2 4 7 4 2 2 2" xfId="15361"/>
    <cellStyle name="Moneda 2 4 7 4 2 2 3" xfId="15362"/>
    <cellStyle name="Moneda 2 4 7 4 2 3" xfId="15363"/>
    <cellStyle name="Moneda 2 4 7 4 2 3 2" xfId="15364"/>
    <cellStyle name="Moneda 2 4 7 4 2 3 3" xfId="15365"/>
    <cellStyle name="Moneda 2 4 7 4 2 4" xfId="15366"/>
    <cellStyle name="Moneda 2 4 7 4 2 5" xfId="15367"/>
    <cellStyle name="Moneda 2 4 7 4 3" xfId="15368"/>
    <cellStyle name="Moneda 2 4 7 4 3 2" xfId="15369"/>
    <cellStyle name="Moneda 2 4 7 4 3 3" xfId="15370"/>
    <cellStyle name="Moneda 2 4 7 4 4" xfId="15371"/>
    <cellStyle name="Moneda 2 4 7 4 4 2" xfId="15372"/>
    <cellStyle name="Moneda 2 4 7 4 4 3" xfId="15373"/>
    <cellStyle name="Moneda 2 4 7 4 5" xfId="15374"/>
    <cellStyle name="Moneda 2 4 7 4 6" xfId="15375"/>
    <cellStyle name="Moneda 2 4 7 5" xfId="15376"/>
    <cellStyle name="Moneda 2 4 7 5 2" xfId="15377"/>
    <cellStyle name="Moneda 2 4 7 5 2 2" xfId="15378"/>
    <cellStyle name="Moneda 2 4 7 5 2 2 2" xfId="15379"/>
    <cellStyle name="Moneda 2 4 7 5 2 2 3" xfId="15380"/>
    <cellStyle name="Moneda 2 4 7 5 2 3" xfId="15381"/>
    <cellStyle name="Moneda 2 4 7 5 2 3 2" xfId="15382"/>
    <cellStyle name="Moneda 2 4 7 5 2 3 3" xfId="15383"/>
    <cellStyle name="Moneda 2 4 7 5 2 4" xfId="15384"/>
    <cellStyle name="Moneda 2 4 7 5 2 5" xfId="15385"/>
    <cellStyle name="Moneda 2 4 7 5 3" xfId="15386"/>
    <cellStyle name="Moneda 2 4 7 5 3 2" xfId="15387"/>
    <cellStyle name="Moneda 2 4 7 5 3 3" xfId="15388"/>
    <cellStyle name="Moneda 2 4 7 5 4" xfId="15389"/>
    <cellStyle name="Moneda 2 4 7 5 4 2" xfId="15390"/>
    <cellStyle name="Moneda 2 4 7 5 4 3" xfId="15391"/>
    <cellStyle name="Moneda 2 4 7 5 5" xfId="15392"/>
    <cellStyle name="Moneda 2 4 7 5 6" xfId="15393"/>
    <cellStyle name="Moneda 2 4 7 6" xfId="15394"/>
    <cellStyle name="Moneda 2 4 7 6 2" xfId="15395"/>
    <cellStyle name="Moneda 2 4 7 6 2 2" xfId="15396"/>
    <cellStyle name="Moneda 2 4 7 6 2 2 2" xfId="15397"/>
    <cellStyle name="Moneda 2 4 7 6 2 2 3" xfId="15398"/>
    <cellStyle name="Moneda 2 4 7 6 2 3" xfId="15399"/>
    <cellStyle name="Moneda 2 4 7 6 2 3 2" xfId="15400"/>
    <cellStyle name="Moneda 2 4 7 6 2 3 3" xfId="15401"/>
    <cellStyle name="Moneda 2 4 7 6 2 4" xfId="15402"/>
    <cellStyle name="Moneda 2 4 7 6 2 5" xfId="15403"/>
    <cellStyle name="Moneda 2 4 7 6 3" xfId="15404"/>
    <cellStyle name="Moneda 2 4 7 6 3 2" xfId="15405"/>
    <cellStyle name="Moneda 2 4 7 6 3 3" xfId="15406"/>
    <cellStyle name="Moneda 2 4 7 6 4" xfId="15407"/>
    <cellStyle name="Moneda 2 4 7 6 4 2" xfId="15408"/>
    <cellStyle name="Moneda 2 4 7 6 4 3" xfId="15409"/>
    <cellStyle name="Moneda 2 4 7 6 5" xfId="15410"/>
    <cellStyle name="Moneda 2 4 7 6 6" xfId="15411"/>
    <cellStyle name="Moneda 2 4 7 7" xfId="15412"/>
    <cellStyle name="Moneda 2 4 7 7 2" xfId="15413"/>
    <cellStyle name="Moneda 2 4 7 7 2 2" xfId="15414"/>
    <cellStyle name="Moneda 2 4 7 7 2 3" xfId="15415"/>
    <cellStyle name="Moneda 2 4 7 7 3" xfId="15416"/>
    <cellStyle name="Moneda 2 4 7 7 3 2" xfId="15417"/>
    <cellStyle name="Moneda 2 4 7 7 3 3" xfId="15418"/>
    <cellStyle name="Moneda 2 4 7 7 4" xfId="15419"/>
    <cellStyle name="Moneda 2 4 7 7 5" xfId="15420"/>
    <cellStyle name="Moneda 2 4 7 8" xfId="15421"/>
    <cellStyle name="Moneda 2 4 7 8 2" xfId="15422"/>
    <cellStyle name="Moneda 2 4 7 8 3" xfId="15423"/>
    <cellStyle name="Moneda 2 4 7 9" xfId="15424"/>
    <cellStyle name="Moneda 2 4 7 9 2" xfId="15425"/>
    <cellStyle name="Moneda 2 4 7 9 3" xfId="15426"/>
    <cellStyle name="Moneda 2 4 8" xfId="304"/>
    <cellStyle name="Moneda 2 4 8 10" xfId="15427"/>
    <cellStyle name="Moneda 2 4 8 2" xfId="305"/>
    <cellStyle name="Moneda 2 4 8 2 2" xfId="1626"/>
    <cellStyle name="Moneda 2 4 8 2 2 2" xfId="15428"/>
    <cellStyle name="Moneda 2 4 8 2 2 2 2" xfId="15429"/>
    <cellStyle name="Moneda 2 4 8 2 2 2 3" xfId="15430"/>
    <cellStyle name="Moneda 2 4 8 2 2 3" xfId="15431"/>
    <cellStyle name="Moneda 2 4 8 2 2 3 2" xfId="15432"/>
    <cellStyle name="Moneda 2 4 8 2 2 3 3" xfId="15433"/>
    <cellStyle name="Moneda 2 4 8 2 2 4" xfId="15434"/>
    <cellStyle name="Moneda 2 4 8 2 2 5" xfId="15435"/>
    <cellStyle name="Moneda 2 4 8 2 3" xfId="15436"/>
    <cellStyle name="Moneda 2 4 8 2 3 2" xfId="15437"/>
    <cellStyle name="Moneda 2 4 8 2 3 3" xfId="15438"/>
    <cellStyle name="Moneda 2 4 8 2 4" xfId="15439"/>
    <cellStyle name="Moneda 2 4 8 2 4 2" xfId="15440"/>
    <cellStyle name="Moneda 2 4 8 2 4 3" xfId="15441"/>
    <cellStyle name="Moneda 2 4 8 2 5" xfId="15442"/>
    <cellStyle name="Moneda 2 4 8 2 6" xfId="15443"/>
    <cellStyle name="Moneda 2 4 8 3" xfId="1625"/>
    <cellStyle name="Moneda 2 4 8 3 2" xfId="15444"/>
    <cellStyle name="Moneda 2 4 8 3 2 2" xfId="15445"/>
    <cellStyle name="Moneda 2 4 8 3 2 2 2" xfId="15446"/>
    <cellStyle name="Moneda 2 4 8 3 2 2 3" xfId="15447"/>
    <cellStyle name="Moneda 2 4 8 3 2 3" xfId="15448"/>
    <cellStyle name="Moneda 2 4 8 3 2 3 2" xfId="15449"/>
    <cellStyle name="Moneda 2 4 8 3 2 3 3" xfId="15450"/>
    <cellStyle name="Moneda 2 4 8 3 2 4" xfId="15451"/>
    <cellStyle name="Moneda 2 4 8 3 2 5" xfId="15452"/>
    <cellStyle name="Moneda 2 4 8 3 3" xfId="15453"/>
    <cellStyle name="Moneda 2 4 8 3 3 2" xfId="15454"/>
    <cellStyle name="Moneda 2 4 8 3 3 3" xfId="15455"/>
    <cellStyle name="Moneda 2 4 8 3 4" xfId="15456"/>
    <cellStyle name="Moneda 2 4 8 3 4 2" xfId="15457"/>
    <cellStyle name="Moneda 2 4 8 3 4 3" xfId="15458"/>
    <cellStyle name="Moneda 2 4 8 3 5" xfId="15459"/>
    <cellStyle name="Moneda 2 4 8 3 6" xfId="15460"/>
    <cellStyle name="Moneda 2 4 8 4" xfId="15461"/>
    <cellStyle name="Moneda 2 4 8 4 2" xfId="15462"/>
    <cellStyle name="Moneda 2 4 8 4 2 2" xfId="15463"/>
    <cellStyle name="Moneda 2 4 8 4 2 2 2" xfId="15464"/>
    <cellStyle name="Moneda 2 4 8 4 2 2 3" xfId="15465"/>
    <cellStyle name="Moneda 2 4 8 4 2 3" xfId="15466"/>
    <cellStyle name="Moneda 2 4 8 4 2 3 2" xfId="15467"/>
    <cellStyle name="Moneda 2 4 8 4 2 3 3" xfId="15468"/>
    <cellStyle name="Moneda 2 4 8 4 2 4" xfId="15469"/>
    <cellStyle name="Moneda 2 4 8 4 2 5" xfId="15470"/>
    <cellStyle name="Moneda 2 4 8 4 3" xfId="15471"/>
    <cellStyle name="Moneda 2 4 8 4 3 2" xfId="15472"/>
    <cellStyle name="Moneda 2 4 8 4 3 3" xfId="15473"/>
    <cellStyle name="Moneda 2 4 8 4 4" xfId="15474"/>
    <cellStyle name="Moneda 2 4 8 4 4 2" xfId="15475"/>
    <cellStyle name="Moneda 2 4 8 4 4 3" xfId="15476"/>
    <cellStyle name="Moneda 2 4 8 4 5" xfId="15477"/>
    <cellStyle name="Moneda 2 4 8 4 6" xfId="15478"/>
    <cellStyle name="Moneda 2 4 8 5" xfId="15479"/>
    <cellStyle name="Moneda 2 4 8 5 2" xfId="15480"/>
    <cellStyle name="Moneda 2 4 8 5 2 2" xfId="15481"/>
    <cellStyle name="Moneda 2 4 8 5 2 2 2" xfId="15482"/>
    <cellStyle name="Moneda 2 4 8 5 2 2 3" xfId="15483"/>
    <cellStyle name="Moneda 2 4 8 5 2 3" xfId="15484"/>
    <cellStyle name="Moneda 2 4 8 5 2 3 2" xfId="15485"/>
    <cellStyle name="Moneda 2 4 8 5 2 3 3" xfId="15486"/>
    <cellStyle name="Moneda 2 4 8 5 2 4" xfId="15487"/>
    <cellStyle name="Moneda 2 4 8 5 2 5" xfId="15488"/>
    <cellStyle name="Moneda 2 4 8 5 3" xfId="15489"/>
    <cellStyle name="Moneda 2 4 8 5 3 2" xfId="15490"/>
    <cellStyle name="Moneda 2 4 8 5 3 3" xfId="15491"/>
    <cellStyle name="Moneda 2 4 8 5 4" xfId="15492"/>
    <cellStyle name="Moneda 2 4 8 5 4 2" xfId="15493"/>
    <cellStyle name="Moneda 2 4 8 5 4 3" xfId="15494"/>
    <cellStyle name="Moneda 2 4 8 5 5" xfId="15495"/>
    <cellStyle name="Moneda 2 4 8 5 6" xfId="15496"/>
    <cellStyle name="Moneda 2 4 8 6" xfId="15497"/>
    <cellStyle name="Moneda 2 4 8 6 2" xfId="15498"/>
    <cellStyle name="Moneda 2 4 8 6 2 2" xfId="15499"/>
    <cellStyle name="Moneda 2 4 8 6 2 3" xfId="15500"/>
    <cellStyle name="Moneda 2 4 8 6 3" xfId="15501"/>
    <cellStyle name="Moneda 2 4 8 6 3 2" xfId="15502"/>
    <cellStyle name="Moneda 2 4 8 6 3 3" xfId="15503"/>
    <cellStyle name="Moneda 2 4 8 6 4" xfId="15504"/>
    <cellStyle name="Moneda 2 4 8 6 5" xfId="15505"/>
    <cellStyle name="Moneda 2 4 8 7" xfId="15506"/>
    <cellStyle name="Moneda 2 4 8 7 2" xfId="15507"/>
    <cellStyle name="Moneda 2 4 8 7 3" xfId="15508"/>
    <cellStyle name="Moneda 2 4 8 8" xfId="15509"/>
    <cellStyle name="Moneda 2 4 8 8 2" xfId="15510"/>
    <cellStyle name="Moneda 2 4 8 8 3" xfId="15511"/>
    <cellStyle name="Moneda 2 4 8 9" xfId="15512"/>
    <cellStyle name="Moneda 2 4 9" xfId="306"/>
    <cellStyle name="Moneda 2 4 9 2" xfId="1627"/>
    <cellStyle name="Moneda 2 4 9 2 2" xfId="15513"/>
    <cellStyle name="Moneda 2 4 9 2 2 2" xfId="15514"/>
    <cellStyle name="Moneda 2 4 9 2 2 3" xfId="15515"/>
    <cellStyle name="Moneda 2 4 9 2 3" xfId="15516"/>
    <cellStyle name="Moneda 2 4 9 2 3 2" xfId="15517"/>
    <cellStyle name="Moneda 2 4 9 2 3 3" xfId="15518"/>
    <cellStyle name="Moneda 2 4 9 2 4" xfId="15519"/>
    <cellStyle name="Moneda 2 4 9 2 5" xfId="15520"/>
    <cellStyle name="Moneda 2 4 9 3" xfId="15521"/>
    <cellStyle name="Moneda 2 4 9 3 2" xfId="15522"/>
    <cellStyle name="Moneda 2 4 9 3 3" xfId="15523"/>
    <cellStyle name="Moneda 2 4 9 4" xfId="15524"/>
    <cellStyle name="Moneda 2 4 9 4 2" xfId="15525"/>
    <cellStyle name="Moneda 2 4 9 4 3" xfId="15526"/>
    <cellStyle name="Moneda 2 4 9 5" xfId="15527"/>
    <cellStyle name="Moneda 2 4 9 6" xfId="15528"/>
    <cellStyle name="Moneda 2 5" xfId="307"/>
    <cellStyle name="Moneda 2 6" xfId="15529"/>
    <cellStyle name="Moneda 2 7" xfId="58542"/>
    <cellStyle name="Moneda 3" xfId="308"/>
    <cellStyle name="Moneda 3 10" xfId="309"/>
    <cellStyle name="Moneda 3 10 2" xfId="1629"/>
    <cellStyle name="Moneda 3 10 2 2" xfId="15530"/>
    <cellStyle name="Moneda 3 10 2 2 2" xfId="15531"/>
    <cellStyle name="Moneda 3 10 2 2 3" xfId="15532"/>
    <cellStyle name="Moneda 3 10 2 3" xfId="15533"/>
    <cellStyle name="Moneda 3 10 2 3 2" xfId="15534"/>
    <cellStyle name="Moneda 3 10 2 3 3" xfId="15535"/>
    <cellStyle name="Moneda 3 10 2 4" xfId="15536"/>
    <cellStyle name="Moneda 3 10 2 5" xfId="15537"/>
    <cellStyle name="Moneda 3 10 3" xfId="15538"/>
    <cellStyle name="Moneda 3 10 3 2" xfId="15539"/>
    <cellStyle name="Moneda 3 10 3 3" xfId="15540"/>
    <cellStyle name="Moneda 3 10 4" xfId="15541"/>
    <cellStyle name="Moneda 3 10 4 2" xfId="15542"/>
    <cellStyle name="Moneda 3 10 4 3" xfId="15543"/>
    <cellStyle name="Moneda 3 10 5" xfId="15544"/>
    <cellStyle name="Moneda 3 10 6" xfId="15545"/>
    <cellStyle name="Moneda 3 11" xfId="1628"/>
    <cellStyle name="Moneda 3 11 2" xfId="15546"/>
    <cellStyle name="Moneda 3 11 2 2" xfId="15547"/>
    <cellStyle name="Moneda 3 11 2 2 2" xfId="15548"/>
    <cellStyle name="Moneda 3 11 2 2 3" xfId="15549"/>
    <cellStyle name="Moneda 3 11 2 3" xfId="15550"/>
    <cellStyle name="Moneda 3 11 2 3 2" xfId="15551"/>
    <cellStyle name="Moneda 3 11 2 3 3" xfId="15552"/>
    <cellStyle name="Moneda 3 11 2 4" xfId="15553"/>
    <cellStyle name="Moneda 3 11 2 5" xfId="15554"/>
    <cellStyle name="Moneda 3 11 3" xfId="15555"/>
    <cellStyle name="Moneda 3 11 3 2" xfId="15556"/>
    <cellStyle name="Moneda 3 11 3 3" xfId="15557"/>
    <cellStyle name="Moneda 3 11 4" xfId="15558"/>
    <cellStyle name="Moneda 3 11 4 2" xfId="15559"/>
    <cellStyle name="Moneda 3 11 4 3" xfId="15560"/>
    <cellStyle name="Moneda 3 11 5" xfId="15561"/>
    <cellStyle name="Moneda 3 11 6" xfId="15562"/>
    <cellStyle name="Moneda 3 12" xfId="15563"/>
    <cellStyle name="Moneda 3 12 2" xfId="15564"/>
    <cellStyle name="Moneda 3 12 2 2" xfId="15565"/>
    <cellStyle name="Moneda 3 12 2 2 2" xfId="15566"/>
    <cellStyle name="Moneda 3 12 2 2 3" xfId="15567"/>
    <cellStyle name="Moneda 3 12 2 3" xfId="15568"/>
    <cellStyle name="Moneda 3 12 2 3 2" xfId="15569"/>
    <cellStyle name="Moneda 3 12 2 3 3" xfId="15570"/>
    <cellStyle name="Moneda 3 12 2 4" xfId="15571"/>
    <cellStyle name="Moneda 3 12 2 5" xfId="15572"/>
    <cellStyle name="Moneda 3 12 3" xfId="15573"/>
    <cellStyle name="Moneda 3 12 3 2" xfId="15574"/>
    <cellStyle name="Moneda 3 12 3 3" xfId="15575"/>
    <cellStyle name="Moneda 3 12 4" xfId="15576"/>
    <cellStyle name="Moneda 3 12 4 2" xfId="15577"/>
    <cellStyle name="Moneda 3 12 4 3" xfId="15578"/>
    <cellStyle name="Moneda 3 12 5" xfId="15579"/>
    <cellStyle name="Moneda 3 12 6" xfId="15580"/>
    <cellStyle name="Moneda 3 13" xfId="15581"/>
    <cellStyle name="Moneda 3 13 2" xfId="15582"/>
    <cellStyle name="Moneda 3 13 2 2" xfId="15583"/>
    <cellStyle name="Moneda 3 13 2 2 2" xfId="15584"/>
    <cellStyle name="Moneda 3 13 2 2 3" xfId="15585"/>
    <cellStyle name="Moneda 3 13 2 3" xfId="15586"/>
    <cellStyle name="Moneda 3 13 2 3 2" xfId="15587"/>
    <cellStyle name="Moneda 3 13 2 3 3" xfId="15588"/>
    <cellStyle name="Moneda 3 13 2 4" xfId="15589"/>
    <cellStyle name="Moneda 3 13 2 5" xfId="15590"/>
    <cellStyle name="Moneda 3 13 3" xfId="15591"/>
    <cellStyle name="Moneda 3 13 3 2" xfId="15592"/>
    <cellStyle name="Moneda 3 13 3 3" xfId="15593"/>
    <cellStyle name="Moneda 3 13 4" xfId="15594"/>
    <cellStyle name="Moneda 3 13 4 2" xfId="15595"/>
    <cellStyle name="Moneda 3 13 4 3" xfId="15596"/>
    <cellStyle name="Moneda 3 13 5" xfId="15597"/>
    <cellStyle name="Moneda 3 13 6" xfId="15598"/>
    <cellStyle name="Moneda 3 14" xfId="15599"/>
    <cellStyle name="Moneda 3 14 2" xfId="15600"/>
    <cellStyle name="Moneda 3 14 2 2" xfId="15601"/>
    <cellStyle name="Moneda 3 14 2 3" xfId="15602"/>
    <cellStyle name="Moneda 3 14 3" xfId="15603"/>
    <cellStyle name="Moneda 3 14 3 2" xfId="15604"/>
    <cellStyle name="Moneda 3 14 3 3" xfId="15605"/>
    <cellStyle name="Moneda 3 14 4" xfId="15606"/>
    <cellStyle name="Moneda 3 14 5" xfId="15607"/>
    <cellStyle name="Moneda 3 15" xfId="15608"/>
    <cellStyle name="Moneda 3 15 2" xfId="15609"/>
    <cellStyle name="Moneda 3 15 3" xfId="15610"/>
    <cellStyle name="Moneda 3 16" xfId="15611"/>
    <cellStyle name="Moneda 3 16 2" xfId="15612"/>
    <cellStyle name="Moneda 3 16 3" xfId="15613"/>
    <cellStyle name="Moneda 3 17" xfId="15614"/>
    <cellStyle name="Moneda 3 18" xfId="15615"/>
    <cellStyle name="Moneda 3 19" xfId="58551"/>
    <cellStyle name="Moneda 3 2" xfId="310"/>
    <cellStyle name="Moneda 3 2 10" xfId="1630"/>
    <cellStyle name="Moneda 3 2 10 2" xfId="15616"/>
    <cellStyle name="Moneda 3 2 10 2 2" xfId="15617"/>
    <cellStyle name="Moneda 3 2 10 2 2 2" xfId="15618"/>
    <cellStyle name="Moneda 3 2 10 2 2 3" xfId="15619"/>
    <cellStyle name="Moneda 3 2 10 2 3" xfId="15620"/>
    <cellStyle name="Moneda 3 2 10 2 3 2" xfId="15621"/>
    <cellStyle name="Moneda 3 2 10 2 3 3" xfId="15622"/>
    <cellStyle name="Moneda 3 2 10 2 4" xfId="15623"/>
    <cellStyle name="Moneda 3 2 10 2 5" xfId="15624"/>
    <cellStyle name="Moneda 3 2 10 3" xfId="15625"/>
    <cellStyle name="Moneda 3 2 10 3 2" xfId="15626"/>
    <cellStyle name="Moneda 3 2 10 3 3" xfId="15627"/>
    <cellStyle name="Moneda 3 2 10 4" xfId="15628"/>
    <cellStyle name="Moneda 3 2 10 4 2" xfId="15629"/>
    <cellStyle name="Moneda 3 2 10 4 3" xfId="15630"/>
    <cellStyle name="Moneda 3 2 10 5" xfId="15631"/>
    <cellStyle name="Moneda 3 2 10 6" xfId="15632"/>
    <cellStyle name="Moneda 3 2 11" xfId="15633"/>
    <cellStyle name="Moneda 3 2 11 2" xfId="15634"/>
    <cellStyle name="Moneda 3 2 11 2 2" xfId="15635"/>
    <cellStyle name="Moneda 3 2 11 2 2 2" xfId="15636"/>
    <cellStyle name="Moneda 3 2 11 2 2 3" xfId="15637"/>
    <cellStyle name="Moneda 3 2 11 2 3" xfId="15638"/>
    <cellStyle name="Moneda 3 2 11 2 3 2" xfId="15639"/>
    <cellStyle name="Moneda 3 2 11 2 3 3" xfId="15640"/>
    <cellStyle name="Moneda 3 2 11 2 4" xfId="15641"/>
    <cellStyle name="Moneda 3 2 11 2 5" xfId="15642"/>
    <cellStyle name="Moneda 3 2 11 3" xfId="15643"/>
    <cellStyle name="Moneda 3 2 11 3 2" xfId="15644"/>
    <cellStyle name="Moneda 3 2 11 3 3" xfId="15645"/>
    <cellStyle name="Moneda 3 2 11 4" xfId="15646"/>
    <cellStyle name="Moneda 3 2 11 4 2" xfId="15647"/>
    <cellStyle name="Moneda 3 2 11 4 3" xfId="15648"/>
    <cellStyle name="Moneda 3 2 11 5" xfId="15649"/>
    <cellStyle name="Moneda 3 2 11 6" xfId="15650"/>
    <cellStyle name="Moneda 3 2 12" xfId="15651"/>
    <cellStyle name="Moneda 3 2 12 2" xfId="15652"/>
    <cellStyle name="Moneda 3 2 12 2 2" xfId="15653"/>
    <cellStyle name="Moneda 3 2 12 2 2 2" xfId="15654"/>
    <cellStyle name="Moneda 3 2 12 2 2 3" xfId="15655"/>
    <cellStyle name="Moneda 3 2 12 2 3" xfId="15656"/>
    <cellStyle name="Moneda 3 2 12 2 3 2" xfId="15657"/>
    <cellStyle name="Moneda 3 2 12 2 3 3" xfId="15658"/>
    <cellStyle name="Moneda 3 2 12 2 4" xfId="15659"/>
    <cellStyle name="Moneda 3 2 12 2 5" xfId="15660"/>
    <cellStyle name="Moneda 3 2 12 3" xfId="15661"/>
    <cellStyle name="Moneda 3 2 12 3 2" xfId="15662"/>
    <cellStyle name="Moneda 3 2 12 3 3" xfId="15663"/>
    <cellStyle name="Moneda 3 2 12 4" xfId="15664"/>
    <cellStyle name="Moneda 3 2 12 4 2" xfId="15665"/>
    <cellStyle name="Moneda 3 2 12 4 3" xfId="15666"/>
    <cellStyle name="Moneda 3 2 12 5" xfId="15667"/>
    <cellStyle name="Moneda 3 2 12 6" xfId="15668"/>
    <cellStyle name="Moneda 3 2 13" xfId="15669"/>
    <cellStyle name="Moneda 3 2 13 2" xfId="15670"/>
    <cellStyle name="Moneda 3 2 13 2 2" xfId="15671"/>
    <cellStyle name="Moneda 3 2 13 2 3" xfId="15672"/>
    <cellStyle name="Moneda 3 2 13 3" xfId="15673"/>
    <cellStyle name="Moneda 3 2 13 3 2" xfId="15674"/>
    <cellStyle name="Moneda 3 2 13 3 3" xfId="15675"/>
    <cellStyle name="Moneda 3 2 13 4" xfId="15676"/>
    <cellStyle name="Moneda 3 2 13 5" xfId="15677"/>
    <cellStyle name="Moneda 3 2 14" xfId="15678"/>
    <cellStyle name="Moneda 3 2 14 2" xfId="15679"/>
    <cellStyle name="Moneda 3 2 14 3" xfId="15680"/>
    <cellStyle name="Moneda 3 2 15" xfId="15681"/>
    <cellStyle name="Moneda 3 2 15 2" xfId="15682"/>
    <cellStyle name="Moneda 3 2 15 3" xfId="15683"/>
    <cellStyle name="Moneda 3 2 16" xfId="15684"/>
    <cellStyle name="Moneda 3 2 17" xfId="15685"/>
    <cellStyle name="Moneda 3 2 2" xfId="311"/>
    <cellStyle name="Moneda 3 2 2 10" xfId="15686"/>
    <cellStyle name="Moneda 3 2 2 10 2" xfId="15687"/>
    <cellStyle name="Moneda 3 2 2 10 2 2" xfId="15688"/>
    <cellStyle name="Moneda 3 2 2 10 2 2 2" xfId="15689"/>
    <cellStyle name="Moneda 3 2 2 10 2 2 3" xfId="15690"/>
    <cellStyle name="Moneda 3 2 2 10 2 3" xfId="15691"/>
    <cellStyle name="Moneda 3 2 2 10 2 3 2" xfId="15692"/>
    <cellStyle name="Moneda 3 2 2 10 2 3 3" xfId="15693"/>
    <cellStyle name="Moneda 3 2 2 10 2 4" xfId="15694"/>
    <cellStyle name="Moneda 3 2 2 10 2 5" xfId="15695"/>
    <cellStyle name="Moneda 3 2 2 10 3" xfId="15696"/>
    <cellStyle name="Moneda 3 2 2 10 3 2" xfId="15697"/>
    <cellStyle name="Moneda 3 2 2 10 3 3" xfId="15698"/>
    <cellStyle name="Moneda 3 2 2 10 4" xfId="15699"/>
    <cellStyle name="Moneda 3 2 2 10 4 2" xfId="15700"/>
    <cellStyle name="Moneda 3 2 2 10 4 3" xfId="15701"/>
    <cellStyle name="Moneda 3 2 2 10 5" xfId="15702"/>
    <cellStyle name="Moneda 3 2 2 10 6" xfId="15703"/>
    <cellStyle name="Moneda 3 2 2 11" xfId="15704"/>
    <cellStyle name="Moneda 3 2 2 11 2" xfId="15705"/>
    <cellStyle name="Moneda 3 2 2 11 2 2" xfId="15706"/>
    <cellStyle name="Moneda 3 2 2 11 2 3" xfId="15707"/>
    <cellStyle name="Moneda 3 2 2 11 3" xfId="15708"/>
    <cellStyle name="Moneda 3 2 2 11 3 2" xfId="15709"/>
    <cellStyle name="Moneda 3 2 2 11 3 3" xfId="15710"/>
    <cellStyle name="Moneda 3 2 2 11 4" xfId="15711"/>
    <cellStyle name="Moneda 3 2 2 11 5" xfId="15712"/>
    <cellStyle name="Moneda 3 2 2 12" xfId="15713"/>
    <cellStyle name="Moneda 3 2 2 12 2" xfId="15714"/>
    <cellStyle name="Moneda 3 2 2 12 3" xfId="15715"/>
    <cellStyle name="Moneda 3 2 2 13" xfId="15716"/>
    <cellStyle name="Moneda 3 2 2 13 2" xfId="15717"/>
    <cellStyle name="Moneda 3 2 2 13 3" xfId="15718"/>
    <cellStyle name="Moneda 3 2 2 14" xfId="15719"/>
    <cellStyle name="Moneda 3 2 2 15" xfId="15720"/>
    <cellStyle name="Moneda 3 2 2 2" xfId="312"/>
    <cellStyle name="Moneda 3 2 2 2 10" xfId="15721"/>
    <cellStyle name="Moneda 3 2 2 2 10 2" xfId="15722"/>
    <cellStyle name="Moneda 3 2 2 2 10 2 2" xfId="15723"/>
    <cellStyle name="Moneda 3 2 2 2 10 2 3" xfId="15724"/>
    <cellStyle name="Moneda 3 2 2 2 10 3" xfId="15725"/>
    <cellStyle name="Moneda 3 2 2 2 10 3 2" xfId="15726"/>
    <cellStyle name="Moneda 3 2 2 2 10 3 3" xfId="15727"/>
    <cellStyle name="Moneda 3 2 2 2 10 4" xfId="15728"/>
    <cellStyle name="Moneda 3 2 2 2 10 5" xfId="15729"/>
    <cellStyle name="Moneda 3 2 2 2 11" xfId="15730"/>
    <cellStyle name="Moneda 3 2 2 2 11 2" xfId="15731"/>
    <cellStyle name="Moneda 3 2 2 2 11 3" xfId="15732"/>
    <cellStyle name="Moneda 3 2 2 2 12" xfId="15733"/>
    <cellStyle name="Moneda 3 2 2 2 12 2" xfId="15734"/>
    <cellStyle name="Moneda 3 2 2 2 12 3" xfId="15735"/>
    <cellStyle name="Moneda 3 2 2 2 13" xfId="15736"/>
    <cellStyle name="Moneda 3 2 2 2 14" xfId="15737"/>
    <cellStyle name="Moneda 3 2 2 2 2" xfId="313"/>
    <cellStyle name="Moneda 3 2 2 2 2 10" xfId="15738"/>
    <cellStyle name="Moneda 3 2 2 2 2 10 2" xfId="15739"/>
    <cellStyle name="Moneda 3 2 2 2 2 10 3" xfId="15740"/>
    <cellStyle name="Moneda 3 2 2 2 2 11" xfId="15741"/>
    <cellStyle name="Moneda 3 2 2 2 2 11 2" xfId="15742"/>
    <cellStyle name="Moneda 3 2 2 2 2 11 3" xfId="15743"/>
    <cellStyle name="Moneda 3 2 2 2 2 12" xfId="15744"/>
    <cellStyle name="Moneda 3 2 2 2 2 13" xfId="15745"/>
    <cellStyle name="Moneda 3 2 2 2 2 2" xfId="314"/>
    <cellStyle name="Moneda 3 2 2 2 2 2 10" xfId="15746"/>
    <cellStyle name="Moneda 3 2 2 2 2 2 11" xfId="15747"/>
    <cellStyle name="Moneda 3 2 2 2 2 2 2" xfId="315"/>
    <cellStyle name="Moneda 3 2 2 2 2 2 2 10" xfId="15748"/>
    <cellStyle name="Moneda 3 2 2 2 2 2 2 2" xfId="316"/>
    <cellStyle name="Moneda 3 2 2 2 2 2 2 2 2" xfId="1636"/>
    <cellStyle name="Moneda 3 2 2 2 2 2 2 2 2 2" xfId="15749"/>
    <cellStyle name="Moneda 3 2 2 2 2 2 2 2 2 2 2" xfId="15750"/>
    <cellStyle name="Moneda 3 2 2 2 2 2 2 2 2 2 3" xfId="15751"/>
    <cellStyle name="Moneda 3 2 2 2 2 2 2 2 2 3" xfId="15752"/>
    <cellStyle name="Moneda 3 2 2 2 2 2 2 2 2 3 2" xfId="15753"/>
    <cellStyle name="Moneda 3 2 2 2 2 2 2 2 2 3 3" xfId="15754"/>
    <cellStyle name="Moneda 3 2 2 2 2 2 2 2 2 4" xfId="15755"/>
    <cellStyle name="Moneda 3 2 2 2 2 2 2 2 2 5" xfId="15756"/>
    <cellStyle name="Moneda 3 2 2 2 2 2 2 2 3" xfId="15757"/>
    <cellStyle name="Moneda 3 2 2 2 2 2 2 2 3 2" xfId="15758"/>
    <cellStyle name="Moneda 3 2 2 2 2 2 2 2 3 3" xfId="15759"/>
    <cellStyle name="Moneda 3 2 2 2 2 2 2 2 4" xfId="15760"/>
    <cellStyle name="Moneda 3 2 2 2 2 2 2 2 4 2" xfId="15761"/>
    <cellStyle name="Moneda 3 2 2 2 2 2 2 2 4 3" xfId="15762"/>
    <cellStyle name="Moneda 3 2 2 2 2 2 2 2 5" xfId="15763"/>
    <cellStyle name="Moneda 3 2 2 2 2 2 2 2 6" xfId="15764"/>
    <cellStyle name="Moneda 3 2 2 2 2 2 2 3" xfId="1635"/>
    <cellStyle name="Moneda 3 2 2 2 2 2 2 3 2" xfId="15765"/>
    <cellStyle name="Moneda 3 2 2 2 2 2 2 3 2 2" xfId="15766"/>
    <cellStyle name="Moneda 3 2 2 2 2 2 2 3 2 2 2" xfId="15767"/>
    <cellStyle name="Moneda 3 2 2 2 2 2 2 3 2 2 3" xfId="15768"/>
    <cellStyle name="Moneda 3 2 2 2 2 2 2 3 2 3" xfId="15769"/>
    <cellStyle name="Moneda 3 2 2 2 2 2 2 3 2 3 2" xfId="15770"/>
    <cellStyle name="Moneda 3 2 2 2 2 2 2 3 2 3 3" xfId="15771"/>
    <cellStyle name="Moneda 3 2 2 2 2 2 2 3 2 4" xfId="15772"/>
    <cellStyle name="Moneda 3 2 2 2 2 2 2 3 2 5" xfId="15773"/>
    <cellStyle name="Moneda 3 2 2 2 2 2 2 3 3" xfId="15774"/>
    <cellStyle name="Moneda 3 2 2 2 2 2 2 3 3 2" xfId="15775"/>
    <cellStyle name="Moneda 3 2 2 2 2 2 2 3 3 3" xfId="15776"/>
    <cellStyle name="Moneda 3 2 2 2 2 2 2 3 4" xfId="15777"/>
    <cellStyle name="Moneda 3 2 2 2 2 2 2 3 4 2" xfId="15778"/>
    <cellStyle name="Moneda 3 2 2 2 2 2 2 3 4 3" xfId="15779"/>
    <cellStyle name="Moneda 3 2 2 2 2 2 2 3 5" xfId="15780"/>
    <cellStyle name="Moneda 3 2 2 2 2 2 2 3 6" xfId="15781"/>
    <cellStyle name="Moneda 3 2 2 2 2 2 2 4" xfId="15782"/>
    <cellStyle name="Moneda 3 2 2 2 2 2 2 4 2" xfId="15783"/>
    <cellStyle name="Moneda 3 2 2 2 2 2 2 4 2 2" xfId="15784"/>
    <cellStyle name="Moneda 3 2 2 2 2 2 2 4 2 2 2" xfId="15785"/>
    <cellStyle name="Moneda 3 2 2 2 2 2 2 4 2 2 3" xfId="15786"/>
    <cellStyle name="Moneda 3 2 2 2 2 2 2 4 2 3" xfId="15787"/>
    <cellStyle name="Moneda 3 2 2 2 2 2 2 4 2 3 2" xfId="15788"/>
    <cellStyle name="Moneda 3 2 2 2 2 2 2 4 2 3 3" xfId="15789"/>
    <cellStyle name="Moneda 3 2 2 2 2 2 2 4 2 4" xfId="15790"/>
    <cellStyle name="Moneda 3 2 2 2 2 2 2 4 2 5" xfId="15791"/>
    <cellStyle name="Moneda 3 2 2 2 2 2 2 4 3" xfId="15792"/>
    <cellStyle name="Moneda 3 2 2 2 2 2 2 4 3 2" xfId="15793"/>
    <cellStyle name="Moneda 3 2 2 2 2 2 2 4 3 3" xfId="15794"/>
    <cellStyle name="Moneda 3 2 2 2 2 2 2 4 4" xfId="15795"/>
    <cellStyle name="Moneda 3 2 2 2 2 2 2 4 4 2" xfId="15796"/>
    <cellStyle name="Moneda 3 2 2 2 2 2 2 4 4 3" xfId="15797"/>
    <cellStyle name="Moneda 3 2 2 2 2 2 2 4 5" xfId="15798"/>
    <cellStyle name="Moneda 3 2 2 2 2 2 2 4 6" xfId="15799"/>
    <cellStyle name="Moneda 3 2 2 2 2 2 2 5" xfId="15800"/>
    <cellStyle name="Moneda 3 2 2 2 2 2 2 5 2" xfId="15801"/>
    <cellStyle name="Moneda 3 2 2 2 2 2 2 5 2 2" xfId="15802"/>
    <cellStyle name="Moneda 3 2 2 2 2 2 2 5 2 2 2" xfId="15803"/>
    <cellStyle name="Moneda 3 2 2 2 2 2 2 5 2 2 3" xfId="15804"/>
    <cellStyle name="Moneda 3 2 2 2 2 2 2 5 2 3" xfId="15805"/>
    <cellStyle name="Moneda 3 2 2 2 2 2 2 5 2 3 2" xfId="15806"/>
    <cellStyle name="Moneda 3 2 2 2 2 2 2 5 2 3 3" xfId="15807"/>
    <cellStyle name="Moneda 3 2 2 2 2 2 2 5 2 4" xfId="15808"/>
    <cellStyle name="Moneda 3 2 2 2 2 2 2 5 2 5" xfId="15809"/>
    <cellStyle name="Moneda 3 2 2 2 2 2 2 5 3" xfId="15810"/>
    <cellStyle name="Moneda 3 2 2 2 2 2 2 5 3 2" xfId="15811"/>
    <cellStyle name="Moneda 3 2 2 2 2 2 2 5 3 3" xfId="15812"/>
    <cellStyle name="Moneda 3 2 2 2 2 2 2 5 4" xfId="15813"/>
    <cellStyle name="Moneda 3 2 2 2 2 2 2 5 4 2" xfId="15814"/>
    <cellStyle name="Moneda 3 2 2 2 2 2 2 5 4 3" xfId="15815"/>
    <cellStyle name="Moneda 3 2 2 2 2 2 2 5 5" xfId="15816"/>
    <cellStyle name="Moneda 3 2 2 2 2 2 2 5 6" xfId="15817"/>
    <cellStyle name="Moneda 3 2 2 2 2 2 2 6" xfId="15818"/>
    <cellStyle name="Moneda 3 2 2 2 2 2 2 6 2" xfId="15819"/>
    <cellStyle name="Moneda 3 2 2 2 2 2 2 6 2 2" xfId="15820"/>
    <cellStyle name="Moneda 3 2 2 2 2 2 2 6 2 3" xfId="15821"/>
    <cellStyle name="Moneda 3 2 2 2 2 2 2 6 3" xfId="15822"/>
    <cellStyle name="Moneda 3 2 2 2 2 2 2 6 3 2" xfId="15823"/>
    <cellStyle name="Moneda 3 2 2 2 2 2 2 6 3 3" xfId="15824"/>
    <cellStyle name="Moneda 3 2 2 2 2 2 2 6 4" xfId="15825"/>
    <cellStyle name="Moneda 3 2 2 2 2 2 2 6 5" xfId="15826"/>
    <cellStyle name="Moneda 3 2 2 2 2 2 2 7" xfId="15827"/>
    <cellStyle name="Moneda 3 2 2 2 2 2 2 7 2" xfId="15828"/>
    <cellStyle name="Moneda 3 2 2 2 2 2 2 7 3" xfId="15829"/>
    <cellStyle name="Moneda 3 2 2 2 2 2 2 8" xfId="15830"/>
    <cellStyle name="Moneda 3 2 2 2 2 2 2 8 2" xfId="15831"/>
    <cellStyle name="Moneda 3 2 2 2 2 2 2 8 3" xfId="15832"/>
    <cellStyle name="Moneda 3 2 2 2 2 2 2 9" xfId="15833"/>
    <cellStyle name="Moneda 3 2 2 2 2 2 3" xfId="317"/>
    <cellStyle name="Moneda 3 2 2 2 2 2 3 2" xfId="1637"/>
    <cellStyle name="Moneda 3 2 2 2 2 2 3 2 2" xfId="15834"/>
    <cellStyle name="Moneda 3 2 2 2 2 2 3 2 2 2" xfId="15835"/>
    <cellStyle name="Moneda 3 2 2 2 2 2 3 2 2 3" xfId="15836"/>
    <cellStyle name="Moneda 3 2 2 2 2 2 3 2 3" xfId="15837"/>
    <cellStyle name="Moneda 3 2 2 2 2 2 3 2 3 2" xfId="15838"/>
    <cellStyle name="Moneda 3 2 2 2 2 2 3 2 3 3" xfId="15839"/>
    <cellStyle name="Moneda 3 2 2 2 2 2 3 2 4" xfId="15840"/>
    <cellStyle name="Moneda 3 2 2 2 2 2 3 2 5" xfId="15841"/>
    <cellStyle name="Moneda 3 2 2 2 2 2 3 3" xfId="15842"/>
    <cellStyle name="Moneda 3 2 2 2 2 2 3 3 2" xfId="15843"/>
    <cellStyle name="Moneda 3 2 2 2 2 2 3 3 3" xfId="15844"/>
    <cellStyle name="Moneda 3 2 2 2 2 2 3 4" xfId="15845"/>
    <cellStyle name="Moneda 3 2 2 2 2 2 3 4 2" xfId="15846"/>
    <cellStyle name="Moneda 3 2 2 2 2 2 3 4 3" xfId="15847"/>
    <cellStyle name="Moneda 3 2 2 2 2 2 3 5" xfId="15848"/>
    <cellStyle name="Moneda 3 2 2 2 2 2 3 6" xfId="15849"/>
    <cellStyle name="Moneda 3 2 2 2 2 2 4" xfId="1634"/>
    <cellStyle name="Moneda 3 2 2 2 2 2 4 2" xfId="15850"/>
    <cellStyle name="Moneda 3 2 2 2 2 2 4 2 2" xfId="15851"/>
    <cellStyle name="Moneda 3 2 2 2 2 2 4 2 2 2" xfId="15852"/>
    <cellStyle name="Moneda 3 2 2 2 2 2 4 2 2 3" xfId="15853"/>
    <cellStyle name="Moneda 3 2 2 2 2 2 4 2 3" xfId="15854"/>
    <cellStyle name="Moneda 3 2 2 2 2 2 4 2 3 2" xfId="15855"/>
    <cellStyle name="Moneda 3 2 2 2 2 2 4 2 3 3" xfId="15856"/>
    <cellStyle name="Moneda 3 2 2 2 2 2 4 2 4" xfId="15857"/>
    <cellStyle name="Moneda 3 2 2 2 2 2 4 2 5" xfId="15858"/>
    <cellStyle name="Moneda 3 2 2 2 2 2 4 3" xfId="15859"/>
    <cellStyle name="Moneda 3 2 2 2 2 2 4 3 2" xfId="15860"/>
    <cellStyle name="Moneda 3 2 2 2 2 2 4 3 3" xfId="15861"/>
    <cellStyle name="Moneda 3 2 2 2 2 2 4 4" xfId="15862"/>
    <cellStyle name="Moneda 3 2 2 2 2 2 4 4 2" xfId="15863"/>
    <cellStyle name="Moneda 3 2 2 2 2 2 4 4 3" xfId="15864"/>
    <cellStyle name="Moneda 3 2 2 2 2 2 4 5" xfId="15865"/>
    <cellStyle name="Moneda 3 2 2 2 2 2 4 6" xfId="15866"/>
    <cellStyle name="Moneda 3 2 2 2 2 2 5" xfId="15867"/>
    <cellStyle name="Moneda 3 2 2 2 2 2 5 2" xfId="15868"/>
    <cellStyle name="Moneda 3 2 2 2 2 2 5 2 2" xfId="15869"/>
    <cellStyle name="Moneda 3 2 2 2 2 2 5 2 2 2" xfId="15870"/>
    <cellStyle name="Moneda 3 2 2 2 2 2 5 2 2 3" xfId="15871"/>
    <cellStyle name="Moneda 3 2 2 2 2 2 5 2 3" xfId="15872"/>
    <cellStyle name="Moneda 3 2 2 2 2 2 5 2 3 2" xfId="15873"/>
    <cellStyle name="Moneda 3 2 2 2 2 2 5 2 3 3" xfId="15874"/>
    <cellStyle name="Moneda 3 2 2 2 2 2 5 2 4" xfId="15875"/>
    <cellStyle name="Moneda 3 2 2 2 2 2 5 2 5" xfId="15876"/>
    <cellStyle name="Moneda 3 2 2 2 2 2 5 3" xfId="15877"/>
    <cellStyle name="Moneda 3 2 2 2 2 2 5 3 2" xfId="15878"/>
    <cellStyle name="Moneda 3 2 2 2 2 2 5 3 3" xfId="15879"/>
    <cellStyle name="Moneda 3 2 2 2 2 2 5 4" xfId="15880"/>
    <cellStyle name="Moneda 3 2 2 2 2 2 5 4 2" xfId="15881"/>
    <cellStyle name="Moneda 3 2 2 2 2 2 5 4 3" xfId="15882"/>
    <cellStyle name="Moneda 3 2 2 2 2 2 5 5" xfId="15883"/>
    <cellStyle name="Moneda 3 2 2 2 2 2 5 6" xfId="15884"/>
    <cellStyle name="Moneda 3 2 2 2 2 2 6" xfId="15885"/>
    <cellStyle name="Moneda 3 2 2 2 2 2 6 2" xfId="15886"/>
    <cellStyle name="Moneda 3 2 2 2 2 2 6 2 2" xfId="15887"/>
    <cellStyle name="Moneda 3 2 2 2 2 2 6 2 2 2" xfId="15888"/>
    <cellStyle name="Moneda 3 2 2 2 2 2 6 2 2 3" xfId="15889"/>
    <cellStyle name="Moneda 3 2 2 2 2 2 6 2 3" xfId="15890"/>
    <cellStyle name="Moneda 3 2 2 2 2 2 6 2 3 2" xfId="15891"/>
    <cellStyle name="Moneda 3 2 2 2 2 2 6 2 3 3" xfId="15892"/>
    <cellStyle name="Moneda 3 2 2 2 2 2 6 2 4" xfId="15893"/>
    <cellStyle name="Moneda 3 2 2 2 2 2 6 2 5" xfId="15894"/>
    <cellStyle name="Moneda 3 2 2 2 2 2 6 3" xfId="15895"/>
    <cellStyle name="Moneda 3 2 2 2 2 2 6 3 2" xfId="15896"/>
    <cellStyle name="Moneda 3 2 2 2 2 2 6 3 3" xfId="15897"/>
    <cellStyle name="Moneda 3 2 2 2 2 2 6 4" xfId="15898"/>
    <cellStyle name="Moneda 3 2 2 2 2 2 6 4 2" xfId="15899"/>
    <cellStyle name="Moneda 3 2 2 2 2 2 6 4 3" xfId="15900"/>
    <cellStyle name="Moneda 3 2 2 2 2 2 6 5" xfId="15901"/>
    <cellStyle name="Moneda 3 2 2 2 2 2 6 6" xfId="15902"/>
    <cellStyle name="Moneda 3 2 2 2 2 2 7" xfId="15903"/>
    <cellStyle name="Moneda 3 2 2 2 2 2 7 2" xfId="15904"/>
    <cellStyle name="Moneda 3 2 2 2 2 2 7 2 2" xfId="15905"/>
    <cellStyle name="Moneda 3 2 2 2 2 2 7 2 3" xfId="15906"/>
    <cellStyle name="Moneda 3 2 2 2 2 2 7 3" xfId="15907"/>
    <cellStyle name="Moneda 3 2 2 2 2 2 7 3 2" xfId="15908"/>
    <cellStyle name="Moneda 3 2 2 2 2 2 7 3 3" xfId="15909"/>
    <cellStyle name="Moneda 3 2 2 2 2 2 7 4" xfId="15910"/>
    <cellStyle name="Moneda 3 2 2 2 2 2 7 5" xfId="15911"/>
    <cellStyle name="Moneda 3 2 2 2 2 2 8" xfId="15912"/>
    <cellStyle name="Moneda 3 2 2 2 2 2 8 2" xfId="15913"/>
    <cellStyle name="Moneda 3 2 2 2 2 2 8 3" xfId="15914"/>
    <cellStyle name="Moneda 3 2 2 2 2 2 9" xfId="15915"/>
    <cellStyle name="Moneda 3 2 2 2 2 2 9 2" xfId="15916"/>
    <cellStyle name="Moneda 3 2 2 2 2 2 9 3" xfId="15917"/>
    <cellStyle name="Moneda 3 2 2 2 2 3" xfId="318"/>
    <cellStyle name="Moneda 3 2 2 2 2 3 10" xfId="15918"/>
    <cellStyle name="Moneda 3 2 2 2 2 3 11" xfId="15919"/>
    <cellStyle name="Moneda 3 2 2 2 2 3 2" xfId="319"/>
    <cellStyle name="Moneda 3 2 2 2 2 3 2 10" xfId="15920"/>
    <cellStyle name="Moneda 3 2 2 2 2 3 2 2" xfId="320"/>
    <cellStyle name="Moneda 3 2 2 2 2 3 2 2 2" xfId="1640"/>
    <cellStyle name="Moneda 3 2 2 2 2 3 2 2 2 2" xfId="15921"/>
    <cellStyle name="Moneda 3 2 2 2 2 3 2 2 2 2 2" xfId="15922"/>
    <cellStyle name="Moneda 3 2 2 2 2 3 2 2 2 2 3" xfId="15923"/>
    <cellStyle name="Moneda 3 2 2 2 2 3 2 2 2 3" xfId="15924"/>
    <cellStyle name="Moneda 3 2 2 2 2 3 2 2 2 3 2" xfId="15925"/>
    <cellStyle name="Moneda 3 2 2 2 2 3 2 2 2 3 3" xfId="15926"/>
    <cellStyle name="Moneda 3 2 2 2 2 3 2 2 2 4" xfId="15927"/>
    <cellStyle name="Moneda 3 2 2 2 2 3 2 2 2 5" xfId="15928"/>
    <cellStyle name="Moneda 3 2 2 2 2 3 2 2 3" xfId="15929"/>
    <cellStyle name="Moneda 3 2 2 2 2 3 2 2 3 2" xfId="15930"/>
    <cellStyle name="Moneda 3 2 2 2 2 3 2 2 3 3" xfId="15931"/>
    <cellStyle name="Moneda 3 2 2 2 2 3 2 2 4" xfId="15932"/>
    <cellStyle name="Moneda 3 2 2 2 2 3 2 2 4 2" xfId="15933"/>
    <cellStyle name="Moneda 3 2 2 2 2 3 2 2 4 3" xfId="15934"/>
    <cellStyle name="Moneda 3 2 2 2 2 3 2 2 5" xfId="15935"/>
    <cellStyle name="Moneda 3 2 2 2 2 3 2 2 6" xfId="15936"/>
    <cellStyle name="Moneda 3 2 2 2 2 3 2 3" xfId="1639"/>
    <cellStyle name="Moneda 3 2 2 2 2 3 2 3 2" xfId="15937"/>
    <cellStyle name="Moneda 3 2 2 2 2 3 2 3 2 2" xfId="15938"/>
    <cellStyle name="Moneda 3 2 2 2 2 3 2 3 2 2 2" xfId="15939"/>
    <cellStyle name="Moneda 3 2 2 2 2 3 2 3 2 2 3" xfId="15940"/>
    <cellStyle name="Moneda 3 2 2 2 2 3 2 3 2 3" xfId="15941"/>
    <cellStyle name="Moneda 3 2 2 2 2 3 2 3 2 3 2" xfId="15942"/>
    <cellStyle name="Moneda 3 2 2 2 2 3 2 3 2 3 3" xfId="15943"/>
    <cellStyle name="Moneda 3 2 2 2 2 3 2 3 2 4" xfId="15944"/>
    <cellStyle name="Moneda 3 2 2 2 2 3 2 3 2 5" xfId="15945"/>
    <cellStyle name="Moneda 3 2 2 2 2 3 2 3 3" xfId="15946"/>
    <cellStyle name="Moneda 3 2 2 2 2 3 2 3 3 2" xfId="15947"/>
    <cellStyle name="Moneda 3 2 2 2 2 3 2 3 3 3" xfId="15948"/>
    <cellStyle name="Moneda 3 2 2 2 2 3 2 3 4" xfId="15949"/>
    <cellStyle name="Moneda 3 2 2 2 2 3 2 3 4 2" xfId="15950"/>
    <cellStyle name="Moneda 3 2 2 2 2 3 2 3 4 3" xfId="15951"/>
    <cellStyle name="Moneda 3 2 2 2 2 3 2 3 5" xfId="15952"/>
    <cellStyle name="Moneda 3 2 2 2 2 3 2 3 6" xfId="15953"/>
    <cellStyle name="Moneda 3 2 2 2 2 3 2 4" xfId="15954"/>
    <cellStyle name="Moneda 3 2 2 2 2 3 2 4 2" xfId="15955"/>
    <cellStyle name="Moneda 3 2 2 2 2 3 2 4 2 2" xfId="15956"/>
    <cellStyle name="Moneda 3 2 2 2 2 3 2 4 2 2 2" xfId="15957"/>
    <cellStyle name="Moneda 3 2 2 2 2 3 2 4 2 2 3" xfId="15958"/>
    <cellStyle name="Moneda 3 2 2 2 2 3 2 4 2 3" xfId="15959"/>
    <cellStyle name="Moneda 3 2 2 2 2 3 2 4 2 3 2" xfId="15960"/>
    <cellStyle name="Moneda 3 2 2 2 2 3 2 4 2 3 3" xfId="15961"/>
    <cellStyle name="Moneda 3 2 2 2 2 3 2 4 2 4" xfId="15962"/>
    <cellStyle name="Moneda 3 2 2 2 2 3 2 4 2 5" xfId="15963"/>
    <cellStyle name="Moneda 3 2 2 2 2 3 2 4 3" xfId="15964"/>
    <cellStyle name="Moneda 3 2 2 2 2 3 2 4 3 2" xfId="15965"/>
    <cellStyle name="Moneda 3 2 2 2 2 3 2 4 3 3" xfId="15966"/>
    <cellStyle name="Moneda 3 2 2 2 2 3 2 4 4" xfId="15967"/>
    <cellStyle name="Moneda 3 2 2 2 2 3 2 4 4 2" xfId="15968"/>
    <cellStyle name="Moneda 3 2 2 2 2 3 2 4 4 3" xfId="15969"/>
    <cellStyle name="Moneda 3 2 2 2 2 3 2 4 5" xfId="15970"/>
    <cellStyle name="Moneda 3 2 2 2 2 3 2 4 6" xfId="15971"/>
    <cellStyle name="Moneda 3 2 2 2 2 3 2 5" xfId="15972"/>
    <cellStyle name="Moneda 3 2 2 2 2 3 2 5 2" xfId="15973"/>
    <cellStyle name="Moneda 3 2 2 2 2 3 2 5 2 2" xfId="15974"/>
    <cellStyle name="Moneda 3 2 2 2 2 3 2 5 2 2 2" xfId="15975"/>
    <cellStyle name="Moneda 3 2 2 2 2 3 2 5 2 2 3" xfId="15976"/>
    <cellStyle name="Moneda 3 2 2 2 2 3 2 5 2 3" xfId="15977"/>
    <cellStyle name="Moneda 3 2 2 2 2 3 2 5 2 3 2" xfId="15978"/>
    <cellStyle name="Moneda 3 2 2 2 2 3 2 5 2 3 3" xfId="15979"/>
    <cellStyle name="Moneda 3 2 2 2 2 3 2 5 2 4" xfId="15980"/>
    <cellStyle name="Moneda 3 2 2 2 2 3 2 5 2 5" xfId="15981"/>
    <cellStyle name="Moneda 3 2 2 2 2 3 2 5 3" xfId="15982"/>
    <cellStyle name="Moneda 3 2 2 2 2 3 2 5 3 2" xfId="15983"/>
    <cellStyle name="Moneda 3 2 2 2 2 3 2 5 3 3" xfId="15984"/>
    <cellStyle name="Moneda 3 2 2 2 2 3 2 5 4" xfId="15985"/>
    <cellStyle name="Moneda 3 2 2 2 2 3 2 5 4 2" xfId="15986"/>
    <cellStyle name="Moneda 3 2 2 2 2 3 2 5 4 3" xfId="15987"/>
    <cellStyle name="Moneda 3 2 2 2 2 3 2 5 5" xfId="15988"/>
    <cellStyle name="Moneda 3 2 2 2 2 3 2 5 6" xfId="15989"/>
    <cellStyle name="Moneda 3 2 2 2 2 3 2 6" xfId="15990"/>
    <cellStyle name="Moneda 3 2 2 2 2 3 2 6 2" xfId="15991"/>
    <cellStyle name="Moneda 3 2 2 2 2 3 2 6 2 2" xfId="15992"/>
    <cellStyle name="Moneda 3 2 2 2 2 3 2 6 2 3" xfId="15993"/>
    <cellStyle name="Moneda 3 2 2 2 2 3 2 6 3" xfId="15994"/>
    <cellStyle name="Moneda 3 2 2 2 2 3 2 6 3 2" xfId="15995"/>
    <cellStyle name="Moneda 3 2 2 2 2 3 2 6 3 3" xfId="15996"/>
    <cellStyle name="Moneda 3 2 2 2 2 3 2 6 4" xfId="15997"/>
    <cellStyle name="Moneda 3 2 2 2 2 3 2 6 5" xfId="15998"/>
    <cellStyle name="Moneda 3 2 2 2 2 3 2 7" xfId="15999"/>
    <cellStyle name="Moneda 3 2 2 2 2 3 2 7 2" xfId="16000"/>
    <cellStyle name="Moneda 3 2 2 2 2 3 2 7 3" xfId="16001"/>
    <cellStyle name="Moneda 3 2 2 2 2 3 2 8" xfId="16002"/>
    <cellStyle name="Moneda 3 2 2 2 2 3 2 8 2" xfId="16003"/>
    <cellStyle name="Moneda 3 2 2 2 2 3 2 8 3" xfId="16004"/>
    <cellStyle name="Moneda 3 2 2 2 2 3 2 9" xfId="16005"/>
    <cellStyle name="Moneda 3 2 2 2 2 3 3" xfId="321"/>
    <cellStyle name="Moneda 3 2 2 2 2 3 3 2" xfId="1641"/>
    <cellStyle name="Moneda 3 2 2 2 2 3 3 2 2" xfId="16006"/>
    <cellStyle name="Moneda 3 2 2 2 2 3 3 2 2 2" xfId="16007"/>
    <cellStyle name="Moneda 3 2 2 2 2 3 3 2 2 3" xfId="16008"/>
    <cellStyle name="Moneda 3 2 2 2 2 3 3 2 3" xfId="16009"/>
    <cellStyle name="Moneda 3 2 2 2 2 3 3 2 3 2" xfId="16010"/>
    <cellStyle name="Moneda 3 2 2 2 2 3 3 2 3 3" xfId="16011"/>
    <cellStyle name="Moneda 3 2 2 2 2 3 3 2 4" xfId="16012"/>
    <cellStyle name="Moneda 3 2 2 2 2 3 3 2 5" xfId="16013"/>
    <cellStyle name="Moneda 3 2 2 2 2 3 3 3" xfId="16014"/>
    <cellStyle name="Moneda 3 2 2 2 2 3 3 3 2" xfId="16015"/>
    <cellStyle name="Moneda 3 2 2 2 2 3 3 3 3" xfId="16016"/>
    <cellStyle name="Moneda 3 2 2 2 2 3 3 4" xfId="16017"/>
    <cellStyle name="Moneda 3 2 2 2 2 3 3 4 2" xfId="16018"/>
    <cellStyle name="Moneda 3 2 2 2 2 3 3 4 3" xfId="16019"/>
    <cellStyle name="Moneda 3 2 2 2 2 3 3 5" xfId="16020"/>
    <cellStyle name="Moneda 3 2 2 2 2 3 3 6" xfId="16021"/>
    <cellStyle name="Moneda 3 2 2 2 2 3 4" xfId="1638"/>
    <cellStyle name="Moneda 3 2 2 2 2 3 4 2" xfId="16022"/>
    <cellStyle name="Moneda 3 2 2 2 2 3 4 2 2" xfId="16023"/>
    <cellStyle name="Moneda 3 2 2 2 2 3 4 2 2 2" xfId="16024"/>
    <cellStyle name="Moneda 3 2 2 2 2 3 4 2 2 3" xfId="16025"/>
    <cellStyle name="Moneda 3 2 2 2 2 3 4 2 3" xfId="16026"/>
    <cellStyle name="Moneda 3 2 2 2 2 3 4 2 3 2" xfId="16027"/>
    <cellStyle name="Moneda 3 2 2 2 2 3 4 2 3 3" xfId="16028"/>
    <cellStyle name="Moneda 3 2 2 2 2 3 4 2 4" xfId="16029"/>
    <cellStyle name="Moneda 3 2 2 2 2 3 4 2 5" xfId="16030"/>
    <cellStyle name="Moneda 3 2 2 2 2 3 4 3" xfId="16031"/>
    <cellStyle name="Moneda 3 2 2 2 2 3 4 3 2" xfId="16032"/>
    <cellStyle name="Moneda 3 2 2 2 2 3 4 3 3" xfId="16033"/>
    <cellStyle name="Moneda 3 2 2 2 2 3 4 4" xfId="16034"/>
    <cellStyle name="Moneda 3 2 2 2 2 3 4 4 2" xfId="16035"/>
    <cellStyle name="Moneda 3 2 2 2 2 3 4 4 3" xfId="16036"/>
    <cellStyle name="Moneda 3 2 2 2 2 3 4 5" xfId="16037"/>
    <cellStyle name="Moneda 3 2 2 2 2 3 4 6" xfId="16038"/>
    <cellStyle name="Moneda 3 2 2 2 2 3 5" xfId="16039"/>
    <cellStyle name="Moneda 3 2 2 2 2 3 5 2" xfId="16040"/>
    <cellStyle name="Moneda 3 2 2 2 2 3 5 2 2" xfId="16041"/>
    <cellStyle name="Moneda 3 2 2 2 2 3 5 2 2 2" xfId="16042"/>
    <cellStyle name="Moneda 3 2 2 2 2 3 5 2 2 3" xfId="16043"/>
    <cellStyle name="Moneda 3 2 2 2 2 3 5 2 3" xfId="16044"/>
    <cellStyle name="Moneda 3 2 2 2 2 3 5 2 3 2" xfId="16045"/>
    <cellStyle name="Moneda 3 2 2 2 2 3 5 2 3 3" xfId="16046"/>
    <cellStyle name="Moneda 3 2 2 2 2 3 5 2 4" xfId="16047"/>
    <cellStyle name="Moneda 3 2 2 2 2 3 5 2 5" xfId="16048"/>
    <cellStyle name="Moneda 3 2 2 2 2 3 5 3" xfId="16049"/>
    <cellStyle name="Moneda 3 2 2 2 2 3 5 3 2" xfId="16050"/>
    <cellStyle name="Moneda 3 2 2 2 2 3 5 3 3" xfId="16051"/>
    <cellStyle name="Moneda 3 2 2 2 2 3 5 4" xfId="16052"/>
    <cellStyle name="Moneda 3 2 2 2 2 3 5 4 2" xfId="16053"/>
    <cellStyle name="Moneda 3 2 2 2 2 3 5 4 3" xfId="16054"/>
    <cellStyle name="Moneda 3 2 2 2 2 3 5 5" xfId="16055"/>
    <cellStyle name="Moneda 3 2 2 2 2 3 5 6" xfId="16056"/>
    <cellStyle name="Moneda 3 2 2 2 2 3 6" xfId="16057"/>
    <cellStyle name="Moneda 3 2 2 2 2 3 6 2" xfId="16058"/>
    <cellStyle name="Moneda 3 2 2 2 2 3 6 2 2" xfId="16059"/>
    <cellStyle name="Moneda 3 2 2 2 2 3 6 2 2 2" xfId="16060"/>
    <cellStyle name="Moneda 3 2 2 2 2 3 6 2 2 3" xfId="16061"/>
    <cellStyle name="Moneda 3 2 2 2 2 3 6 2 3" xfId="16062"/>
    <cellStyle name="Moneda 3 2 2 2 2 3 6 2 3 2" xfId="16063"/>
    <cellStyle name="Moneda 3 2 2 2 2 3 6 2 3 3" xfId="16064"/>
    <cellStyle name="Moneda 3 2 2 2 2 3 6 2 4" xfId="16065"/>
    <cellStyle name="Moneda 3 2 2 2 2 3 6 2 5" xfId="16066"/>
    <cellStyle name="Moneda 3 2 2 2 2 3 6 3" xfId="16067"/>
    <cellStyle name="Moneda 3 2 2 2 2 3 6 3 2" xfId="16068"/>
    <cellStyle name="Moneda 3 2 2 2 2 3 6 3 3" xfId="16069"/>
    <cellStyle name="Moneda 3 2 2 2 2 3 6 4" xfId="16070"/>
    <cellStyle name="Moneda 3 2 2 2 2 3 6 4 2" xfId="16071"/>
    <cellStyle name="Moneda 3 2 2 2 2 3 6 4 3" xfId="16072"/>
    <cellStyle name="Moneda 3 2 2 2 2 3 6 5" xfId="16073"/>
    <cellStyle name="Moneda 3 2 2 2 2 3 6 6" xfId="16074"/>
    <cellStyle name="Moneda 3 2 2 2 2 3 7" xfId="16075"/>
    <cellStyle name="Moneda 3 2 2 2 2 3 7 2" xfId="16076"/>
    <cellStyle name="Moneda 3 2 2 2 2 3 7 2 2" xfId="16077"/>
    <cellStyle name="Moneda 3 2 2 2 2 3 7 2 3" xfId="16078"/>
    <cellStyle name="Moneda 3 2 2 2 2 3 7 3" xfId="16079"/>
    <cellStyle name="Moneda 3 2 2 2 2 3 7 3 2" xfId="16080"/>
    <cellStyle name="Moneda 3 2 2 2 2 3 7 3 3" xfId="16081"/>
    <cellStyle name="Moneda 3 2 2 2 2 3 7 4" xfId="16082"/>
    <cellStyle name="Moneda 3 2 2 2 2 3 7 5" xfId="16083"/>
    <cellStyle name="Moneda 3 2 2 2 2 3 8" xfId="16084"/>
    <cellStyle name="Moneda 3 2 2 2 2 3 8 2" xfId="16085"/>
    <cellStyle name="Moneda 3 2 2 2 2 3 8 3" xfId="16086"/>
    <cellStyle name="Moneda 3 2 2 2 2 3 9" xfId="16087"/>
    <cellStyle name="Moneda 3 2 2 2 2 3 9 2" xfId="16088"/>
    <cellStyle name="Moneda 3 2 2 2 2 3 9 3" xfId="16089"/>
    <cellStyle name="Moneda 3 2 2 2 2 4" xfId="322"/>
    <cellStyle name="Moneda 3 2 2 2 2 4 10" xfId="16090"/>
    <cellStyle name="Moneda 3 2 2 2 2 4 2" xfId="323"/>
    <cellStyle name="Moneda 3 2 2 2 2 4 2 2" xfId="1643"/>
    <cellStyle name="Moneda 3 2 2 2 2 4 2 2 2" xfId="16091"/>
    <cellStyle name="Moneda 3 2 2 2 2 4 2 2 2 2" xfId="16092"/>
    <cellStyle name="Moneda 3 2 2 2 2 4 2 2 2 3" xfId="16093"/>
    <cellStyle name="Moneda 3 2 2 2 2 4 2 2 3" xfId="16094"/>
    <cellStyle name="Moneda 3 2 2 2 2 4 2 2 3 2" xfId="16095"/>
    <cellStyle name="Moneda 3 2 2 2 2 4 2 2 3 3" xfId="16096"/>
    <cellStyle name="Moneda 3 2 2 2 2 4 2 2 4" xfId="16097"/>
    <cellStyle name="Moneda 3 2 2 2 2 4 2 2 5" xfId="16098"/>
    <cellStyle name="Moneda 3 2 2 2 2 4 2 3" xfId="16099"/>
    <cellStyle name="Moneda 3 2 2 2 2 4 2 3 2" xfId="16100"/>
    <cellStyle name="Moneda 3 2 2 2 2 4 2 3 3" xfId="16101"/>
    <cellStyle name="Moneda 3 2 2 2 2 4 2 4" xfId="16102"/>
    <cellStyle name="Moneda 3 2 2 2 2 4 2 4 2" xfId="16103"/>
    <cellStyle name="Moneda 3 2 2 2 2 4 2 4 3" xfId="16104"/>
    <cellStyle name="Moneda 3 2 2 2 2 4 2 5" xfId="16105"/>
    <cellStyle name="Moneda 3 2 2 2 2 4 2 6" xfId="16106"/>
    <cellStyle name="Moneda 3 2 2 2 2 4 3" xfId="1642"/>
    <cellStyle name="Moneda 3 2 2 2 2 4 3 2" xfId="16107"/>
    <cellStyle name="Moneda 3 2 2 2 2 4 3 2 2" xfId="16108"/>
    <cellStyle name="Moneda 3 2 2 2 2 4 3 2 2 2" xfId="16109"/>
    <cellStyle name="Moneda 3 2 2 2 2 4 3 2 2 3" xfId="16110"/>
    <cellStyle name="Moneda 3 2 2 2 2 4 3 2 3" xfId="16111"/>
    <cellStyle name="Moneda 3 2 2 2 2 4 3 2 3 2" xfId="16112"/>
    <cellStyle name="Moneda 3 2 2 2 2 4 3 2 3 3" xfId="16113"/>
    <cellStyle name="Moneda 3 2 2 2 2 4 3 2 4" xfId="16114"/>
    <cellStyle name="Moneda 3 2 2 2 2 4 3 2 5" xfId="16115"/>
    <cellStyle name="Moneda 3 2 2 2 2 4 3 3" xfId="16116"/>
    <cellStyle name="Moneda 3 2 2 2 2 4 3 3 2" xfId="16117"/>
    <cellStyle name="Moneda 3 2 2 2 2 4 3 3 3" xfId="16118"/>
    <cellStyle name="Moneda 3 2 2 2 2 4 3 4" xfId="16119"/>
    <cellStyle name="Moneda 3 2 2 2 2 4 3 4 2" xfId="16120"/>
    <cellStyle name="Moneda 3 2 2 2 2 4 3 4 3" xfId="16121"/>
    <cellStyle name="Moneda 3 2 2 2 2 4 3 5" xfId="16122"/>
    <cellStyle name="Moneda 3 2 2 2 2 4 3 6" xfId="16123"/>
    <cellStyle name="Moneda 3 2 2 2 2 4 4" xfId="16124"/>
    <cellStyle name="Moneda 3 2 2 2 2 4 4 2" xfId="16125"/>
    <cellStyle name="Moneda 3 2 2 2 2 4 4 2 2" xfId="16126"/>
    <cellStyle name="Moneda 3 2 2 2 2 4 4 2 2 2" xfId="16127"/>
    <cellStyle name="Moneda 3 2 2 2 2 4 4 2 2 3" xfId="16128"/>
    <cellStyle name="Moneda 3 2 2 2 2 4 4 2 3" xfId="16129"/>
    <cellStyle name="Moneda 3 2 2 2 2 4 4 2 3 2" xfId="16130"/>
    <cellStyle name="Moneda 3 2 2 2 2 4 4 2 3 3" xfId="16131"/>
    <cellStyle name="Moneda 3 2 2 2 2 4 4 2 4" xfId="16132"/>
    <cellStyle name="Moneda 3 2 2 2 2 4 4 2 5" xfId="16133"/>
    <cellStyle name="Moneda 3 2 2 2 2 4 4 3" xfId="16134"/>
    <cellStyle name="Moneda 3 2 2 2 2 4 4 3 2" xfId="16135"/>
    <cellStyle name="Moneda 3 2 2 2 2 4 4 3 3" xfId="16136"/>
    <cellStyle name="Moneda 3 2 2 2 2 4 4 4" xfId="16137"/>
    <cellStyle name="Moneda 3 2 2 2 2 4 4 4 2" xfId="16138"/>
    <cellStyle name="Moneda 3 2 2 2 2 4 4 4 3" xfId="16139"/>
    <cellStyle name="Moneda 3 2 2 2 2 4 4 5" xfId="16140"/>
    <cellStyle name="Moneda 3 2 2 2 2 4 4 6" xfId="16141"/>
    <cellStyle name="Moneda 3 2 2 2 2 4 5" xfId="16142"/>
    <cellStyle name="Moneda 3 2 2 2 2 4 5 2" xfId="16143"/>
    <cellStyle name="Moneda 3 2 2 2 2 4 5 2 2" xfId="16144"/>
    <cellStyle name="Moneda 3 2 2 2 2 4 5 2 2 2" xfId="16145"/>
    <cellStyle name="Moneda 3 2 2 2 2 4 5 2 2 3" xfId="16146"/>
    <cellStyle name="Moneda 3 2 2 2 2 4 5 2 3" xfId="16147"/>
    <cellStyle name="Moneda 3 2 2 2 2 4 5 2 3 2" xfId="16148"/>
    <cellStyle name="Moneda 3 2 2 2 2 4 5 2 3 3" xfId="16149"/>
    <cellStyle name="Moneda 3 2 2 2 2 4 5 2 4" xfId="16150"/>
    <cellStyle name="Moneda 3 2 2 2 2 4 5 2 5" xfId="16151"/>
    <cellStyle name="Moneda 3 2 2 2 2 4 5 3" xfId="16152"/>
    <cellStyle name="Moneda 3 2 2 2 2 4 5 3 2" xfId="16153"/>
    <cellStyle name="Moneda 3 2 2 2 2 4 5 3 3" xfId="16154"/>
    <cellStyle name="Moneda 3 2 2 2 2 4 5 4" xfId="16155"/>
    <cellStyle name="Moneda 3 2 2 2 2 4 5 4 2" xfId="16156"/>
    <cellStyle name="Moneda 3 2 2 2 2 4 5 4 3" xfId="16157"/>
    <cellStyle name="Moneda 3 2 2 2 2 4 5 5" xfId="16158"/>
    <cellStyle name="Moneda 3 2 2 2 2 4 5 6" xfId="16159"/>
    <cellStyle name="Moneda 3 2 2 2 2 4 6" xfId="16160"/>
    <cellStyle name="Moneda 3 2 2 2 2 4 6 2" xfId="16161"/>
    <cellStyle name="Moneda 3 2 2 2 2 4 6 2 2" xfId="16162"/>
    <cellStyle name="Moneda 3 2 2 2 2 4 6 2 3" xfId="16163"/>
    <cellStyle name="Moneda 3 2 2 2 2 4 6 3" xfId="16164"/>
    <cellStyle name="Moneda 3 2 2 2 2 4 6 3 2" xfId="16165"/>
    <cellStyle name="Moneda 3 2 2 2 2 4 6 3 3" xfId="16166"/>
    <cellStyle name="Moneda 3 2 2 2 2 4 6 4" xfId="16167"/>
    <cellStyle name="Moneda 3 2 2 2 2 4 6 5" xfId="16168"/>
    <cellStyle name="Moneda 3 2 2 2 2 4 7" xfId="16169"/>
    <cellStyle name="Moneda 3 2 2 2 2 4 7 2" xfId="16170"/>
    <cellStyle name="Moneda 3 2 2 2 2 4 7 3" xfId="16171"/>
    <cellStyle name="Moneda 3 2 2 2 2 4 8" xfId="16172"/>
    <cellStyle name="Moneda 3 2 2 2 2 4 8 2" xfId="16173"/>
    <cellStyle name="Moneda 3 2 2 2 2 4 8 3" xfId="16174"/>
    <cellStyle name="Moneda 3 2 2 2 2 4 9" xfId="16175"/>
    <cellStyle name="Moneda 3 2 2 2 2 5" xfId="324"/>
    <cellStyle name="Moneda 3 2 2 2 2 5 2" xfId="1644"/>
    <cellStyle name="Moneda 3 2 2 2 2 5 2 2" xfId="16176"/>
    <cellStyle name="Moneda 3 2 2 2 2 5 2 2 2" xfId="16177"/>
    <cellStyle name="Moneda 3 2 2 2 2 5 2 2 3" xfId="16178"/>
    <cellStyle name="Moneda 3 2 2 2 2 5 2 3" xfId="16179"/>
    <cellStyle name="Moneda 3 2 2 2 2 5 2 3 2" xfId="16180"/>
    <cellStyle name="Moneda 3 2 2 2 2 5 2 3 3" xfId="16181"/>
    <cellStyle name="Moneda 3 2 2 2 2 5 2 4" xfId="16182"/>
    <cellStyle name="Moneda 3 2 2 2 2 5 2 5" xfId="16183"/>
    <cellStyle name="Moneda 3 2 2 2 2 5 3" xfId="16184"/>
    <cellStyle name="Moneda 3 2 2 2 2 5 3 2" xfId="16185"/>
    <cellStyle name="Moneda 3 2 2 2 2 5 3 3" xfId="16186"/>
    <cellStyle name="Moneda 3 2 2 2 2 5 4" xfId="16187"/>
    <cellStyle name="Moneda 3 2 2 2 2 5 4 2" xfId="16188"/>
    <cellStyle name="Moneda 3 2 2 2 2 5 4 3" xfId="16189"/>
    <cellStyle name="Moneda 3 2 2 2 2 5 5" xfId="16190"/>
    <cellStyle name="Moneda 3 2 2 2 2 5 6" xfId="16191"/>
    <cellStyle name="Moneda 3 2 2 2 2 6" xfId="1633"/>
    <cellStyle name="Moneda 3 2 2 2 2 6 2" xfId="16192"/>
    <cellStyle name="Moneda 3 2 2 2 2 6 2 2" xfId="16193"/>
    <cellStyle name="Moneda 3 2 2 2 2 6 2 2 2" xfId="16194"/>
    <cellStyle name="Moneda 3 2 2 2 2 6 2 2 3" xfId="16195"/>
    <cellStyle name="Moneda 3 2 2 2 2 6 2 3" xfId="16196"/>
    <cellStyle name="Moneda 3 2 2 2 2 6 2 3 2" xfId="16197"/>
    <cellStyle name="Moneda 3 2 2 2 2 6 2 3 3" xfId="16198"/>
    <cellStyle name="Moneda 3 2 2 2 2 6 2 4" xfId="16199"/>
    <cellStyle name="Moneda 3 2 2 2 2 6 2 5" xfId="16200"/>
    <cellStyle name="Moneda 3 2 2 2 2 6 3" xfId="16201"/>
    <cellStyle name="Moneda 3 2 2 2 2 6 3 2" xfId="16202"/>
    <cellStyle name="Moneda 3 2 2 2 2 6 3 3" xfId="16203"/>
    <cellStyle name="Moneda 3 2 2 2 2 6 4" xfId="16204"/>
    <cellStyle name="Moneda 3 2 2 2 2 6 4 2" xfId="16205"/>
    <cellStyle name="Moneda 3 2 2 2 2 6 4 3" xfId="16206"/>
    <cellStyle name="Moneda 3 2 2 2 2 6 5" xfId="16207"/>
    <cellStyle name="Moneda 3 2 2 2 2 6 6" xfId="16208"/>
    <cellStyle name="Moneda 3 2 2 2 2 7" xfId="16209"/>
    <cellStyle name="Moneda 3 2 2 2 2 7 2" xfId="16210"/>
    <cellStyle name="Moneda 3 2 2 2 2 7 2 2" xfId="16211"/>
    <cellStyle name="Moneda 3 2 2 2 2 7 2 2 2" xfId="16212"/>
    <cellStyle name="Moneda 3 2 2 2 2 7 2 2 3" xfId="16213"/>
    <cellStyle name="Moneda 3 2 2 2 2 7 2 3" xfId="16214"/>
    <cellStyle name="Moneda 3 2 2 2 2 7 2 3 2" xfId="16215"/>
    <cellStyle name="Moneda 3 2 2 2 2 7 2 3 3" xfId="16216"/>
    <cellStyle name="Moneda 3 2 2 2 2 7 2 4" xfId="16217"/>
    <cellStyle name="Moneda 3 2 2 2 2 7 2 5" xfId="16218"/>
    <cellStyle name="Moneda 3 2 2 2 2 7 3" xfId="16219"/>
    <cellStyle name="Moneda 3 2 2 2 2 7 3 2" xfId="16220"/>
    <cellStyle name="Moneda 3 2 2 2 2 7 3 3" xfId="16221"/>
    <cellStyle name="Moneda 3 2 2 2 2 7 4" xfId="16222"/>
    <cellStyle name="Moneda 3 2 2 2 2 7 4 2" xfId="16223"/>
    <cellStyle name="Moneda 3 2 2 2 2 7 4 3" xfId="16224"/>
    <cellStyle name="Moneda 3 2 2 2 2 7 5" xfId="16225"/>
    <cellStyle name="Moneda 3 2 2 2 2 7 6" xfId="16226"/>
    <cellStyle name="Moneda 3 2 2 2 2 8" xfId="16227"/>
    <cellStyle name="Moneda 3 2 2 2 2 8 2" xfId="16228"/>
    <cellStyle name="Moneda 3 2 2 2 2 8 2 2" xfId="16229"/>
    <cellStyle name="Moneda 3 2 2 2 2 8 2 2 2" xfId="16230"/>
    <cellStyle name="Moneda 3 2 2 2 2 8 2 2 3" xfId="16231"/>
    <cellStyle name="Moneda 3 2 2 2 2 8 2 3" xfId="16232"/>
    <cellStyle name="Moneda 3 2 2 2 2 8 2 3 2" xfId="16233"/>
    <cellStyle name="Moneda 3 2 2 2 2 8 2 3 3" xfId="16234"/>
    <cellStyle name="Moneda 3 2 2 2 2 8 2 4" xfId="16235"/>
    <cellStyle name="Moneda 3 2 2 2 2 8 2 5" xfId="16236"/>
    <cellStyle name="Moneda 3 2 2 2 2 8 3" xfId="16237"/>
    <cellStyle name="Moneda 3 2 2 2 2 8 3 2" xfId="16238"/>
    <cellStyle name="Moneda 3 2 2 2 2 8 3 3" xfId="16239"/>
    <cellStyle name="Moneda 3 2 2 2 2 8 4" xfId="16240"/>
    <cellStyle name="Moneda 3 2 2 2 2 8 4 2" xfId="16241"/>
    <cellStyle name="Moneda 3 2 2 2 2 8 4 3" xfId="16242"/>
    <cellStyle name="Moneda 3 2 2 2 2 8 5" xfId="16243"/>
    <cellStyle name="Moneda 3 2 2 2 2 8 6" xfId="16244"/>
    <cellStyle name="Moneda 3 2 2 2 2 9" xfId="16245"/>
    <cellStyle name="Moneda 3 2 2 2 2 9 2" xfId="16246"/>
    <cellStyle name="Moneda 3 2 2 2 2 9 2 2" xfId="16247"/>
    <cellStyle name="Moneda 3 2 2 2 2 9 2 3" xfId="16248"/>
    <cellStyle name="Moneda 3 2 2 2 2 9 3" xfId="16249"/>
    <cellStyle name="Moneda 3 2 2 2 2 9 3 2" xfId="16250"/>
    <cellStyle name="Moneda 3 2 2 2 2 9 3 3" xfId="16251"/>
    <cellStyle name="Moneda 3 2 2 2 2 9 4" xfId="16252"/>
    <cellStyle name="Moneda 3 2 2 2 2 9 5" xfId="16253"/>
    <cellStyle name="Moneda 3 2 2 2 3" xfId="325"/>
    <cellStyle name="Moneda 3 2 2 2 3 10" xfId="16254"/>
    <cellStyle name="Moneda 3 2 2 2 3 11" xfId="16255"/>
    <cellStyle name="Moneda 3 2 2 2 3 2" xfId="326"/>
    <cellStyle name="Moneda 3 2 2 2 3 2 10" xfId="16256"/>
    <cellStyle name="Moneda 3 2 2 2 3 2 2" xfId="327"/>
    <cellStyle name="Moneda 3 2 2 2 3 2 2 2" xfId="1647"/>
    <cellStyle name="Moneda 3 2 2 2 3 2 2 2 2" xfId="16257"/>
    <cellStyle name="Moneda 3 2 2 2 3 2 2 2 2 2" xfId="16258"/>
    <cellStyle name="Moneda 3 2 2 2 3 2 2 2 2 3" xfId="16259"/>
    <cellStyle name="Moneda 3 2 2 2 3 2 2 2 3" xfId="16260"/>
    <cellStyle name="Moneda 3 2 2 2 3 2 2 2 3 2" xfId="16261"/>
    <cellStyle name="Moneda 3 2 2 2 3 2 2 2 3 3" xfId="16262"/>
    <cellStyle name="Moneda 3 2 2 2 3 2 2 2 4" xfId="16263"/>
    <cellStyle name="Moneda 3 2 2 2 3 2 2 2 5" xfId="16264"/>
    <cellStyle name="Moneda 3 2 2 2 3 2 2 3" xfId="16265"/>
    <cellStyle name="Moneda 3 2 2 2 3 2 2 3 2" xfId="16266"/>
    <cellStyle name="Moneda 3 2 2 2 3 2 2 3 3" xfId="16267"/>
    <cellStyle name="Moneda 3 2 2 2 3 2 2 4" xfId="16268"/>
    <cellStyle name="Moneda 3 2 2 2 3 2 2 4 2" xfId="16269"/>
    <cellStyle name="Moneda 3 2 2 2 3 2 2 4 3" xfId="16270"/>
    <cellStyle name="Moneda 3 2 2 2 3 2 2 5" xfId="16271"/>
    <cellStyle name="Moneda 3 2 2 2 3 2 2 6" xfId="16272"/>
    <cellStyle name="Moneda 3 2 2 2 3 2 3" xfId="1646"/>
    <cellStyle name="Moneda 3 2 2 2 3 2 3 2" xfId="16273"/>
    <cellStyle name="Moneda 3 2 2 2 3 2 3 2 2" xfId="16274"/>
    <cellStyle name="Moneda 3 2 2 2 3 2 3 2 2 2" xfId="16275"/>
    <cellStyle name="Moneda 3 2 2 2 3 2 3 2 2 3" xfId="16276"/>
    <cellStyle name="Moneda 3 2 2 2 3 2 3 2 3" xfId="16277"/>
    <cellStyle name="Moneda 3 2 2 2 3 2 3 2 3 2" xfId="16278"/>
    <cellStyle name="Moneda 3 2 2 2 3 2 3 2 3 3" xfId="16279"/>
    <cellStyle name="Moneda 3 2 2 2 3 2 3 2 4" xfId="16280"/>
    <cellStyle name="Moneda 3 2 2 2 3 2 3 2 5" xfId="16281"/>
    <cellStyle name="Moneda 3 2 2 2 3 2 3 3" xfId="16282"/>
    <cellStyle name="Moneda 3 2 2 2 3 2 3 3 2" xfId="16283"/>
    <cellStyle name="Moneda 3 2 2 2 3 2 3 3 3" xfId="16284"/>
    <cellStyle name="Moneda 3 2 2 2 3 2 3 4" xfId="16285"/>
    <cellStyle name="Moneda 3 2 2 2 3 2 3 4 2" xfId="16286"/>
    <cellStyle name="Moneda 3 2 2 2 3 2 3 4 3" xfId="16287"/>
    <cellStyle name="Moneda 3 2 2 2 3 2 3 5" xfId="16288"/>
    <cellStyle name="Moneda 3 2 2 2 3 2 3 6" xfId="16289"/>
    <cellStyle name="Moneda 3 2 2 2 3 2 4" xfId="16290"/>
    <cellStyle name="Moneda 3 2 2 2 3 2 4 2" xfId="16291"/>
    <cellStyle name="Moneda 3 2 2 2 3 2 4 2 2" xfId="16292"/>
    <cellStyle name="Moneda 3 2 2 2 3 2 4 2 2 2" xfId="16293"/>
    <cellStyle name="Moneda 3 2 2 2 3 2 4 2 2 3" xfId="16294"/>
    <cellStyle name="Moneda 3 2 2 2 3 2 4 2 3" xfId="16295"/>
    <cellStyle name="Moneda 3 2 2 2 3 2 4 2 3 2" xfId="16296"/>
    <cellStyle name="Moneda 3 2 2 2 3 2 4 2 3 3" xfId="16297"/>
    <cellStyle name="Moneda 3 2 2 2 3 2 4 2 4" xfId="16298"/>
    <cellStyle name="Moneda 3 2 2 2 3 2 4 2 5" xfId="16299"/>
    <cellStyle name="Moneda 3 2 2 2 3 2 4 3" xfId="16300"/>
    <cellStyle name="Moneda 3 2 2 2 3 2 4 3 2" xfId="16301"/>
    <cellStyle name="Moneda 3 2 2 2 3 2 4 3 3" xfId="16302"/>
    <cellStyle name="Moneda 3 2 2 2 3 2 4 4" xfId="16303"/>
    <cellStyle name="Moneda 3 2 2 2 3 2 4 4 2" xfId="16304"/>
    <cellStyle name="Moneda 3 2 2 2 3 2 4 4 3" xfId="16305"/>
    <cellStyle name="Moneda 3 2 2 2 3 2 4 5" xfId="16306"/>
    <cellStyle name="Moneda 3 2 2 2 3 2 4 6" xfId="16307"/>
    <cellStyle name="Moneda 3 2 2 2 3 2 5" xfId="16308"/>
    <cellStyle name="Moneda 3 2 2 2 3 2 5 2" xfId="16309"/>
    <cellStyle name="Moneda 3 2 2 2 3 2 5 2 2" xfId="16310"/>
    <cellStyle name="Moneda 3 2 2 2 3 2 5 2 2 2" xfId="16311"/>
    <cellStyle name="Moneda 3 2 2 2 3 2 5 2 2 3" xfId="16312"/>
    <cellStyle name="Moneda 3 2 2 2 3 2 5 2 3" xfId="16313"/>
    <cellStyle name="Moneda 3 2 2 2 3 2 5 2 3 2" xfId="16314"/>
    <cellStyle name="Moneda 3 2 2 2 3 2 5 2 3 3" xfId="16315"/>
    <cellStyle name="Moneda 3 2 2 2 3 2 5 2 4" xfId="16316"/>
    <cellStyle name="Moneda 3 2 2 2 3 2 5 2 5" xfId="16317"/>
    <cellStyle name="Moneda 3 2 2 2 3 2 5 3" xfId="16318"/>
    <cellStyle name="Moneda 3 2 2 2 3 2 5 3 2" xfId="16319"/>
    <cellStyle name="Moneda 3 2 2 2 3 2 5 3 3" xfId="16320"/>
    <cellStyle name="Moneda 3 2 2 2 3 2 5 4" xfId="16321"/>
    <cellStyle name="Moneda 3 2 2 2 3 2 5 4 2" xfId="16322"/>
    <cellStyle name="Moneda 3 2 2 2 3 2 5 4 3" xfId="16323"/>
    <cellStyle name="Moneda 3 2 2 2 3 2 5 5" xfId="16324"/>
    <cellStyle name="Moneda 3 2 2 2 3 2 5 6" xfId="16325"/>
    <cellStyle name="Moneda 3 2 2 2 3 2 6" xfId="16326"/>
    <cellStyle name="Moneda 3 2 2 2 3 2 6 2" xfId="16327"/>
    <cellStyle name="Moneda 3 2 2 2 3 2 6 2 2" xfId="16328"/>
    <cellStyle name="Moneda 3 2 2 2 3 2 6 2 3" xfId="16329"/>
    <cellStyle name="Moneda 3 2 2 2 3 2 6 3" xfId="16330"/>
    <cellStyle name="Moneda 3 2 2 2 3 2 6 3 2" xfId="16331"/>
    <cellStyle name="Moneda 3 2 2 2 3 2 6 3 3" xfId="16332"/>
    <cellStyle name="Moneda 3 2 2 2 3 2 6 4" xfId="16333"/>
    <cellStyle name="Moneda 3 2 2 2 3 2 6 5" xfId="16334"/>
    <cellStyle name="Moneda 3 2 2 2 3 2 7" xfId="16335"/>
    <cellStyle name="Moneda 3 2 2 2 3 2 7 2" xfId="16336"/>
    <cellStyle name="Moneda 3 2 2 2 3 2 7 3" xfId="16337"/>
    <cellStyle name="Moneda 3 2 2 2 3 2 8" xfId="16338"/>
    <cellStyle name="Moneda 3 2 2 2 3 2 8 2" xfId="16339"/>
    <cellStyle name="Moneda 3 2 2 2 3 2 8 3" xfId="16340"/>
    <cellStyle name="Moneda 3 2 2 2 3 2 9" xfId="16341"/>
    <cellStyle name="Moneda 3 2 2 2 3 3" xfId="328"/>
    <cellStyle name="Moneda 3 2 2 2 3 3 2" xfId="1648"/>
    <cellStyle name="Moneda 3 2 2 2 3 3 2 2" xfId="16342"/>
    <cellStyle name="Moneda 3 2 2 2 3 3 2 2 2" xfId="16343"/>
    <cellStyle name="Moneda 3 2 2 2 3 3 2 2 3" xfId="16344"/>
    <cellStyle name="Moneda 3 2 2 2 3 3 2 3" xfId="16345"/>
    <cellStyle name="Moneda 3 2 2 2 3 3 2 3 2" xfId="16346"/>
    <cellStyle name="Moneda 3 2 2 2 3 3 2 3 3" xfId="16347"/>
    <cellStyle name="Moneda 3 2 2 2 3 3 2 4" xfId="16348"/>
    <cellStyle name="Moneda 3 2 2 2 3 3 2 5" xfId="16349"/>
    <cellStyle name="Moneda 3 2 2 2 3 3 3" xfId="16350"/>
    <cellStyle name="Moneda 3 2 2 2 3 3 3 2" xfId="16351"/>
    <cellStyle name="Moneda 3 2 2 2 3 3 3 3" xfId="16352"/>
    <cellStyle name="Moneda 3 2 2 2 3 3 4" xfId="16353"/>
    <cellStyle name="Moneda 3 2 2 2 3 3 4 2" xfId="16354"/>
    <cellStyle name="Moneda 3 2 2 2 3 3 4 3" xfId="16355"/>
    <cellStyle name="Moneda 3 2 2 2 3 3 5" xfId="16356"/>
    <cellStyle name="Moneda 3 2 2 2 3 3 6" xfId="16357"/>
    <cellStyle name="Moneda 3 2 2 2 3 4" xfId="1645"/>
    <cellStyle name="Moneda 3 2 2 2 3 4 2" xfId="16358"/>
    <cellStyle name="Moneda 3 2 2 2 3 4 2 2" xfId="16359"/>
    <cellStyle name="Moneda 3 2 2 2 3 4 2 2 2" xfId="16360"/>
    <cellStyle name="Moneda 3 2 2 2 3 4 2 2 3" xfId="16361"/>
    <cellStyle name="Moneda 3 2 2 2 3 4 2 3" xfId="16362"/>
    <cellStyle name="Moneda 3 2 2 2 3 4 2 3 2" xfId="16363"/>
    <cellStyle name="Moneda 3 2 2 2 3 4 2 3 3" xfId="16364"/>
    <cellStyle name="Moneda 3 2 2 2 3 4 2 4" xfId="16365"/>
    <cellStyle name="Moneda 3 2 2 2 3 4 2 5" xfId="16366"/>
    <cellStyle name="Moneda 3 2 2 2 3 4 3" xfId="16367"/>
    <cellStyle name="Moneda 3 2 2 2 3 4 3 2" xfId="16368"/>
    <cellStyle name="Moneda 3 2 2 2 3 4 3 3" xfId="16369"/>
    <cellStyle name="Moneda 3 2 2 2 3 4 4" xfId="16370"/>
    <cellStyle name="Moneda 3 2 2 2 3 4 4 2" xfId="16371"/>
    <cellStyle name="Moneda 3 2 2 2 3 4 4 3" xfId="16372"/>
    <cellStyle name="Moneda 3 2 2 2 3 4 5" xfId="16373"/>
    <cellStyle name="Moneda 3 2 2 2 3 4 6" xfId="16374"/>
    <cellStyle name="Moneda 3 2 2 2 3 5" xfId="16375"/>
    <cellStyle name="Moneda 3 2 2 2 3 5 2" xfId="16376"/>
    <cellStyle name="Moneda 3 2 2 2 3 5 2 2" xfId="16377"/>
    <cellStyle name="Moneda 3 2 2 2 3 5 2 2 2" xfId="16378"/>
    <cellStyle name="Moneda 3 2 2 2 3 5 2 2 3" xfId="16379"/>
    <cellStyle name="Moneda 3 2 2 2 3 5 2 3" xfId="16380"/>
    <cellStyle name="Moneda 3 2 2 2 3 5 2 3 2" xfId="16381"/>
    <cellStyle name="Moneda 3 2 2 2 3 5 2 3 3" xfId="16382"/>
    <cellStyle name="Moneda 3 2 2 2 3 5 2 4" xfId="16383"/>
    <cellStyle name="Moneda 3 2 2 2 3 5 2 5" xfId="16384"/>
    <cellStyle name="Moneda 3 2 2 2 3 5 3" xfId="16385"/>
    <cellStyle name="Moneda 3 2 2 2 3 5 3 2" xfId="16386"/>
    <cellStyle name="Moneda 3 2 2 2 3 5 3 3" xfId="16387"/>
    <cellStyle name="Moneda 3 2 2 2 3 5 4" xfId="16388"/>
    <cellStyle name="Moneda 3 2 2 2 3 5 4 2" xfId="16389"/>
    <cellStyle name="Moneda 3 2 2 2 3 5 4 3" xfId="16390"/>
    <cellStyle name="Moneda 3 2 2 2 3 5 5" xfId="16391"/>
    <cellStyle name="Moneda 3 2 2 2 3 5 6" xfId="16392"/>
    <cellStyle name="Moneda 3 2 2 2 3 6" xfId="16393"/>
    <cellStyle name="Moneda 3 2 2 2 3 6 2" xfId="16394"/>
    <cellStyle name="Moneda 3 2 2 2 3 6 2 2" xfId="16395"/>
    <cellStyle name="Moneda 3 2 2 2 3 6 2 2 2" xfId="16396"/>
    <cellStyle name="Moneda 3 2 2 2 3 6 2 2 3" xfId="16397"/>
    <cellStyle name="Moneda 3 2 2 2 3 6 2 3" xfId="16398"/>
    <cellStyle name="Moneda 3 2 2 2 3 6 2 3 2" xfId="16399"/>
    <cellStyle name="Moneda 3 2 2 2 3 6 2 3 3" xfId="16400"/>
    <cellStyle name="Moneda 3 2 2 2 3 6 2 4" xfId="16401"/>
    <cellStyle name="Moneda 3 2 2 2 3 6 2 5" xfId="16402"/>
    <cellStyle name="Moneda 3 2 2 2 3 6 3" xfId="16403"/>
    <cellStyle name="Moneda 3 2 2 2 3 6 3 2" xfId="16404"/>
    <cellStyle name="Moneda 3 2 2 2 3 6 3 3" xfId="16405"/>
    <cellStyle name="Moneda 3 2 2 2 3 6 4" xfId="16406"/>
    <cellStyle name="Moneda 3 2 2 2 3 6 4 2" xfId="16407"/>
    <cellStyle name="Moneda 3 2 2 2 3 6 4 3" xfId="16408"/>
    <cellStyle name="Moneda 3 2 2 2 3 6 5" xfId="16409"/>
    <cellStyle name="Moneda 3 2 2 2 3 6 6" xfId="16410"/>
    <cellStyle name="Moneda 3 2 2 2 3 7" xfId="16411"/>
    <cellStyle name="Moneda 3 2 2 2 3 7 2" xfId="16412"/>
    <cellStyle name="Moneda 3 2 2 2 3 7 2 2" xfId="16413"/>
    <cellStyle name="Moneda 3 2 2 2 3 7 2 3" xfId="16414"/>
    <cellStyle name="Moneda 3 2 2 2 3 7 3" xfId="16415"/>
    <cellStyle name="Moneda 3 2 2 2 3 7 3 2" xfId="16416"/>
    <cellStyle name="Moneda 3 2 2 2 3 7 3 3" xfId="16417"/>
    <cellStyle name="Moneda 3 2 2 2 3 7 4" xfId="16418"/>
    <cellStyle name="Moneda 3 2 2 2 3 7 5" xfId="16419"/>
    <cellStyle name="Moneda 3 2 2 2 3 8" xfId="16420"/>
    <cellStyle name="Moneda 3 2 2 2 3 8 2" xfId="16421"/>
    <cellStyle name="Moneda 3 2 2 2 3 8 3" xfId="16422"/>
    <cellStyle name="Moneda 3 2 2 2 3 9" xfId="16423"/>
    <cellStyle name="Moneda 3 2 2 2 3 9 2" xfId="16424"/>
    <cellStyle name="Moneda 3 2 2 2 3 9 3" xfId="16425"/>
    <cellStyle name="Moneda 3 2 2 2 4" xfId="329"/>
    <cellStyle name="Moneda 3 2 2 2 4 10" xfId="16426"/>
    <cellStyle name="Moneda 3 2 2 2 4 11" xfId="16427"/>
    <cellStyle name="Moneda 3 2 2 2 4 2" xfId="330"/>
    <cellStyle name="Moneda 3 2 2 2 4 2 10" xfId="16428"/>
    <cellStyle name="Moneda 3 2 2 2 4 2 2" xfId="331"/>
    <cellStyle name="Moneda 3 2 2 2 4 2 2 2" xfId="1651"/>
    <cellStyle name="Moneda 3 2 2 2 4 2 2 2 2" xfId="16429"/>
    <cellStyle name="Moneda 3 2 2 2 4 2 2 2 2 2" xfId="16430"/>
    <cellStyle name="Moneda 3 2 2 2 4 2 2 2 2 3" xfId="16431"/>
    <cellStyle name="Moneda 3 2 2 2 4 2 2 2 3" xfId="16432"/>
    <cellStyle name="Moneda 3 2 2 2 4 2 2 2 3 2" xfId="16433"/>
    <cellStyle name="Moneda 3 2 2 2 4 2 2 2 3 3" xfId="16434"/>
    <cellStyle name="Moneda 3 2 2 2 4 2 2 2 4" xfId="16435"/>
    <cellStyle name="Moneda 3 2 2 2 4 2 2 2 5" xfId="16436"/>
    <cellStyle name="Moneda 3 2 2 2 4 2 2 3" xfId="16437"/>
    <cellStyle name="Moneda 3 2 2 2 4 2 2 3 2" xfId="16438"/>
    <cellStyle name="Moneda 3 2 2 2 4 2 2 3 3" xfId="16439"/>
    <cellStyle name="Moneda 3 2 2 2 4 2 2 4" xfId="16440"/>
    <cellStyle name="Moneda 3 2 2 2 4 2 2 4 2" xfId="16441"/>
    <cellStyle name="Moneda 3 2 2 2 4 2 2 4 3" xfId="16442"/>
    <cellStyle name="Moneda 3 2 2 2 4 2 2 5" xfId="16443"/>
    <cellStyle name="Moneda 3 2 2 2 4 2 2 6" xfId="16444"/>
    <cellStyle name="Moneda 3 2 2 2 4 2 3" xfId="1650"/>
    <cellStyle name="Moneda 3 2 2 2 4 2 3 2" xfId="16445"/>
    <cellStyle name="Moneda 3 2 2 2 4 2 3 2 2" xfId="16446"/>
    <cellStyle name="Moneda 3 2 2 2 4 2 3 2 2 2" xfId="16447"/>
    <cellStyle name="Moneda 3 2 2 2 4 2 3 2 2 3" xfId="16448"/>
    <cellStyle name="Moneda 3 2 2 2 4 2 3 2 3" xfId="16449"/>
    <cellStyle name="Moneda 3 2 2 2 4 2 3 2 3 2" xfId="16450"/>
    <cellStyle name="Moneda 3 2 2 2 4 2 3 2 3 3" xfId="16451"/>
    <cellStyle name="Moneda 3 2 2 2 4 2 3 2 4" xfId="16452"/>
    <cellStyle name="Moneda 3 2 2 2 4 2 3 2 5" xfId="16453"/>
    <cellStyle name="Moneda 3 2 2 2 4 2 3 3" xfId="16454"/>
    <cellStyle name="Moneda 3 2 2 2 4 2 3 3 2" xfId="16455"/>
    <cellStyle name="Moneda 3 2 2 2 4 2 3 3 3" xfId="16456"/>
    <cellStyle name="Moneda 3 2 2 2 4 2 3 4" xfId="16457"/>
    <cellStyle name="Moneda 3 2 2 2 4 2 3 4 2" xfId="16458"/>
    <cellStyle name="Moneda 3 2 2 2 4 2 3 4 3" xfId="16459"/>
    <cellStyle name="Moneda 3 2 2 2 4 2 3 5" xfId="16460"/>
    <cellStyle name="Moneda 3 2 2 2 4 2 3 6" xfId="16461"/>
    <cellStyle name="Moneda 3 2 2 2 4 2 4" xfId="16462"/>
    <cellStyle name="Moneda 3 2 2 2 4 2 4 2" xfId="16463"/>
    <cellStyle name="Moneda 3 2 2 2 4 2 4 2 2" xfId="16464"/>
    <cellStyle name="Moneda 3 2 2 2 4 2 4 2 2 2" xfId="16465"/>
    <cellStyle name="Moneda 3 2 2 2 4 2 4 2 2 3" xfId="16466"/>
    <cellStyle name="Moneda 3 2 2 2 4 2 4 2 3" xfId="16467"/>
    <cellStyle name="Moneda 3 2 2 2 4 2 4 2 3 2" xfId="16468"/>
    <cellStyle name="Moneda 3 2 2 2 4 2 4 2 3 3" xfId="16469"/>
    <cellStyle name="Moneda 3 2 2 2 4 2 4 2 4" xfId="16470"/>
    <cellStyle name="Moneda 3 2 2 2 4 2 4 2 5" xfId="16471"/>
    <cellStyle name="Moneda 3 2 2 2 4 2 4 3" xfId="16472"/>
    <cellStyle name="Moneda 3 2 2 2 4 2 4 3 2" xfId="16473"/>
    <cellStyle name="Moneda 3 2 2 2 4 2 4 3 3" xfId="16474"/>
    <cellStyle name="Moneda 3 2 2 2 4 2 4 4" xfId="16475"/>
    <cellStyle name="Moneda 3 2 2 2 4 2 4 4 2" xfId="16476"/>
    <cellStyle name="Moneda 3 2 2 2 4 2 4 4 3" xfId="16477"/>
    <cellStyle name="Moneda 3 2 2 2 4 2 4 5" xfId="16478"/>
    <cellStyle name="Moneda 3 2 2 2 4 2 4 6" xfId="16479"/>
    <cellStyle name="Moneda 3 2 2 2 4 2 5" xfId="16480"/>
    <cellStyle name="Moneda 3 2 2 2 4 2 5 2" xfId="16481"/>
    <cellStyle name="Moneda 3 2 2 2 4 2 5 2 2" xfId="16482"/>
    <cellStyle name="Moneda 3 2 2 2 4 2 5 2 2 2" xfId="16483"/>
    <cellStyle name="Moneda 3 2 2 2 4 2 5 2 2 3" xfId="16484"/>
    <cellStyle name="Moneda 3 2 2 2 4 2 5 2 3" xfId="16485"/>
    <cellStyle name="Moneda 3 2 2 2 4 2 5 2 3 2" xfId="16486"/>
    <cellStyle name="Moneda 3 2 2 2 4 2 5 2 3 3" xfId="16487"/>
    <cellStyle name="Moneda 3 2 2 2 4 2 5 2 4" xfId="16488"/>
    <cellStyle name="Moneda 3 2 2 2 4 2 5 2 5" xfId="16489"/>
    <cellStyle name="Moneda 3 2 2 2 4 2 5 3" xfId="16490"/>
    <cellStyle name="Moneda 3 2 2 2 4 2 5 3 2" xfId="16491"/>
    <cellStyle name="Moneda 3 2 2 2 4 2 5 3 3" xfId="16492"/>
    <cellStyle name="Moneda 3 2 2 2 4 2 5 4" xfId="16493"/>
    <cellStyle name="Moneda 3 2 2 2 4 2 5 4 2" xfId="16494"/>
    <cellStyle name="Moneda 3 2 2 2 4 2 5 4 3" xfId="16495"/>
    <cellStyle name="Moneda 3 2 2 2 4 2 5 5" xfId="16496"/>
    <cellStyle name="Moneda 3 2 2 2 4 2 5 6" xfId="16497"/>
    <cellStyle name="Moneda 3 2 2 2 4 2 6" xfId="16498"/>
    <cellStyle name="Moneda 3 2 2 2 4 2 6 2" xfId="16499"/>
    <cellStyle name="Moneda 3 2 2 2 4 2 6 2 2" xfId="16500"/>
    <cellStyle name="Moneda 3 2 2 2 4 2 6 2 3" xfId="16501"/>
    <cellStyle name="Moneda 3 2 2 2 4 2 6 3" xfId="16502"/>
    <cellStyle name="Moneda 3 2 2 2 4 2 6 3 2" xfId="16503"/>
    <cellStyle name="Moneda 3 2 2 2 4 2 6 3 3" xfId="16504"/>
    <cellStyle name="Moneda 3 2 2 2 4 2 6 4" xfId="16505"/>
    <cellStyle name="Moneda 3 2 2 2 4 2 6 5" xfId="16506"/>
    <cellStyle name="Moneda 3 2 2 2 4 2 7" xfId="16507"/>
    <cellStyle name="Moneda 3 2 2 2 4 2 7 2" xfId="16508"/>
    <cellStyle name="Moneda 3 2 2 2 4 2 7 3" xfId="16509"/>
    <cellStyle name="Moneda 3 2 2 2 4 2 8" xfId="16510"/>
    <cellStyle name="Moneda 3 2 2 2 4 2 8 2" xfId="16511"/>
    <cellStyle name="Moneda 3 2 2 2 4 2 8 3" xfId="16512"/>
    <cellStyle name="Moneda 3 2 2 2 4 2 9" xfId="16513"/>
    <cellStyle name="Moneda 3 2 2 2 4 3" xfId="332"/>
    <cellStyle name="Moneda 3 2 2 2 4 3 2" xfId="1652"/>
    <cellStyle name="Moneda 3 2 2 2 4 3 2 2" xfId="16514"/>
    <cellStyle name="Moneda 3 2 2 2 4 3 2 2 2" xfId="16515"/>
    <cellStyle name="Moneda 3 2 2 2 4 3 2 2 3" xfId="16516"/>
    <cellStyle name="Moneda 3 2 2 2 4 3 2 3" xfId="16517"/>
    <cellStyle name="Moneda 3 2 2 2 4 3 2 3 2" xfId="16518"/>
    <cellStyle name="Moneda 3 2 2 2 4 3 2 3 3" xfId="16519"/>
    <cellStyle name="Moneda 3 2 2 2 4 3 2 4" xfId="16520"/>
    <cellStyle name="Moneda 3 2 2 2 4 3 2 5" xfId="16521"/>
    <cellStyle name="Moneda 3 2 2 2 4 3 3" xfId="16522"/>
    <cellStyle name="Moneda 3 2 2 2 4 3 3 2" xfId="16523"/>
    <cellStyle name="Moneda 3 2 2 2 4 3 3 3" xfId="16524"/>
    <cellStyle name="Moneda 3 2 2 2 4 3 4" xfId="16525"/>
    <cellStyle name="Moneda 3 2 2 2 4 3 4 2" xfId="16526"/>
    <cellStyle name="Moneda 3 2 2 2 4 3 4 3" xfId="16527"/>
    <cellStyle name="Moneda 3 2 2 2 4 3 5" xfId="16528"/>
    <cellStyle name="Moneda 3 2 2 2 4 3 6" xfId="16529"/>
    <cellStyle name="Moneda 3 2 2 2 4 4" xfId="1649"/>
    <cellStyle name="Moneda 3 2 2 2 4 4 2" xfId="16530"/>
    <cellStyle name="Moneda 3 2 2 2 4 4 2 2" xfId="16531"/>
    <cellStyle name="Moneda 3 2 2 2 4 4 2 2 2" xfId="16532"/>
    <cellStyle name="Moneda 3 2 2 2 4 4 2 2 3" xfId="16533"/>
    <cellStyle name="Moneda 3 2 2 2 4 4 2 3" xfId="16534"/>
    <cellStyle name="Moneda 3 2 2 2 4 4 2 3 2" xfId="16535"/>
    <cellStyle name="Moneda 3 2 2 2 4 4 2 3 3" xfId="16536"/>
    <cellStyle name="Moneda 3 2 2 2 4 4 2 4" xfId="16537"/>
    <cellStyle name="Moneda 3 2 2 2 4 4 2 5" xfId="16538"/>
    <cellStyle name="Moneda 3 2 2 2 4 4 3" xfId="16539"/>
    <cellStyle name="Moneda 3 2 2 2 4 4 3 2" xfId="16540"/>
    <cellStyle name="Moneda 3 2 2 2 4 4 3 3" xfId="16541"/>
    <cellStyle name="Moneda 3 2 2 2 4 4 4" xfId="16542"/>
    <cellStyle name="Moneda 3 2 2 2 4 4 4 2" xfId="16543"/>
    <cellStyle name="Moneda 3 2 2 2 4 4 4 3" xfId="16544"/>
    <cellStyle name="Moneda 3 2 2 2 4 4 5" xfId="16545"/>
    <cellStyle name="Moneda 3 2 2 2 4 4 6" xfId="16546"/>
    <cellStyle name="Moneda 3 2 2 2 4 5" xfId="16547"/>
    <cellStyle name="Moneda 3 2 2 2 4 5 2" xfId="16548"/>
    <cellStyle name="Moneda 3 2 2 2 4 5 2 2" xfId="16549"/>
    <cellStyle name="Moneda 3 2 2 2 4 5 2 2 2" xfId="16550"/>
    <cellStyle name="Moneda 3 2 2 2 4 5 2 2 3" xfId="16551"/>
    <cellStyle name="Moneda 3 2 2 2 4 5 2 3" xfId="16552"/>
    <cellStyle name="Moneda 3 2 2 2 4 5 2 3 2" xfId="16553"/>
    <cellStyle name="Moneda 3 2 2 2 4 5 2 3 3" xfId="16554"/>
    <cellStyle name="Moneda 3 2 2 2 4 5 2 4" xfId="16555"/>
    <cellStyle name="Moneda 3 2 2 2 4 5 2 5" xfId="16556"/>
    <cellStyle name="Moneda 3 2 2 2 4 5 3" xfId="16557"/>
    <cellStyle name="Moneda 3 2 2 2 4 5 3 2" xfId="16558"/>
    <cellStyle name="Moneda 3 2 2 2 4 5 3 3" xfId="16559"/>
    <cellStyle name="Moneda 3 2 2 2 4 5 4" xfId="16560"/>
    <cellStyle name="Moneda 3 2 2 2 4 5 4 2" xfId="16561"/>
    <cellStyle name="Moneda 3 2 2 2 4 5 4 3" xfId="16562"/>
    <cellStyle name="Moneda 3 2 2 2 4 5 5" xfId="16563"/>
    <cellStyle name="Moneda 3 2 2 2 4 5 6" xfId="16564"/>
    <cellStyle name="Moneda 3 2 2 2 4 6" xfId="16565"/>
    <cellStyle name="Moneda 3 2 2 2 4 6 2" xfId="16566"/>
    <cellStyle name="Moneda 3 2 2 2 4 6 2 2" xfId="16567"/>
    <cellStyle name="Moneda 3 2 2 2 4 6 2 2 2" xfId="16568"/>
    <cellStyle name="Moneda 3 2 2 2 4 6 2 2 3" xfId="16569"/>
    <cellStyle name="Moneda 3 2 2 2 4 6 2 3" xfId="16570"/>
    <cellStyle name="Moneda 3 2 2 2 4 6 2 3 2" xfId="16571"/>
    <cellStyle name="Moneda 3 2 2 2 4 6 2 3 3" xfId="16572"/>
    <cellStyle name="Moneda 3 2 2 2 4 6 2 4" xfId="16573"/>
    <cellStyle name="Moneda 3 2 2 2 4 6 2 5" xfId="16574"/>
    <cellStyle name="Moneda 3 2 2 2 4 6 3" xfId="16575"/>
    <cellStyle name="Moneda 3 2 2 2 4 6 3 2" xfId="16576"/>
    <cellStyle name="Moneda 3 2 2 2 4 6 3 3" xfId="16577"/>
    <cellStyle name="Moneda 3 2 2 2 4 6 4" xfId="16578"/>
    <cellStyle name="Moneda 3 2 2 2 4 6 4 2" xfId="16579"/>
    <cellStyle name="Moneda 3 2 2 2 4 6 4 3" xfId="16580"/>
    <cellStyle name="Moneda 3 2 2 2 4 6 5" xfId="16581"/>
    <cellStyle name="Moneda 3 2 2 2 4 6 6" xfId="16582"/>
    <cellStyle name="Moneda 3 2 2 2 4 7" xfId="16583"/>
    <cellStyle name="Moneda 3 2 2 2 4 7 2" xfId="16584"/>
    <cellStyle name="Moneda 3 2 2 2 4 7 2 2" xfId="16585"/>
    <cellStyle name="Moneda 3 2 2 2 4 7 2 3" xfId="16586"/>
    <cellStyle name="Moneda 3 2 2 2 4 7 3" xfId="16587"/>
    <cellStyle name="Moneda 3 2 2 2 4 7 3 2" xfId="16588"/>
    <cellStyle name="Moneda 3 2 2 2 4 7 3 3" xfId="16589"/>
    <cellStyle name="Moneda 3 2 2 2 4 7 4" xfId="16590"/>
    <cellStyle name="Moneda 3 2 2 2 4 7 5" xfId="16591"/>
    <cellStyle name="Moneda 3 2 2 2 4 8" xfId="16592"/>
    <cellStyle name="Moneda 3 2 2 2 4 8 2" xfId="16593"/>
    <cellStyle name="Moneda 3 2 2 2 4 8 3" xfId="16594"/>
    <cellStyle name="Moneda 3 2 2 2 4 9" xfId="16595"/>
    <cellStyle name="Moneda 3 2 2 2 4 9 2" xfId="16596"/>
    <cellStyle name="Moneda 3 2 2 2 4 9 3" xfId="16597"/>
    <cellStyle name="Moneda 3 2 2 2 5" xfId="333"/>
    <cellStyle name="Moneda 3 2 2 2 5 10" xfId="16598"/>
    <cellStyle name="Moneda 3 2 2 2 5 2" xfId="334"/>
    <cellStyle name="Moneda 3 2 2 2 5 2 2" xfId="1654"/>
    <cellStyle name="Moneda 3 2 2 2 5 2 2 2" xfId="16599"/>
    <cellStyle name="Moneda 3 2 2 2 5 2 2 2 2" xfId="16600"/>
    <cellStyle name="Moneda 3 2 2 2 5 2 2 2 3" xfId="16601"/>
    <cellStyle name="Moneda 3 2 2 2 5 2 2 3" xfId="16602"/>
    <cellStyle name="Moneda 3 2 2 2 5 2 2 3 2" xfId="16603"/>
    <cellStyle name="Moneda 3 2 2 2 5 2 2 3 3" xfId="16604"/>
    <cellStyle name="Moneda 3 2 2 2 5 2 2 4" xfId="16605"/>
    <cellStyle name="Moneda 3 2 2 2 5 2 2 5" xfId="16606"/>
    <cellStyle name="Moneda 3 2 2 2 5 2 3" xfId="16607"/>
    <cellStyle name="Moneda 3 2 2 2 5 2 3 2" xfId="16608"/>
    <cellStyle name="Moneda 3 2 2 2 5 2 3 3" xfId="16609"/>
    <cellStyle name="Moneda 3 2 2 2 5 2 4" xfId="16610"/>
    <cellStyle name="Moneda 3 2 2 2 5 2 4 2" xfId="16611"/>
    <cellStyle name="Moneda 3 2 2 2 5 2 4 3" xfId="16612"/>
    <cellStyle name="Moneda 3 2 2 2 5 2 5" xfId="16613"/>
    <cellStyle name="Moneda 3 2 2 2 5 2 6" xfId="16614"/>
    <cellStyle name="Moneda 3 2 2 2 5 3" xfId="1653"/>
    <cellStyle name="Moneda 3 2 2 2 5 3 2" xfId="16615"/>
    <cellStyle name="Moneda 3 2 2 2 5 3 2 2" xfId="16616"/>
    <cellStyle name="Moneda 3 2 2 2 5 3 2 2 2" xfId="16617"/>
    <cellStyle name="Moneda 3 2 2 2 5 3 2 2 3" xfId="16618"/>
    <cellStyle name="Moneda 3 2 2 2 5 3 2 3" xfId="16619"/>
    <cellStyle name="Moneda 3 2 2 2 5 3 2 3 2" xfId="16620"/>
    <cellStyle name="Moneda 3 2 2 2 5 3 2 3 3" xfId="16621"/>
    <cellStyle name="Moneda 3 2 2 2 5 3 2 4" xfId="16622"/>
    <cellStyle name="Moneda 3 2 2 2 5 3 2 5" xfId="16623"/>
    <cellStyle name="Moneda 3 2 2 2 5 3 3" xfId="16624"/>
    <cellStyle name="Moneda 3 2 2 2 5 3 3 2" xfId="16625"/>
    <cellStyle name="Moneda 3 2 2 2 5 3 3 3" xfId="16626"/>
    <cellStyle name="Moneda 3 2 2 2 5 3 4" xfId="16627"/>
    <cellStyle name="Moneda 3 2 2 2 5 3 4 2" xfId="16628"/>
    <cellStyle name="Moneda 3 2 2 2 5 3 4 3" xfId="16629"/>
    <cellStyle name="Moneda 3 2 2 2 5 3 5" xfId="16630"/>
    <cellStyle name="Moneda 3 2 2 2 5 3 6" xfId="16631"/>
    <cellStyle name="Moneda 3 2 2 2 5 4" xfId="16632"/>
    <cellStyle name="Moneda 3 2 2 2 5 4 2" xfId="16633"/>
    <cellStyle name="Moneda 3 2 2 2 5 4 2 2" xfId="16634"/>
    <cellStyle name="Moneda 3 2 2 2 5 4 2 2 2" xfId="16635"/>
    <cellStyle name="Moneda 3 2 2 2 5 4 2 2 3" xfId="16636"/>
    <cellStyle name="Moneda 3 2 2 2 5 4 2 3" xfId="16637"/>
    <cellStyle name="Moneda 3 2 2 2 5 4 2 3 2" xfId="16638"/>
    <cellStyle name="Moneda 3 2 2 2 5 4 2 3 3" xfId="16639"/>
    <cellStyle name="Moneda 3 2 2 2 5 4 2 4" xfId="16640"/>
    <cellStyle name="Moneda 3 2 2 2 5 4 2 5" xfId="16641"/>
    <cellStyle name="Moneda 3 2 2 2 5 4 3" xfId="16642"/>
    <cellStyle name="Moneda 3 2 2 2 5 4 3 2" xfId="16643"/>
    <cellStyle name="Moneda 3 2 2 2 5 4 3 3" xfId="16644"/>
    <cellStyle name="Moneda 3 2 2 2 5 4 4" xfId="16645"/>
    <cellStyle name="Moneda 3 2 2 2 5 4 4 2" xfId="16646"/>
    <cellStyle name="Moneda 3 2 2 2 5 4 4 3" xfId="16647"/>
    <cellStyle name="Moneda 3 2 2 2 5 4 5" xfId="16648"/>
    <cellStyle name="Moneda 3 2 2 2 5 4 6" xfId="16649"/>
    <cellStyle name="Moneda 3 2 2 2 5 5" xfId="16650"/>
    <cellStyle name="Moneda 3 2 2 2 5 5 2" xfId="16651"/>
    <cellStyle name="Moneda 3 2 2 2 5 5 2 2" xfId="16652"/>
    <cellStyle name="Moneda 3 2 2 2 5 5 2 2 2" xfId="16653"/>
    <cellStyle name="Moneda 3 2 2 2 5 5 2 2 3" xfId="16654"/>
    <cellStyle name="Moneda 3 2 2 2 5 5 2 3" xfId="16655"/>
    <cellStyle name="Moneda 3 2 2 2 5 5 2 3 2" xfId="16656"/>
    <cellStyle name="Moneda 3 2 2 2 5 5 2 3 3" xfId="16657"/>
    <cellStyle name="Moneda 3 2 2 2 5 5 2 4" xfId="16658"/>
    <cellStyle name="Moneda 3 2 2 2 5 5 2 5" xfId="16659"/>
    <cellStyle name="Moneda 3 2 2 2 5 5 3" xfId="16660"/>
    <cellStyle name="Moneda 3 2 2 2 5 5 3 2" xfId="16661"/>
    <cellStyle name="Moneda 3 2 2 2 5 5 3 3" xfId="16662"/>
    <cellStyle name="Moneda 3 2 2 2 5 5 4" xfId="16663"/>
    <cellStyle name="Moneda 3 2 2 2 5 5 4 2" xfId="16664"/>
    <cellStyle name="Moneda 3 2 2 2 5 5 4 3" xfId="16665"/>
    <cellStyle name="Moneda 3 2 2 2 5 5 5" xfId="16666"/>
    <cellStyle name="Moneda 3 2 2 2 5 5 6" xfId="16667"/>
    <cellStyle name="Moneda 3 2 2 2 5 6" xfId="16668"/>
    <cellStyle name="Moneda 3 2 2 2 5 6 2" xfId="16669"/>
    <cellStyle name="Moneda 3 2 2 2 5 6 2 2" xfId="16670"/>
    <cellStyle name="Moneda 3 2 2 2 5 6 2 3" xfId="16671"/>
    <cellStyle name="Moneda 3 2 2 2 5 6 3" xfId="16672"/>
    <cellStyle name="Moneda 3 2 2 2 5 6 3 2" xfId="16673"/>
    <cellStyle name="Moneda 3 2 2 2 5 6 3 3" xfId="16674"/>
    <cellStyle name="Moneda 3 2 2 2 5 6 4" xfId="16675"/>
    <cellStyle name="Moneda 3 2 2 2 5 6 5" xfId="16676"/>
    <cellStyle name="Moneda 3 2 2 2 5 7" xfId="16677"/>
    <cellStyle name="Moneda 3 2 2 2 5 7 2" xfId="16678"/>
    <cellStyle name="Moneda 3 2 2 2 5 7 3" xfId="16679"/>
    <cellStyle name="Moneda 3 2 2 2 5 8" xfId="16680"/>
    <cellStyle name="Moneda 3 2 2 2 5 8 2" xfId="16681"/>
    <cellStyle name="Moneda 3 2 2 2 5 8 3" xfId="16682"/>
    <cellStyle name="Moneda 3 2 2 2 5 9" xfId="16683"/>
    <cellStyle name="Moneda 3 2 2 2 6" xfId="335"/>
    <cellStyle name="Moneda 3 2 2 2 6 2" xfId="1655"/>
    <cellStyle name="Moneda 3 2 2 2 6 2 2" xfId="16684"/>
    <cellStyle name="Moneda 3 2 2 2 6 2 2 2" xfId="16685"/>
    <cellStyle name="Moneda 3 2 2 2 6 2 2 3" xfId="16686"/>
    <cellStyle name="Moneda 3 2 2 2 6 2 3" xfId="16687"/>
    <cellStyle name="Moneda 3 2 2 2 6 2 3 2" xfId="16688"/>
    <cellStyle name="Moneda 3 2 2 2 6 2 3 3" xfId="16689"/>
    <cellStyle name="Moneda 3 2 2 2 6 2 4" xfId="16690"/>
    <cellStyle name="Moneda 3 2 2 2 6 2 5" xfId="16691"/>
    <cellStyle name="Moneda 3 2 2 2 6 3" xfId="16692"/>
    <cellStyle name="Moneda 3 2 2 2 6 3 2" xfId="16693"/>
    <cellStyle name="Moneda 3 2 2 2 6 3 3" xfId="16694"/>
    <cellStyle name="Moneda 3 2 2 2 6 4" xfId="16695"/>
    <cellStyle name="Moneda 3 2 2 2 6 4 2" xfId="16696"/>
    <cellStyle name="Moneda 3 2 2 2 6 4 3" xfId="16697"/>
    <cellStyle name="Moneda 3 2 2 2 6 5" xfId="16698"/>
    <cellStyle name="Moneda 3 2 2 2 6 6" xfId="16699"/>
    <cellStyle name="Moneda 3 2 2 2 7" xfId="1632"/>
    <cellStyle name="Moneda 3 2 2 2 7 2" xfId="16700"/>
    <cellStyle name="Moneda 3 2 2 2 7 2 2" xfId="16701"/>
    <cellStyle name="Moneda 3 2 2 2 7 2 2 2" xfId="16702"/>
    <cellStyle name="Moneda 3 2 2 2 7 2 2 3" xfId="16703"/>
    <cellStyle name="Moneda 3 2 2 2 7 2 3" xfId="16704"/>
    <cellStyle name="Moneda 3 2 2 2 7 2 3 2" xfId="16705"/>
    <cellStyle name="Moneda 3 2 2 2 7 2 3 3" xfId="16706"/>
    <cellStyle name="Moneda 3 2 2 2 7 2 4" xfId="16707"/>
    <cellStyle name="Moneda 3 2 2 2 7 2 5" xfId="16708"/>
    <cellStyle name="Moneda 3 2 2 2 7 3" xfId="16709"/>
    <cellStyle name="Moneda 3 2 2 2 7 3 2" xfId="16710"/>
    <cellStyle name="Moneda 3 2 2 2 7 3 3" xfId="16711"/>
    <cellStyle name="Moneda 3 2 2 2 7 4" xfId="16712"/>
    <cellStyle name="Moneda 3 2 2 2 7 4 2" xfId="16713"/>
    <cellStyle name="Moneda 3 2 2 2 7 4 3" xfId="16714"/>
    <cellStyle name="Moneda 3 2 2 2 7 5" xfId="16715"/>
    <cellStyle name="Moneda 3 2 2 2 7 6" xfId="16716"/>
    <cellStyle name="Moneda 3 2 2 2 8" xfId="16717"/>
    <cellStyle name="Moneda 3 2 2 2 8 2" xfId="16718"/>
    <cellStyle name="Moneda 3 2 2 2 8 2 2" xfId="16719"/>
    <cellStyle name="Moneda 3 2 2 2 8 2 2 2" xfId="16720"/>
    <cellStyle name="Moneda 3 2 2 2 8 2 2 3" xfId="16721"/>
    <cellStyle name="Moneda 3 2 2 2 8 2 3" xfId="16722"/>
    <cellStyle name="Moneda 3 2 2 2 8 2 3 2" xfId="16723"/>
    <cellStyle name="Moneda 3 2 2 2 8 2 3 3" xfId="16724"/>
    <cellStyle name="Moneda 3 2 2 2 8 2 4" xfId="16725"/>
    <cellStyle name="Moneda 3 2 2 2 8 2 5" xfId="16726"/>
    <cellStyle name="Moneda 3 2 2 2 8 3" xfId="16727"/>
    <cellStyle name="Moneda 3 2 2 2 8 3 2" xfId="16728"/>
    <cellStyle name="Moneda 3 2 2 2 8 3 3" xfId="16729"/>
    <cellStyle name="Moneda 3 2 2 2 8 4" xfId="16730"/>
    <cellStyle name="Moneda 3 2 2 2 8 4 2" xfId="16731"/>
    <cellStyle name="Moneda 3 2 2 2 8 4 3" xfId="16732"/>
    <cellStyle name="Moneda 3 2 2 2 8 5" xfId="16733"/>
    <cellStyle name="Moneda 3 2 2 2 8 6" xfId="16734"/>
    <cellStyle name="Moneda 3 2 2 2 9" xfId="16735"/>
    <cellStyle name="Moneda 3 2 2 2 9 2" xfId="16736"/>
    <cellStyle name="Moneda 3 2 2 2 9 2 2" xfId="16737"/>
    <cellStyle name="Moneda 3 2 2 2 9 2 2 2" xfId="16738"/>
    <cellStyle name="Moneda 3 2 2 2 9 2 2 3" xfId="16739"/>
    <cellStyle name="Moneda 3 2 2 2 9 2 3" xfId="16740"/>
    <cellStyle name="Moneda 3 2 2 2 9 2 3 2" xfId="16741"/>
    <cellStyle name="Moneda 3 2 2 2 9 2 3 3" xfId="16742"/>
    <cellStyle name="Moneda 3 2 2 2 9 2 4" xfId="16743"/>
    <cellStyle name="Moneda 3 2 2 2 9 2 5" xfId="16744"/>
    <cellStyle name="Moneda 3 2 2 2 9 3" xfId="16745"/>
    <cellStyle name="Moneda 3 2 2 2 9 3 2" xfId="16746"/>
    <cellStyle name="Moneda 3 2 2 2 9 3 3" xfId="16747"/>
    <cellStyle name="Moneda 3 2 2 2 9 4" xfId="16748"/>
    <cellStyle name="Moneda 3 2 2 2 9 4 2" xfId="16749"/>
    <cellStyle name="Moneda 3 2 2 2 9 4 3" xfId="16750"/>
    <cellStyle name="Moneda 3 2 2 2 9 5" xfId="16751"/>
    <cellStyle name="Moneda 3 2 2 2 9 6" xfId="16752"/>
    <cellStyle name="Moneda 3 2 2 3" xfId="336"/>
    <cellStyle name="Moneda 3 2 2 3 10" xfId="16753"/>
    <cellStyle name="Moneda 3 2 2 3 10 2" xfId="16754"/>
    <cellStyle name="Moneda 3 2 2 3 10 3" xfId="16755"/>
    <cellStyle name="Moneda 3 2 2 3 11" xfId="16756"/>
    <cellStyle name="Moneda 3 2 2 3 11 2" xfId="16757"/>
    <cellStyle name="Moneda 3 2 2 3 11 3" xfId="16758"/>
    <cellStyle name="Moneda 3 2 2 3 12" xfId="16759"/>
    <cellStyle name="Moneda 3 2 2 3 13" xfId="16760"/>
    <cellStyle name="Moneda 3 2 2 3 2" xfId="337"/>
    <cellStyle name="Moneda 3 2 2 3 2 10" xfId="16761"/>
    <cellStyle name="Moneda 3 2 2 3 2 11" xfId="16762"/>
    <cellStyle name="Moneda 3 2 2 3 2 2" xfId="338"/>
    <cellStyle name="Moneda 3 2 2 3 2 2 10" xfId="16763"/>
    <cellStyle name="Moneda 3 2 2 3 2 2 2" xfId="339"/>
    <cellStyle name="Moneda 3 2 2 3 2 2 2 2" xfId="1659"/>
    <cellStyle name="Moneda 3 2 2 3 2 2 2 2 2" xfId="16764"/>
    <cellStyle name="Moneda 3 2 2 3 2 2 2 2 2 2" xfId="16765"/>
    <cellStyle name="Moneda 3 2 2 3 2 2 2 2 2 3" xfId="16766"/>
    <cellStyle name="Moneda 3 2 2 3 2 2 2 2 3" xfId="16767"/>
    <cellStyle name="Moneda 3 2 2 3 2 2 2 2 3 2" xfId="16768"/>
    <cellStyle name="Moneda 3 2 2 3 2 2 2 2 3 3" xfId="16769"/>
    <cellStyle name="Moneda 3 2 2 3 2 2 2 2 4" xfId="16770"/>
    <cellStyle name="Moneda 3 2 2 3 2 2 2 2 5" xfId="16771"/>
    <cellStyle name="Moneda 3 2 2 3 2 2 2 3" xfId="16772"/>
    <cellStyle name="Moneda 3 2 2 3 2 2 2 3 2" xfId="16773"/>
    <cellStyle name="Moneda 3 2 2 3 2 2 2 3 3" xfId="16774"/>
    <cellStyle name="Moneda 3 2 2 3 2 2 2 4" xfId="16775"/>
    <cellStyle name="Moneda 3 2 2 3 2 2 2 4 2" xfId="16776"/>
    <cellStyle name="Moneda 3 2 2 3 2 2 2 4 3" xfId="16777"/>
    <cellStyle name="Moneda 3 2 2 3 2 2 2 5" xfId="16778"/>
    <cellStyle name="Moneda 3 2 2 3 2 2 2 6" xfId="16779"/>
    <cellStyle name="Moneda 3 2 2 3 2 2 3" xfId="1658"/>
    <cellStyle name="Moneda 3 2 2 3 2 2 3 2" xfId="16780"/>
    <cellStyle name="Moneda 3 2 2 3 2 2 3 2 2" xfId="16781"/>
    <cellStyle name="Moneda 3 2 2 3 2 2 3 2 2 2" xfId="16782"/>
    <cellStyle name="Moneda 3 2 2 3 2 2 3 2 2 3" xfId="16783"/>
    <cellStyle name="Moneda 3 2 2 3 2 2 3 2 3" xfId="16784"/>
    <cellStyle name="Moneda 3 2 2 3 2 2 3 2 3 2" xfId="16785"/>
    <cellStyle name="Moneda 3 2 2 3 2 2 3 2 3 3" xfId="16786"/>
    <cellStyle name="Moneda 3 2 2 3 2 2 3 2 4" xfId="16787"/>
    <cellStyle name="Moneda 3 2 2 3 2 2 3 2 5" xfId="16788"/>
    <cellStyle name="Moneda 3 2 2 3 2 2 3 3" xfId="16789"/>
    <cellStyle name="Moneda 3 2 2 3 2 2 3 3 2" xfId="16790"/>
    <cellStyle name="Moneda 3 2 2 3 2 2 3 3 3" xfId="16791"/>
    <cellStyle name="Moneda 3 2 2 3 2 2 3 4" xfId="16792"/>
    <cellStyle name="Moneda 3 2 2 3 2 2 3 4 2" xfId="16793"/>
    <cellStyle name="Moneda 3 2 2 3 2 2 3 4 3" xfId="16794"/>
    <cellStyle name="Moneda 3 2 2 3 2 2 3 5" xfId="16795"/>
    <cellStyle name="Moneda 3 2 2 3 2 2 3 6" xfId="16796"/>
    <cellStyle name="Moneda 3 2 2 3 2 2 4" xfId="16797"/>
    <cellStyle name="Moneda 3 2 2 3 2 2 4 2" xfId="16798"/>
    <cellStyle name="Moneda 3 2 2 3 2 2 4 2 2" xfId="16799"/>
    <cellStyle name="Moneda 3 2 2 3 2 2 4 2 2 2" xfId="16800"/>
    <cellStyle name="Moneda 3 2 2 3 2 2 4 2 2 3" xfId="16801"/>
    <cellStyle name="Moneda 3 2 2 3 2 2 4 2 3" xfId="16802"/>
    <cellStyle name="Moneda 3 2 2 3 2 2 4 2 3 2" xfId="16803"/>
    <cellStyle name="Moneda 3 2 2 3 2 2 4 2 3 3" xfId="16804"/>
    <cellStyle name="Moneda 3 2 2 3 2 2 4 2 4" xfId="16805"/>
    <cellStyle name="Moneda 3 2 2 3 2 2 4 2 5" xfId="16806"/>
    <cellStyle name="Moneda 3 2 2 3 2 2 4 3" xfId="16807"/>
    <cellStyle name="Moneda 3 2 2 3 2 2 4 3 2" xfId="16808"/>
    <cellStyle name="Moneda 3 2 2 3 2 2 4 3 3" xfId="16809"/>
    <cellStyle name="Moneda 3 2 2 3 2 2 4 4" xfId="16810"/>
    <cellStyle name="Moneda 3 2 2 3 2 2 4 4 2" xfId="16811"/>
    <cellStyle name="Moneda 3 2 2 3 2 2 4 4 3" xfId="16812"/>
    <cellStyle name="Moneda 3 2 2 3 2 2 4 5" xfId="16813"/>
    <cellStyle name="Moneda 3 2 2 3 2 2 4 6" xfId="16814"/>
    <cellStyle name="Moneda 3 2 2 3 2 2 5" xfId="16815"/>
    <cellStyle name="Moneda 3 2 2 3 2 2 5 2" xfId="16816"/>
    <cellStyle name="Moneda 3 2 2 3 2 2 5 2 2" xfId="16817"/>
    <cellStyle name="Moneda 3 2 2 3 2 2 5 2 2 2" xfId="16818"/>
    <cellStyle name="Moneda 3 2 2 3 2 2 5 2 2 3" xfId="16819"/>
    <cellStyle name="Moneda 3 2 2 3 2 2 5 2 3" xfId="16820"/>
    <cellStyle name="Moneda 3 2 2 3 2 2 5 2 3 2" xfId="16821"/>
    <cellStyle name="Moneda 3 2 2 3 2 2 5 2 3 3" xfId="16822"/>
    <cellStyle name="Moneda 3 2 2 3 2 2 5 2 4" xfId="16823"/>
    <cellStyle name="Moneda 3 2 2 3 2 2 5 2 5" xfId="16824"/>
    <cellStyle name="Moneda 3 2 2 3 2 2 5 3" xfId="16825"/>
    <cellStyle name="Moneda 3 2 2 3 2 2 5 3 2" xfId="16826"/>
    <cellStyle name="Moneda 3 2 2 3 2 2 5 3 3" xfId="16827"/>
    <cellStyle name="Moneda 3 2 2 3 2 2 5 4" xfId="16828"/>
    <cellStyle name="Moneda 3 2 2 3 2 2 5 4 2" xfId="16829"/>
    <cellStyle name="Moneda 3 2 2 3 2 2 5 4 3" xfId="16830"/>
    <cellStyle name="Moneda 3 2 2 3 2 2 5 5" xfId="16831"/>
    <cellStyle name="Moneda 3 2 2 3 2 2 5 6" xfId="16832"/>
    <cellStyle name="Moneda 3 2 2 3 2 2 6" xfId="16833"/>
    <cellStyle name="Moneda 3 2 2 3 2 2 6 2" xfId="16834"/>
    <cellStyle name="Moneda 3 2 2 3 2 2 6 2 2" xfId="16835"/>
    <cellStyle name="Moneda 3 2 2 3 2 2 6 2 3" xfId="16836"/>
    <cellStyle name="Moneda 3 2 2 3 2 2 6 3" xfId="16837"/>
    <cellStyle name="Moneda 3 2 2 3 2 2 6 3 2" xfId="16838"/>
    <cellStyle name="Moneda 3 2 2 3 2 2 6 3 3" xfId="16839"/>
    <cellStyle name="Moneda 3 2 2 3 2 2 6 4" xfId="16840"/>
    <cellStyle name="Moneda 3 2 2 3 2 2 6 5" xfId="16841"/>
    <cellStyle name="Moneda 3 2 2 3 2 2 7" xfId="16842"/>
    <cellStyle name="Moneda 3 2 2 3 2 2 7 2" xfId="16843"/>
    <cellStyle name="Moneda 3 2 2 3 2 2 7 3" xfId="16844"/>
    <cellStyle name="Moneda 3 2 2 3 2 2 8" xfId="16845"/>
    <cellStyle name="Moneda 3 2 2 3 2 2 8 2" xfId="16846"/>
    <cellStyle name="Moneda 3 2 2 3 2 2 8 3" xfId="16847"/>
    <cellStyle name="Moneda 3 2 2 3 2 2 9" xfId="16848"/>
    <cellStyle name="Moneda 3 2 2 3 2 3" xfId="340"/>
    <cellStyle name="Moneda 3 2 2 3 2 3 2" xfId="1660"/>
    <cellStyle name="Moneda 3 2 2 3 2 3 2 2" xfId="16849"/>
    <cellStyle name="Moneda 3 2 2 3 2 3 2 2 2" xfId="16850"/>
    <cellStyle name="Moneda 3 2 2 3 2 3 2 2 3" xfId="16851"/>
    <cellStyle name="Moneda 3 2 2 3 2 3 2 3" xfId="16852"/>
    <cellStyle name="Moneda 3 2 2 3 2 3 2 3 2" xfId="16853"/>
    <cellStyle name="Moneda 3 2 2 3 2 3 2 3 3" xfId="16854"/>
    <cellStyle name="Moneda 3 2 2 3 2 3 2 4" xfId="16855"/>
    <cellStyle name="Moneda 3 2 2 3 2 3 2 5" xfId="16856"/>
    <cellStyle name="Moneda 3 2 2 3 2 3 3" xfId="16857"/>
    <cellStyle name="Moneda 3 2 2 3 2 3 3 2" xfId="16858"/>
    <cellStyle name="Moneda 3 2 2 3 2 3 3 3" xfId="16859"/>
    <cellStyle name="Moneda 3 2 2 3 2 3 4" xfId="16860"/>
    <cellStyle name="Moneda 3 2 2 3 2 3 4 2" xfId="16861"/>
    <cellStyle name="Moneda 3 2 2 3 2 3 4 3" xfId="16862"/>
    <cellStyle name="Moneda 3 2 2 3 2 3 5" xfId="16863"/>
    <cellStyle name="Moneda 3 2 2 3 2 3 6" xfId="16864"/>
    <cellStyle name="Moneda 3 2 2 3 2 4" xfId="1657"/>
    <cellStyle name="Moneda 3 2 2 3 2 4 2" xfId="16865"/>
    <cellStyle name="Moneda 3 2 2 3 2 4 2 2" xfId="16866"/>
    <cellStyle name="Moneda 3 2 2 3 2 4 2 2 2" xfId="16867"/>
    <cellStyle name="Moneda 3 2 2 3 2 4 2 2 3" xfId="16868"/>
    <cellStyle name="Moneda 3 2 2 3 2 4 2 3" xfId="16869"/>
    <cellStyle name="Moneda 3 2 2 3 2 4 2 3 2" xfId="16870"/>
    <cellStyle name="Moneda 3 2 2 3 2 4 2 3 3" xfId="16871"/>
    <cellStyle name="Moneda 3 2 2 3 2 4 2 4" xfId="16872"/>
    <cellStyle name="Moneda 3 2 2 3 2 4 2 5" xfId="16873"/>
    <cellStyle name="Moneda 3 2 2 3 2 4 3" xfId="16874"/>
    <cellStyle name="Moneda 3 2 2 3 2 4 3 2" xfId="16875"/>
    <cellStyle name="Moneda 3 2 2 3 2 4 3 3" xfId="16876"/>
    <cellStyle name="Moneda 3 2 2 3 2 4 4" xfId="16877"/>
    <cellStyle name="Moneda 3 2 2 3 2 4 4 2" xfId="16878"/>
    <cellStyle name="Moneda 3 2 2 3 2 4 4 3" xfId="16879"/>
    <cellStyle name="Moneda 3 2 2 3 2 4 5" xfId="16880"/>
    <cellStyle name="Moneda 3 2 2 3 2 4 6" xfId="16881"/>
    <cellStyle name="Moneda 3 2 2 3 2 5" xfId="16882"/>
    <cellStyle name="Moneda 3 2 2 3 2 5 2" xfId="16883"/>
    <cellStyle name="Moneda 3 2 2 3 2 5 2 2" xfId="16884"/>
    <cellStyle name="Moneda 3 2 2 3 2 5 2 2 2" xfId="16885"/>
    <cellStyle name="Moneda 3 2 2 3 2 5 2 2 3" xfId="16886"/>
    <cellStyle name="Moneda 3 2 2 3 2 5 2 3" xfId="16887"/>
    <cellStyle name="Moneda 3 2 2 3 2 5 2 3 2" xfId="16888"/>
    <cellStyle name="Moneda 3 2 2 3 2 5 2 3 3" xfId="16889"/>
    <cellStyle name="Moneda 3 2 2 3 2 5 2 4" xfId="16890"/>
    <cellStyle name="Moneda 3 2 2 3 2 5 2 5" xfId="16891"/>
    <cellStyle name="Moneda 3 2 2 3 2 5 3" xfId="16892"/>
    <cellStyle name="Moneda 3 2 2 3 2 5 3 2" xfId="16893"/>
    <cellStyle name="Moneda 3 2 2 3 2 5 3 3" xfId="16894"/>
    <cellStyle name="Moneda 3 2 2 3 2 5 4" xfId="16895"/>
    <cellStyle name="Moneda 3 2 2 3 2 5 4 2" xfId="16896"/>
    <cellStyle name="Moneda 3 2 2 3 2 5 4 3" xfId="16897"/>
    <cellStyle name="Moneda 3 2 2 3 2 5 5" xfId="16898"/>
    <cellStyle name="Moneda 3 2 2 3 2 5 6" xfId="16899"/>
    <cellStyle name="Moneda 3 2 2 3 2 6" xfId="16900"/>
    <cellStyle name="Moneda 3 2 2 3 2 6 2" xfId="16901"/>
    <cellStyle name="Moneda 3 2 2 3 2 6 2 2" xfId="16902"/>
    <cellStyle name="Moneda 3 2 2 3 2 6 2 2 2" xfId="16903"/>
    <cellStyle name="Moneda 3 2 2 3 2 6 2 2 3" xfId="16904"/>
    <cellStyle name="Moneda 3 2 2 3 2 6 2 3" xfId="16905"/>
    <cellStyle name="Moneda 3 2 2 3 2 6 2 3 2" xfId="16906"/>
    <cellStyle name="Moneda 3 2 2 3 2 6 2 3 3" xfId="16907"/>
    <cellStyle name="Moneda 3 2 2 3 2 6 2 4" xfId="16908"/>
    <cellStyle name="Moneda 3 2 2 3 2 6 2 5" xfId="16909"/>
    <cellStyle name="Moneda 3 2 2 3 2 6 3" xfId="16910"/>
    <cellStyle name="Moneda 3 2 2 3 2 6 3 2" xfId="16911"/>
    <cellStyle name="Moneda 3 2 2 3 2 6 3 3" xfId="16912"/>
    <cellStyle name="Moneda 3 2 2 3 2 6 4" xfId="16913"/>
    <cellStyle name="Moneda 3 2 2 3 2 6 4 2" xfId="16914"/>
    <cellStyle name="Moneda 3 2 2 3 2 6 4 3" xfId="16915"/>
    <cellStyle name="Moneda 3 2 2 3 2 6 5" xfId="16916"/>
    <cellStyle name="Moneda 3 2 2 3 2 6 6" xfId="16917"/>
    <cellStyle name="Moneda 3 2 2 3 2 7" xfId="16918"/>
    <cellStyle name="Moneda 3 2 2 3 2 7 2" xfId="16919"/>
    <cellStyle name="Moneda 3 2 2 3 2 7 2 2" xfId="16920"/>
    <cellStyle name="Moneda 3 2 2 3 2 7 2 3" xfId="16921"/>
    <cellStyle name="Moneda 3 2 2 3 2 7 3" xfId="16922"/>
    <cellStyle name="Moneda 3 2 2 3 2 7 3 2" xfId="16923"/>
    <cellStyle name="Moneda 3 2 2 3 2 7 3 3" xfId="16924"/>
    <cellStyle name="Moneda 3 2 2 3 2 7 4" xfId="16925"/>
    <cellStyle name="Moneda 3 2 2 3 2 7 5" xfId="16926"/>
    <cellStyle name="Moneda 3 2 2 3 2 8" xfId="16927"/>
    <cellStyle name="Moneda 3 2 2 3 2 8 2" xfId="16928"/>
    <cellStyle name="Moneda 3 2 2 3 2 8 3" xfId="16929"/>
    <cellStyle name="Moneda 3 2 2 3 2 9" xfId="16930"/>
    <cellStyle name="Moneda 3 2 2 3 2 9 2" xfId="16931"/>
    <cellStyle name="Moneda 3 2 2 3 2 9 3" xfId="16932"/>
    <cellStyle name="Moneda 3 2 2 3 3" xfId="341"/>
    <cellStyle name="Moneda 3 2 2 3 3 10" xfId="16933"/>
    <cellStyle name="Moneda 3 2 2 3 3 11" xfId="16934"/>
    <cellStyle name="Moneda 3 2 2 3 3 2" xfId="342"/>
    <cellStyle name="Moneda 3 2 2 3 3 2 10" xfId="16935"/>
    <cellStyle name="Moneda 3 2 2 3 3 2 2" xfId="343"/>
    <cellStyle name="Moneda 3 2 2 3 3 2 2 2" xfId="1663"/>
    <cellStyle name="Moneda 3 2 2 3 3 2 2 2 2" xfId="16936"/>
    <cellStyle name="Moneda 3 2 2 3 3 2 2 2 2 2" xfId="16937"/>
    <cellStyle name="Moneda 3 2 2 3 3 2 2 2 2 3" xfId="16938"/>
    <cellStyle name="Moneda 3 2 2 3 3 2 2 2 3" xfId="16939"/>
    <cellStyle name="Moneda 3 2 2 3 3 2 2 2 3 2" xfId="16940"/>
    <cellStyle name="Moneda 3 2 2 3 3 2 2 2 3 3" xfId="16941"/>
    <cellStyle name="Moneda 3 2 2 3 3 2 2 2 4" xfId="16942"/>
    <cellStyle name="Moneda 3 2 2 3 3 2 2 2 5" xfId="16943"/>
    <cellStyle name="Moneda 3 2 2 3 3 2 2 3" xfId="16944"/>
    <cellStyle name="Moneda 3 2 2 3 3 2 2 3 2" xfId="16945"/>
    <cellStyle name="Moneda 3 2 2 3 3 2 2 3 3" xfId="16946"/>
    <cellStyle name="Moneda 3 2 2 3 3 2 2 4" xfId="16947"/>
    <cellStyle name="Moneda 3 2 2 3 3 2 2 4 2" xfId="16948"/>
    <cellStyle name="Moneda 3 2 2 3 3 2 2 4 3" xfId="16949"/>
    <cellStyle name="Moneda 3 2 2 3 3 2 2 5" xfId="16950"/>
    <cellStyle name="Moneda 3 2 2 3 3 2 2 6" xfId="16951"/>
    <cellStyle name="Moneda 3 2 2 3 3 2 3" xfId="1662"/>
    <cellStyle name="Moneda 3 2 2 3 3 2 3 2" xfId="16952"/>
    <cellStyle name="Moneda 3 2 2 3 3 2 3 2 2" xfId="16953"/>
    <cellStyle name="Moneda 3 2 2 3 3 2 3 2 2 2" xfId="16954"/>
    <cellStyle name="Moneda 3 2 2 3 3 2 3 2 2 3" xfId="16955"/>
    <cellStyle name="Moneda 3 2 2 3 3 2 3 2 3" xfId="16956"/>
    <cellStyle name="Moneda 3 2 2 3 3 2 3 2 3 2" xfId="16957"/>
    <cellStyle name="Moneda 3 2 2 3 3 2 3 2 3 3" xfId="16958"/>
    <cellStyle name="Moneda 3 2 2 3 3 2 3 2 4" xfId="16959"/>
    <cellStyle name="Moneda 3 2 2 3 3 2 3 2 5" xfId="16960"/>
    <cellStyle name="Moneda 3 2 2 3 3 2 3 3" xfId="16961"/>
    <cellStyle name="Moneda 3 2 2 3 3 2 3 3 2" xfId="16962"/>
    <cellStyle name="Moneda 3 2 2 3 3 2 3 3 3" xfId="16963"/>
    <cellStyle name="Moneda 3 2 2 3 3 2 3 4" xfId="16964"/>
    <cellStyle name="Moneda 3 2 2 3 3 2 3 4 2" xfId="16965"/>
    <cellStyle name="Moneda 3 2 2 3 3 2 3 4 3" xfId="16966"/>
    <cellStyle name="Moneda 3 2 2 3 3 2 3 5" xfId="16967"/>
    <cellStyle name="Moneda 3 2 2 3 3 2 3 6" xfId="16968"/>
    <cellStyle name="Moneda 3 2 2 3 3 2 4" xfId="16969"/>
    <cellStyle name="Moneda 3 2 2 3 3 2 4 2" xfId="16970"/>
    <cellStyle name="Moneda 3 2 2 3 3 2 4 2 2" xfId="16971"/>
    <cellStyle name="Moneda 3 2 2 3 3 2 4 2 2 2" xfId="16972"/>
    <cellStyle name="Moneda 3 2 2 3 3 2 4 2 2 3" xfId="16973"/>
    <cellStyle name="Moneda 3 2 2 3 3 2 4 2 3" xfId="16974"/>
    <cellStyle name="Moneda 3 2 2 3 3 2 4 2 3 2" xfId="16975"/>
    <cellStyle name="Moneda 3 2 2 3 3 2 4 2 3 3" xfId="16976"/>
    <cellStyle name="Moneda 3 2 2 3 3 2 4 2 4" xfId="16977"/>
    <cellStyle name="Moneda 3 2 2 3 3 2 4 2 5" xfId="16978"/>
    <cellStyle name="Moneda 3 2 2 3 3 2 4 3" xfId="16979"/>
    <cellStyle name="Moneda 3 2 2 3 3 2 4 3 2" xfId="16980"/>
    <cellStyle name="Moneda 3 2 2 3 3 2 4 3 3" xfId="16981"/>
    <cellStyle name="Moneda 3 2 2 3 3 2 4 4" xfId="16982"/>
    <cellStyle name="Moneda 3 2 2 3 3 2 4 4 2" xfId="16983"/>
    <cellStyle name="Moneda 3 2 2 3 3 2 4 4 3" xfId="16984"/>
    <cellStyle name="Moneda 3 2 2 3 3 2 4 5" xfId="16985"/>
    <cellStyle name="Moneda 3 2 2 3 3 2 4 6" xfId="16986"/>
    <cellStyle name="Moneda 3 2 2 3 3 2 5" xfId="16987"/>
    <cellStyle name="Moneda 3 2 2 3 3 2 5 2" xfId="16988"/>
    <cellStyle name="Moneda 3 2 2 3 3 2 5 2 2" xfId="16989"/>
    <cellStyle name="Moneda 3 2 2 3 3 2 5 2 2 2" xfId="16990"/>
    <cellStyle name="Moneda 3 2 2 3 3 2 5 2 2 3" xfId="16991"/>
    <cellStyle name="Moneda 3 2 2 3 3 2 5 2 3" xfId="16992"/>
    <cellStyle name="Moneda 3 2 2 3 3 2 5 2 3 2" xfId="16993"/>
    <cellStyle name="Moneda 3 2 2 3 3 2 5 2 3 3" xfId="16994"/>
    <cellStyle name="Moneda 3 2 2 3 3 2 5 2 4" xfId="16995"/>
    <cellStyle name="Moneda 3 2 2 3 3 2 5 2 5" xfId="16996"/>
    <cellStyle name="Moneda 3 2 2 3 3 2 5 3" xfId="16997"/>
    <cellStyle name="Moneda 3 2 2 3 3 2 5 3 2" xfId="16998"/>
    <cellStyle name="Moneda 3 2 2 3 3 2 5 3 3" xfId="16999"/>
    <cellStyle name="Moneda 3 2 2 3 3 2 5 4" xfId="17000"/>
    <cellStyle name="Moneda 3 2 2 3 3 2 5 4 2" xfId="17001"/>
    <cellStyle name="Moneda 3 2 2 3 3 2 5 4 3" xfId="17002"/>
    <cellStyle name="Moneda 3 2 2 3 3 2 5 5" xfId="17003"/>
    <cellStyle name="Moneda 3 2 2 3 3 2 5 6" xfId="17004"/>
    <cellStyle name="Moneda 3 2 2 3 3 2 6" xfId="17005"/>
    <cellStyle name="Moneda 3 2 2 3 3 2 6 2" xfId="17006"/>
    <cellStyle name="Moneda 3 2 2 3 3 2 6 2 2" xfId="17007"/>
    <cellStyle name="Moneda 3 2 2 3 3 2 6 2 3" xfId="17008"/>
    <cellStyle name="Moneda 3 2 2 3 3 2 6 3" xfId="17009"/>
    <cellStyle name="Moneda 3 2 2 3 3 2 6 3 2" xfId="17010"/>
    <cellStyle name="Moneda 3 2 2 3 3 2 6 3 3" xfId="17011"/>
    <cellStyle name="Moneda 3 2 2 3 3 2 6 4" xfId="17012"/>
    <cellStyle name="Moneda 3 2 2 3 3 2 6 5" xfId="17013"/>
    <cellStyle name="Moneda 3 2 2 3 3 2 7" xfId="17014"/>
    <cellStyle name="Moneda 3 2 2 3 3 2 7 2" xfId="17015"/>
    <cellStyle name="Moneda 3 2 2 3 3 2 7 3" xfId="17016"/>
    <cellStyle name="Moneda 3 2 2 3 3 2 8" xfId="17017"/>
    <cellStyle name="Moneda 3 2 2 3 3 2 8 2" xfId="17018"/>
    <cellStyle name="Moneda 3 2 2 3 3 2 8 3" xfId="17019"/>
    <cellStyle name="Moneda 3 2 2 3 3 2 9" xfId="17020"/>
    <cellStyle name="Moneda 3 2 2 3 3 3" xfId="344"/>
    <cellStyle name="Moneda 3 2 2 3 3 3 2" xfId="1664"/>
    <cellStyle name="Moneda 3 2 2 3 3 3 2 2" xfId="17021"/>
    <cellStyle name="Moneda 3 2 2 3 3 3 2 2 2" xfId="17022"/>
    <cellStyle name="Moneda 3 2 2 3 3 3 2 2 3" xfId="17023"/>
    <cellStyle name="Moneda 3 2 2 3 3 3 2 3" xfId="17024"/>
    <cellStyle name="Moneda 3 2 2 3 3 3 2 3 2" xfId="17025"/>
    <cellStyle name="Moneda 3 2 2 3 3 3 2 3 3" xfId="17026"/>
    <cellStyle name="Moneda 3 2 2 3 3 3 2 4" xfId="17027"/>
    <cellStyle name="Moneda 3 2 2 3 3 3 2 5" xfId="17028"/>
    <cellStyle name="Moneda 3 2 2 3 3 3 3" xfId="17029"/>
    <cellStyle name="Moneda 3 2 2 3 3 3 3 2" xfId="17030"/>
    <cellStyle name="Moneda 3 2 2 3 3 3 3 3" xfId="17031"/>
    <cellStyle name="Moneda 3 2 2 3 3 3 4" xfId="17032"/>
    <cellStyle name="Moneda 3 2 2 3 3 3 4 2" xfId="17033"/>
    <cellStyle name="Moneda 3 2 2 3 3 3 4 3" xfId="17034"/>
    <cellStyle name="Moneda 3 2 2 3 3 3 5" xfId="17035"/>
    <cellStyle name="Moneda 3 2 2 3 3 3 6" xfId="17036"/>
    <cellStyle name="Moneda 3 2 2 3 3 4" xfId="1661"/>
    <cellStyle name="Moneda 3 2 2 3 3 4 2" xfId="17037"/>
    <cellStyle name="Moneda 3 2 2 3 3 4 2 2" xfId="17038"/>
    <cellStyle name="Moneda 3 2 2 3 3 4 2 2 2" xfId="17039"/>
    <cellStyle name="Moneda 3 2 2 3 3 4 2 2 3" xfId="17040"/>
    <cellStyle name="Moneda 3 2 2 3 3 4 2 3" xfId="17041"/>
    <cellStyle name="Moneda 3 2 2 3 3 4 2 3 2" xfId="17042"/>
    <cellStyle name="Moneda 3 2 2 3 3 4 2 3 3" xfId="17043"/>
    <cellStyle name="Moneda 3 2 2 3 3 4 2 4" xfId="17044"/>
    <cellStyle name="Moneda 3 2 2 3 3 4 2 5" xfId="17045"/>
    <cellStyle name="Moneda 3 2 2 3 3 4 3" xfId="17046"/>
    <cellStyle name="Moneda 3 2 2 3 3 4 3 2" xfId="17047"/>
    <cellStyle name="Moneda 3 2 2 3 3 4 3 3" xfId="17048"/>
    <cellStyle name="Moneda 3 2 2 3 3 4 4" xfId="17049"/>
    <cellStyle name="Moneda 3 2 2 3 3 4 4 2" xfId="17050"/>
    <cellStyle name="Moneda 3 2 2 3 3 4 4 3" xfId="17051"/>
    <cellStyle name="Moneda 3 2 2 3 3 4 5" xfId="17052"/>
    <cellStyle name="Moneda 3 2 2 3 3 4 6" xfId="17053"/>
    <cellStyle name="Moneda 3 2 2 3 3 5" xfId="17054"/>
    <cellStyle name="Moneda 3 2 2 3 3 5 2" xfId="17055"/>
    <cellStyle name="Moneda 3 2 2 3 3 5 2 2" xfId="17056"/>
    <cellStyle name="Moneda 3 2 2 3 3 5 2 2 2" xfId="17057"/>
    <cellStyle name="Moneda 3 2 2 3 3 5 2 2 3" xfId="17058"/>
    <cellStyle name="Moneda 3 2 2 3 3 5 2 3" xfId="17059"/>
    <cellStyle name="Moneda 3 2 2 3 3 5 2 3 2" xfId="17060"/>
    <cellStyle name="Moneda 3 2 2 3 3 5 2 3 3" xfId="17061"/>
    <cellStyle name="Moneda 3 2 2 3 3 5 2 4" xfId="17062"/>
    <cellStyle name="Moneda 3 2 2 3 3 5 2 5" xfId="17063"/>
    <cellStyle name="Moneda 3 2 2 3 3 5 3" xfId="17064"/>
    <cellStyle name="Moneda 3 2 2 3 3 5 3 2" xfId="17065"/>
    <cellStyle name="Moneda 3 2 2 3 3 5 3 3" xfId="17066"/>
    <cellStyle name="Moneda 3 2 2 3 3 5 4" xfId="17067"/>
    <cellStyle name="Moneda 3 2 2 3 3 5 4 2" xfId="17068"/>
    <cellStyle name="Moneda 3 2 2 3 3 5 4 3" xfId="17069"/>
    <cellStyle name="Moneda 3 2 2 3 3 5 5" xfId="17070"/>
    <cellStyle name="Moneda 3 2 2 3 3 5 6" xfId="17071"/>
    <cellStyle name="Moneda 3 2 2 3 3 6" xfId="17072"/>
    <cellStyle name="Moneda 3 2 2 3 3 6 2" xfId="17073"/>
    <cellStyle name="Moneda 3 2 2 3 3 6 2 2" xfId="17074"/>
    <cellStyle name="Moneda 3 2 2 3 3 6 2 2 2" xfId="17075"/>
    <cellStyle name="Moneda 3 2 2 3 3 6 2 2 3" xfId="17076"/>
    <cellStyle name="Moneda 3 2 2 3 3 6 2 3" xfId="17077"/>
    <cellStyle name="Moneda 3 2 2 3 3 6 2 3 2" xfId="17078"/>
    <cellStyle name="Moneda 3 2 2 3 3 6 2 3 3" xfId="17079"/>
    <cellStyle name="Moneda 3 2 2 3 3 6 2 4" xfId="17080"/>
    <cellStyle name="Moneda 3 2 2 3 3 6 2 5" xfId="17081"/>
    <cellStyle name="Moneda 3 2 2 3 3 6 3" xfId="17082"/>
    <cellStyle name="Moneda 3 2 2 3 3 6 3 2" xfId="17083"/>
    <cellStyle name="Moneda 3 2 2 3 3 6 3 3" xfId="17084"/>
    <cellStyle name="Moneda 3 2 2 3 3 6 4" xfId="17085"/>
    <cellStyle name="Moneda 3 2 2 3 3 6 4 2" xfId="17086"/>
    <cellStyle name="Moneda 3 2 2 3 3 6 4 3" xfId="17087"/>
    <cellStyle name="Moneda 3 2 2 3 3 6 5" xfId="17088"/>
    <cellStyle name="Moneda 3 2 2 3 3 6 6" xfId="17089"/>
    <cellStyle name="Moneda 3 2 2 3 3 7" xfId="17090"/>
    <cellStyle name="Moneda 3 2 2 3 3 7 2" xfId="17091"/>
    <cellStyle name="Moneda 3 2 2 3 3 7 2 2" xfId="17092"/>
    <cellStyle name="Moneda 3 2 2 3 3 7 2 3" xfId="17093"/>
    <cellStyle name="Moneda 3 2 2 3 3 7 3" xfId="17094"/>
    <cellStyle name="Moneda 3 2 2 3 3 7 3 2" xfId="17095"/>
    <cellStyle name="Moneda 3 2 2 3 3 7 3 3" xfId="17096"/>
    <cellStyle name="Moneda 3 2 2 3 3 7 4" xfId="17097"/>
    <cellStyle name="Moneda 3 2 2 3 3 7 5" xfId="17098"/>
    <cellStyle name="Moneda 3 2 2 3 3 8" xfId="17099"/>
    <cellStyle name="Moneda 3 2 2 3 3 8 2" xfId="17100"/>
    <cellStyle name="Moneda 3 2 2 3 3 8 3" xfId="17101"/>
    <cellStyle name="Moneda 3 2 2 3 3 9" xfId="17102"/>
    <cellStyle name="Moneda 3 2 2 3 3 9 2" xfId="17103"/>
    <cellStyle name="Moneda 3 2 2 3 3 9 3" xfId="17104"/>
    <cellStyle name="Moneda 3 2 2 3 4" xfId="345"/>
    <cellStyle name="Moneda 3 2 2 3 4 10" xfId="17105"/>
    <cellStyle name="Moneda 3 2 2 3 4 2" xfId="346"/>
    <cellStyle name="Moneda 3 2 2 3 4 2 2" xfId="1666"/>
    <cellStyle name="Moneda 3 2 2 3 4 2 2 2" xfId="17106"/>
    <cellStyle name="Moneda 3 2 2 3 4 2 2 2 2" xfId="17107"/>
    <cellStyle name="Moneda 3 2 2 3 4 2 2 2 3" xfId="17108"/>
    <cellStyle name="Moneda 3 2 2 3 4 2 2 3" xfId="17109"/>
    <cellStyle name="Moneda 3 2 2 3 4 2 2 3 2" xfId="17110"/>
    <cellStyle name="Moneda 3 2 2 3 4 2 2 3 3" xfId="17111"/>
    <cellStyle name="Moneda 3 2 2 3 4 2 2 4" xfId="17112"/>
    <cellStyle name="Moneda 3 2 2 3 4 2 2 5" xfId="17113"/>
    <cellStyle name="Moneda 3 2 2 3 4 2 3" xfId="17114"/>
    <cellStyle name="Moneda 3 2 2 3 4 2 3 2" xfId="17115"/>
    <cellStyle name="Moneda 3 2 2 3 4 2 3 3" xfId="17116"/>
    <cellStyle name="Moneda 3 2 2 3 4 2 4" xfId="17117"/>
    <cellStyle name="Moneda 3 2 2 3 4 2 4 2" xfId="17118"/>
    <cellStyle name="Moneda 3 2 2 3 4 2 4 3" xfId="17119"/>
    <cellStyle name="Moneda 3 2 2 3 4 2 5" xfId="17120"/>
    <cellStyle name="Moneda 3 2 2 3 4 2 6" xfId="17121"/>
    <cellStyle name="Moneda 3 2 2 3 4 3" xfId="1665"/>
    <cellStyle name="Moneda 3 2 2 3 4 3 2" xfId="17122"/>
    <cellStyle name="Moneda 3 2 2 3 4 3 2 2" xfId="17123"/>
    <cellStyle name="Moneda 3 2 2 3 4 3 2 2 2" xfId="17124"/>
    <cellStyle name="Moneda 3 2 2 3 4 3 2 2 3" xfId="17125"/>
    <cellStyle name="Moneda 3 2 2 3 4 3 2 3" xfId="17126"/>
    <cellStyle name="Moneda 3 2 2 3 4 3 2 3 2" xfId="17127"/>
    <cellStyle name="Moneda 3 2 2 3 4 3 2 3 3" xfId="17128"/>
    <cellStyle name="Moneda 3 2 2 3 4 3 2 4" xfId="17129"/>
    <cellStyle name="Moneda 3 2 2 3 4 3 2 5" xfId="17130"/>
    <cellStyle name="Moneda 3 2 2 3 4 3 3" xfId="17131"/>
    <cellStyle name="Moneda 3 2 2 3 4 3 3 2" xfId="17132"/>
    <cellStyle name="Moneda 3 2 2 3 4 3 3 3" xfId="17133"/>
    <cellStyle name="Moneda 3 2 2 3 4 3 4" xfId="17134"/>
    <cellStyle name="Moneda 3 2 2 3 4 3 4 2" xfId="17135"/>
    <cellStyle name="Moneda 3 2 2 3 4 3 4 3" xfId="17136"/>
    <cellStyle name="Moneda 3 2 2 3 4 3 5" xfId="17137"/>
    <cellStyle name="Moneda 3 2 2 3 4 3 6" xfId="17138"/>
    <cellStyle name="Moneda 3 2 2 3 4 4" xfId="17139"/>
    <cellStyle name="Moneda 3 2 2 3 4 4 2" xfId="17140"/>
    <cellStyle name="Moneda 3 2 2 3 4 4 2 2" xfId="17141"/>
    <cellStyle name="Moneda 3 2 2 3 4 4 2 2 2" xfId="17142"/>
    <cellStyle name="Moneda 3 2 2 3 4 4 2 2 3" xfId="17143"/>
    <cellStyle name="Moneda 3 2 2 3 4 4 2 3" xfId="17144"/>
    <cellStyle name="Moneda 3 2 2 3 4 4 2 3 2" xfId="17145"/>
    <cellStyle name="Moneda 3 2 2 3 4 4 2 3 3" xfId="17146"/>
    <cellStyle name="Moneda 3 2 2 3 4 4 2 4" xfId="17147"/>
    <cellStyle name="Moneda 3 2 2 3 4 4 2 5" xfId="17148"/>
    <cellStyle name="Moneda 3 2 2 3 4 4 3" xfId="17149"/>
    <cellStyle name="Moneda 3 2 2 3 4 4 3 2" xfId="17150"/>
    <cellStyle name="Moneda 3 2 2 3 4 4 3 3" xfId="17151"/>
    <cellStyle name="Moneda 3 2 2 3 4 4 4" xfId="17152"/>
    <cellStyle name="Moneda 3 2 2 3 4 4 4 2" xfId="17153"/>
    <cellStyle name="Moneda 3 2 2 3 4 4 4 3" xfId="17154"/>
    <cellStyle name="Moneda 3 2 2 3 4 4 5" xfId="17155"/>
    <cellStyle name="Moneda 3 2 2 3 4 4 6" xfId="17156"/>
    <cellStyle name="Moneda 3 2 2 3 4 5" xfId="17157"/>
    <cellStyle name="Moneda 3 2 2 3 4 5 2" xfId="17158"/>
    <cellStyle name="Moneda 3 2 2 3 4 5 2 2" xfId="17159"/>
    <cellStyle name="Moneda 3 2 2 3 4 5 2 2 2" xfId="17160"/>
    <cellStyle name="Moneda 3 2 2 3 4 5 2 2 3" xfId="17161"/>
    <cellStyle name="Moneda 3 2 2 3 4 5 2 3" xfId="17162"/>
    <cellStyle name="Moneda 3 2 2 3 4 5 2 3 2" xfId="17163"/>
    <cellStyle name="Moneda 3 2 2 3 4 5 2 3 3" xfId="17164"/>
    <cellStyle name="Moneda 3 2 2 3 4 5 2 4" xfId="17165"/>
    <cellStyle name="Moneda 3 2 2 3 4 5 2 5" xfId="17166"/>
    <cellStyle name="Moneda 3 2 2 3 4 5 3" xfId="17167"/>
    <cellStyle name="Moneda 3 2 2 3 4 5 3 2" xfId="17168"/>
    <cellStyle name="Moneda 3 2 2 3 4 5 3 3" xfId="17169"/>
    <cellStyle name="Moneda 3 2 2 3 4 5 4" xfId="17170"/>
    <cellStyle name="Moneda 3 2 2 3 4 5 4 2" xfId="17171"/>
    <cellStyle name="Moneda 3 2 2 3 4 5 4 3" xfId="17172"/>
    <cellStyle name="Moneda 3 2 2 3 4 5 5" xfId="17173"/>
    <cellStyle name="Moneda 3 2 2 3 4 5 6" xfId="17174"/>
    <cellStyle name="Moneda 3 2 2 3 4 6" xfId="17175"/>
    <cellStyle name="Moneda 3 2 2 3 4 6 2" xfId="17176"/>
    <cellStyle name="Moneda 3 2 2 3 4 6 2 2" xfId="17177"/>
    <cellStyle name="Moneda 3 2 2 3 4 6 2 3" xfId="17178"/>
    <cellStyle name="Moneda 3 2 2 3 4 6 3" xfId="17179"/>
    <cellStyle name="Moneda 3 2 2 3 4 6 3 2" xfId="17180"/>
    <cellStyle name="Moneda 3 2 2 3 4 6 3 3" xfId="17181"/>
    <cellStyle name="Moneda 3 2 2 3 4 6 4" xfId="17182"/>
    <cellStyle name="Moneda 3 2 2 3 4 6 5" xfId="17183"/>
    <cellStyle name="Moneda 3 2 2 3 4 7" xfId="17184"/>
    <cellStyle name="Moneda 3 2 2 3 4 7 2" xfId="17185"/>
    <cellStyle name="Moneda 3 2 2 3 4 7 3" xfId="17186"/>
    <cellStyle name="Moneda 3 2 2 3 4 8" xfId="17187"/>
    <cellStyle name="Moneda 3 2 2 3 4 8 2" xfId="17188"/>
    <cellStyle name="Moneda 3 2 2 3 4 8 3" xfId="17189"/>
    <cellStyle name="Moneda 3 2 2 3 4 9" xfId="17190"/>
    <cellStyle name="Moneda 3 2 2 3 5" xfId="347"/>
    <cellStyle name="Moneda 3 2 2 3 5 2" xfId="1667"/>
    <cellStyle name="Moneda 3 2 2 3 5 2 2" xfId="17191"/>
    <cellStyle name="Moneda 3 2 2 3 5 2 2 2" xfId="17192"/>
    <cellStyle name="Moneda 3 2 2 3 5 2 2 3" xfId="17193"/>
    <cellStyle name="Moneda 3 2 2 3 5 2 3" xfId="17194"/>
    <cellStyle name="Moneda 3 2 2 3 5 2 3 2" xfId="17195"/>
    <cellStyle name="Moneda 3 2 2 3 5 2 3 3" xfId="17196"/>
    <cellStyle name="Moneda 3 2 2 3 5 2 4" xfId="17197"/>
    <cellStyle name="Moneda 3 2 2 3 5 2 5" xfId="17198"/>
    <cellStyle name="Moneda 3 2 2 3 5 3" xfId="17199"/>
    <cellStyle name="Moneda 3 2 2 3 5 3 2" xfId="17200"/>
    <cellStyle name="Moneda 3 2 2 3 5 3 3" xfId="17201"/>
    <cellStyle name="Moneda 3 2 2 3 5 4" xfId="17202"/>
    <cellStyle name="Moneda 3 2 2 3 5 4 2" xfId="17203"/>
    <cellStyle name="Moneda 3 2 2 3 5 4 3" xfId="17204"/>
    <cellStyle name="Moneda 3 2 2 3 5 5" xfId="17205"/>
    <cellStyle name="Moneda 3 2 2 3 5 6" xfId="17206"/>
    <cellStyle name="Moneda 3 2 2 3 6" xfId="1656"/>
    <cellStyle name="Moneda 3 2 2 3 6 2" xfId="17207"/>
    <cellStyle name="Moneda 3 2 2 3 6 2 2" xfId="17208"/>
    <cellStyle name="Moneda 3 2 2 3 6 2 2 2" xfId="17209"/>
    <cellStyle name="Moneda 3 2 2 3 6 2 2 3" xfId="17210"/>
    <cellStyle name="Moneda 3 2 2 3 6 2 3" xfId="17211"/>
    <cellStyle name="Moneda 3 2 2 3 6 2 3 2" xfId="17212"/>
    <cellStyle name="Moneda 3 2 2 3 6 2 3 3" xfId="17213"/>
    <cellStyle name="Moneda 3 2 2 3 6 2 4" xfId="17214"/>
    <cellStyle name="Moneda 3 2 2 3 6 2 5" xfId="17215"/>
    <cellStyle name="Moneda 3 2 2 3 6 3" xfId="17216"/>
    <cellStyle name="Moneda 3 2 2 3 6 3 2" xfId="17217"/>
    <cellStyle name="Moneda 3 2 2 3 6 3 3" xfId="17218"/>
    <cellStyle name="Moneda 3 2 2 3 6 4" xfId="17219"/>
    <cellStyle name="Moneda 3 2 2 3 6 4 2" xfId="17220"/>
    <cellStyle name="Moneda 3 2 2 3 6 4 3" xfId="17221"/>
    <cellStyle name="Moneda 3 2 2 3 6 5" xfId="17222"/>
    <cellStyle name="Moneda 3 2 2 3 6 6" xfId="17223"/>
    <cellStyle name="Moneda 3 2 2 3 7" xfId="17224"/>
    <cellStyle name="Moneda 3 2 2 3 7 2" xfId="17225"/>
    <cellStyle name="Moneda 3 2 2 3 7 2 2" xfId="17226"/>
    <cellStyle name="Moneda 3 2 2 3 7 2 2 2" xfId="17227"/>
    <cellStyle name="Moneda 3 2 2 3 7 2 2 3" xfId="17228"/>
    <cellStyle name="Moneda 3 2 2 3 7 2 3" xfId="17229"/>
    <cellStyle name="Moneda 3 2 2 3 7 2 3 2" xfId="17230"/>
    <cellStyle name="Moneda 3 2 2 3 7 2 3 3" xfId="17231"/>
    <cellStyle name="Moneda 3 2 2 3 7 2 4" xfId="17232"/>
    <cellStyle name="Moneda 3 2 2 3 7 2 5" xfId="17233"/>
    <cellStyle name="Moneda 3 2 2 3 7 3" xfId="17234"/>
    <cellStyle name="Moneda 3 2 2 3 7 3 2" xfId="17235"/>
    <cellStyle name="Moneda 3 2 2 3 7 3 3" xfId="17236"/>
    <cellStyle name="Moneda 3 2 2 3 7 4" xfId="17237"/>
    <cellStyle name="Moneda 3 2 2 3 7 4 2" xfId="17238"/>
    <cellStyle name="Moneda 3 2 2 3 7 4 3" xfId="17239"/>
    <cellStyle name="Moneda 3 2 2 3 7 5" xfId="17240"/>
    <cellStyle name="Moneda 3 2 2 3 7 6" xfId="17241"/>
    <cellStyle name="Moneda 3 2 2 3 8" xfId="17242"/>
    <cellStyle name="Moneda 3 2 2 3 8 2" xfId="17243"/>
    <cellStyle name="Moneda 3 2 2 3 8 2 2" xfId="17244"/>
    <cellStyle name="Moneda 3 2 2 3 8 2 2 2" xfId="17245"/>
    <cellStyle name="Moneda 3 2 2 3 8 2 2 3" xfId="17246"/>
    <cellStyle name="Moneda 3 2 2 3 8 2 3" xfId="17247"/>
    <cellStyle name="Moneda 3 2 2 3 8 2 3 2" xfId="17248"/>
    <cellStyle name="Moneda 3 2 2 3 8 2 3 3" xfId="17249"/>
    <cellStyle name="Moneda 3 2 2 3 8 2 4" xfId="17250"/>
    <cellStyle name="Moneda 3 2 2 3 8 2 5" xfId="17251"/>
    <cellStyle name="Moneda 3 2 2 3 8 3" xfId="17252"/>
    <cellStyle name="Moneda 3 2 2 3 8 3 2" xfId="17253"/>
    <cellStyle name="Moneda 3 2 2 3 8 3 3" xfId="17254"/>
    <cellStyle name="Moneda 3 2 2 3 8 4" xfId="17255"/>
    <cellStyle name="Moneda 3 2 2 3 8 4 2" xfId="17256"/>
    <cellStyle name="Moneda 3 2 2 3 8 4 3" xfId="17257"/>
    <cellStyle name="Moneda 3 2 2 3 8 5" xfId="17258"/>
    <cellStyle name="Moneda 3 2 2 3 8 6" xfId="17259"/>
    <cellStyle name="Moneda 3 2 2 3 9" xfId="17260"/>
    <cellStyle name="Moneda 3 2 2 3 9 2" xfId="17261"/>
    <cellStyle name="Moneda 3 2 2 3 9 2 2" xfId="17262"/>
    <cellStyle name="Moneda 3 2 2 3 9 2 3" xfId="17263"/>
    <cellStyle name="Moneda 3 2 2 3 9 3" xfId="17264"/>
    <cellStyle name="Moneda 3 2 2 3 9 3 2" xfId="17265"/>
    <cellStyle name="Moneda 3 2 2 3 9 3 3" xfId="17266"/>
    <cellStyle name="Moneda 3 2 2 3 9 4" xfId="17267"/>
    <cellStyle name="Moneda 3 2 2 3 9 5" xfId="17268"/>
    <cellStyle name="Moneda 3 2 2 4" xfId="348"/>
    <cellStyle name="Moneda 3 2 2 4 10" xfId="17269"/>
    <cellStyle name="Moneda 3 2 2 4 11" xfId="17270"/>
    <cellStyle name="Moneda 3 2 2 4 2" xfId="349"/>
    <cellStyle name="Moneda 3 2 2 4 2 10" xfId="17271"/>
    <cellStyle name="Moneda 3 2 2 4 2 2" xfId="350"/>
    <cellStyle name="Moneda 3 2 2 4 2 2 2" xfId="1670"/>
    <cellStyle name="Moneda 3 2 2 4 2 2 2 2" xfId="17272"/>
    <cellStyle name="Moneda 3 2 2 4 2 2 2 2 2" xfId="17273"/>
    <cellStyle name="Moneda 3 2 2 4 2 2 2 2 3" xfId="17274"/>
    <cellStyle name="Moneda 3 2 2 4 2 2 2 3" xfId="17275"/>
    <cellStyle name="Moneda 3 2 2 4 2 2 2 3 2" xfId="17276"/>
    <cellStyle name="Moneda 3 2 2 4 2 2 2 3 3" xfId="17277"/>
    <cellStyle name="Moneda 3 2 2 4 2 2 2 4" xfId="17278"/>
    <cellStyle name="Moneda 3 2 2 4 2 2 2 5" xfId="17279"/>
    <cellStyle name="Moneda 3 2 2 4 2 2 3" xfId="17280"/>
    <cellStyle name="Moneda 3 2 2 4 2 2 3 2" xfId="17281"/>
    <cellStyle name="Moneda 3 2 2 4 2 2 3 3" xfId="17282"/>
    <cellStyle name="Moneda 3 2 2 4 2 2 4" xfId="17283"/>
    <cellStyle name="Moneda 3 2 2 4 2 2 4 2" xfId="17284"/>
    <cellStyle name="Moneda 3 2 2 4 2 2 4 3" xfId="17285"/>
    <cellStyle name="Moneda 3 2 2 4 2 2 5" xfId="17286"/>
    <cellStyle name="Moneda 3 2 2 4 2 2 6" xfId="17287"/>
    <cellStyle name="Moneda 3 2 2 4 2 3" xfId="1669"/>
    <cellStyle name="Moneda 3 2 2 4 2 3 2" xfId="17288"/>
    <cellStyle name="Moneda 3 2 2 4 2 3 2 2" xfId="17289"/>
    <cellStyle name="Moneda 3 2 2 4 2 3 2 2 2" xfId="17290"/>
    <cellStyle name="Moneda 3 2 2 4 2 3 2 2 3" xfId="17291"/>
    <cellStyle name="Moneda 3 2 2 4 2 3 2 3" xfId="17292"/>
    <cellStyle name="Moneda 3 2 2 4 2 3 2 3 2" xfId="17293"/>
    <cellStyle name="Moneda 3 2 2 4 2 3 2 3 3" xfId="17294"/>
    <cellStyle name="Moneda 3 2 2 4 2 3 2 4" xfId="17295"/>
    <cellStyle name="Moneda 3 2 2 4 2 3 2 5" xfId="17296"/>
    <cellStyle name="Moneda 3 2 2 4 2 3 3" xfId="17297"/>
    <cellStyle name="Moneda 3 2 2 4 2 3 3 2" xfId="17298"/>
    <cellStyle name="Moneda 3 2 2 4 2 3 3 3" xfId="17299"/>
    <cellStyle name="Moneda 3 2 2 4 2 3 4" xfId="17300"/>
    <cellStyle name="Moneda 3 2 2 4 2 3 4 2" xfId="17301"/>
    <cellStyle name="Moneda 3 2 2 4 2 3 4 3" xfId="17302"/>
    <cellStyle name="Moneda 3 2 2 4 2 3 5" xfId="17303"/>
    <cellStyle name="Moneda 3 2 2 4 2 3 6" xfId="17304"/>
    <cellStyle name="Moneda 3 2 2 4 2 4" xfId="17305"/>
    <cellStyle name="Moneda 3 2 2 4 2 4 2" xfId="17306"/>
    <cellStyle name="Moneda 3 2 2 4 2 4 2 2" xfId="17307"/>
    <cellStyle name="Moneda 3 2 2 4 2 4 2 2 2" xfId="17308"/>
    <cellStyle name="Moneda 3 2 2 4 2 4 2 2 3" xfId="17309"/>
    <cellStyle name="Moneda 3 2 2 4 2 4 2 3" xfId="17310"/>
    <cellStyle name="Moneda 3 2 2 4 2 4 2 3 2" xfId="17311"/>
    <cellStyle name="Moneda 3 2 2 4 2 4 2 3 3" xfId="17312"/>
    <cellStyle name="Moneda 3 2 2 4 2 4 2 4" xfId="17313"/>
    <cellStyle name="Moneda 3 2 2 4 2 4 2 5" xfId="17314"/>
    <cellStyle name="Moneda 3 2 2 4 2 4 3" xfId="17315"/>
    <cellStyle name="Moneda 3 2 2 4 2 4 3 2" xfId="17316"/>
    <cellStyle name="Moneda 3 2 2 4 2 4 3 3" xfId="17317"/>
    <cellStyle name="Moneda 3 2 2 4 2 4 4" xfId="17318"/>
    <cellStyle name="Moneda 3 2 2 4 2 4 4 2" xfId="17319"/>
    <cellStyle name="Moneda 3 2 2 4 2 4 4 3" xfId="17320"/>
    <cellStyle name="Moneda 3 2 2 4 2 4 5" xfId="17321"/>
    <cellStyle name="Moneda 3 2 2 4 2 4 6" xfId="17322"/>
    <cellStyle name="Moneda 3 2 2 4 2 5" xfId="17323"/>
    <cellStyle name="Moneda 3 2 2 4 2 5 2" xfId="17324"/>
    <cellStyle name="Moneda 3 2 2 4 2 5 2 2" xfId="17325"/>
    <cellStyle name="Moneda 3 2 2 4 2 5 2 2 2" xfId="17326"/>
    <cellStyle name="Moneda 3 2 2 4 2 5 2 2 3" xfId="17327"/>
    <cellStyle name="Moneda 3 2 2 4 2 5 2 3" xfId="17328"/>
    <cellStyle name="Moneda 3 2 2 4 2 5 2 3 2" xfId="17329"/>
    <cellStyle name="Moneda 3 2 2 4 2 5 2 3 3" xfId="17330"/>
    <cellStyle name="Moneda 3 2 2 4 2 5 2 4" xfId="17331"/>
    <cellStyle name="Moneda 3 2 2 4 2 5 2 5" xfId="17332"/>
    <cellStyle name="Moneda 3 2 2 4 2 5 3" xfId="17333"/>
    <cellStyle name="Moneda 3 2 2 4 2 5 3 2" xfId="17334"/>
    <cellStyle name="Moneda 3 2 2 4 2 5 3 3" xfId="17335"/>
    <cellStyle name="Moneda 3 2 2 4 2 5 4" xfId="17336"/>
    <cellStyle name="Moneda 3 2 2 4 2 5 4 2" xfId="17337"/>
    <cellStyle name="Moneda 3 2 2 4 2 5 4 3" xfId="17338"/>
    <cellStyle name="Moneda 3 2 2 4 2 5 5" xfId="17339"/>
    <cellStyle name="Moneda 3 2 2 4 2 5 6" xfId="17340"/>
    <cellStyle name="Moneda 3 2 2 4 2 6" xfId="17341"/>
    <cellStyle name="Moneda 3 2 2 4 2 6 2" xfId="17342"/>
    <cellStyle name="Moneda 3 2 2 4 2 6 2 2" xfId="17343"/>
    <cellStyle name="Moneda 3 2 2 4 2 6 2 3" xfId="17344"/>
    <cellStyle name="Moneda 3 2 2 4 2 6 3" xfId="17345"/>
    <cellStyle name="Moneda 3 2 2 4 2 6 3 2" xfId="17346"/>
    <cellStyle name="Moneda 3 2 2 4 2 6 3 3" xfId="17347"/>
    <cellStyle name="Moneda 3 2 2 4 2 6 4" xfId="17348"/>
    <cellStyle name="Moneda 3 2 2 4 2 6 5" xfId="17349"/>
    <cellStyle name="Moneda 3 2 2 4 2 7" xfId="17350"/>
    <cellStyle name="Moneda 3 2 2 4 2 7 2" xfId="17351"/>
    <cellStyle name="Moneda 3 2 2 4 2 7 3" xfId="17352"/>
    <cellStyle name="Moneda 3 2 2 4 2 8" xfId="17353"/>
    <cellStyle name="Moneda 3 2 2 4 2 8 2" xfId="17354"/>
    <cellStyle name="Moneda 3 2 2 4 2 8 3" xfId="17355"/>
    <cellStyle name="Moneda 3 2 2 4 2 9" xfId="17356"/>
    <cellStyle name="Moneda 3 2 2 4 3" xfId="351"/>
    <cellStyle name="Moneda 3 2 2 4 3 2" xfId="1671"/>
    <cellStyle name="Moneda 3 2 2 4 3 2 2" xfId="17357"/>
    <cellStyle name="Moneda 3 2 2 4 3 2 2 2" xfId="17358"/>
    <cellStyle name="Moneda 3 2 2 4 3 2 2 3" xfId="17359"/>
    <cellStyle name="Moneda 3 2 2 4 3 2 3" xfId="17360"/>
    <cellStyle name="Moneda 3 2 2 4 3 2 3 2" xfId="17361"/>
    <cellStyle name="Moneda 3 2 2 4 3 2 3 3" xfId="17362"/>
    <cellStyle name="Moneda 3 2 2 4 3 2 4" xfId="17363"/>
    <cellStyle name="Moneda 3 2 2 4 3 2 5" xfId="17364"/>
    <cellStyle name="Moneda 3 2 2 4 3 3" xfId="17365"/>
    <cellStyle name="Moneda 3 2 2 4 3 3 2" xfId="17366"/>
    <cellStyle name="Moneda 3 2 2 4 3 3 3" xfId="17367"/>
    <cellStyle name="Moneda 3 2 2 4 3 4" xfId="17368"/>
    <cellStyle name="Moneda 3 2 2 4 3 4 2" xfId="17369"/>
    <cellStyle name="Moneda 3 2 2 4 3 4 3" xfId="17370"/>
    <cellStyle name="Moneda 3 2 2 4 3 5" xfId="17371"/>
    <cellStyle name="Moneda 3 2 2 4 3 6" xfId="17372"/>
    <cellStyle name="Moneda 3 2 2 4 4" xfId="1668"/>
    <cellStyle name="Moneda 3 2 2 4 4 2" xfId="17373"/>
    <cellStyle name="Moneda 3 2 2 4 4 2 2" xfId="17374"/>
    <cellStyle name="Moneda 3 2 2 4 4 2 2 2" xfId="17375"/>
    <cellStyle name="Moneda 3 2 2 4 4 2 2 3" xfId="17376"/>
    <cellStyle name="Moneda 3 2 2 4 4 2 3" xfId="17377"/>
    <cellStyle name="Moneda 3 2 2 4 4 2 3 2" xfId="17378"/>
    <cellStyle name="Moneda 3 2 2 4 4 2 3 3" xfId="17379"/>
    <cellStyle name="Moneda 3 2 2 4 4 2 4" xfId="17380"/>
    <cellStyle name="Moneda 3 2 2 4 4 2 5" xfId="17381"/>
    <cellStyle name="Moneda 3 2 2 4 4 3" xfId="17382"/>
    <cellStyle name="Moneda 3 2 2 4 4 3 2" xfId="17383"/>
    <cellStyle name="Moneda 3 2 2 4 4 3 3" xfId="17384"/>
    <cellStyle name="Moneda 3 2 2 4 4 4" xfId="17385"/>
    <cellStyle name="Moneda 3 2 2 4 4 4 2" xfId="17386"/>
    <cellStyle name="Moneda 3 2 2 4 4 4 3" xfId="17387"/>
    <cellStyle name="Moneda 3 2 2 4 4 5" xfId="17388"/>
    <cellStyle name="Moneda 3 2 2 4 4 6" xfId="17389"/>
    <cellStyle name="Moneda 3 2 2 4 5" xfId="17390"/>
    <cellStyle name="Moneda 3 2 2 4 5 2" xfId="17391"/>
    <cellStyle name="Moneda 3 2 2 4 5 2 2" xfId="17392"/>
    <cellStyle name="Moneda 3 2 2 4 5 2 2 2" xfId="17393"/>
    <cellStyle name="Moneda 3 2 2 4 5 2 2 3" xfId="17394"/>
    <cellStyle name="Moneda 3 2 2 4 5 2 3" xfId="17395"/>
    <cellStyle name="Moneda 3 2 2 4 5 2 3 2" xfId="17396"/>
    <cellStyle name="Moneda 3 2 2 4 5 2 3 3" xfId="17397"/>
    <cellStyle name="Moneda 3 2 2 4 5 2 4" xfId="17398"/>
    <cellStyle name="Moneda 3 2 2 4 5 2 5" xfId="17399"/>
    <cellStyle name="Moneda 3 2 2 4 5 3" xfId="17400"/>
    <cellStyle name="Moneda 3 2 2 4 5 3 2" xfId="17401"/>
    <cellStyle name="Moneda 3 2 2 4 5 3 3" xfId="17402"/>
    <cellStyle name="Moneda 3 2 2 4 5 4" xfId="17403"/>
    <cellStyle name="Moneda 3 2 2 4 5 4 2" xfId="17404"/>
    <cellStyle name="Moneda 3 2 2 4 5 4 3" xfId="17405"/>
    <cellStyle name="Moneda 3 2 2 4 5 5" xfId="17406"/>
    <cellStyle name="Moneda 3 2 2 4 5 6" xfId="17407"/>
    <cellStyle name="Moneda 3 2 2 4 6" xfId="17408"/>
    <cellStyle name="Moneda 3 2 2 4 6 2" xfId="17409"/>
    <cellStyle name="Moneda 3 2 2 4 6 2 2" xfId="17410"/>
    <cellStyle name="Moneda 3 2 2 4 6 2 2 2" xfId="17411"/>
    <cellStyle name="Moneda 3 2 2 4 6 2 2 3" xfId="17412"/>
    <cellStyle name="Moneda 3 2 2 4 6 2 3" xfId="17413"/>
    <cellStyle name="Moneda 3 2 2 4 6 2 3 2" xfId="17414"/>
    <cellStyle name="Moneda 3 2 2 4 6 2 3 3" xfId="17415"/>
    <cellStyle name="Moneda 3 2 2 4 6 2 4" xfId="17416"/>
    <cellStyle name="Moneda 3 2 2 4 6 2 5" xfId="17417"/>
    <cellStyle name="Moneda 3 2 2 4 6 3" xfId="17418"/>
    <cellStyle name="Moneda 3 2 2 4 6 3 2" xfId="17419"/>
    <cellStyle name="Moneda 3 2 2 4 6 3 3" xfId="17420"/>
    <cellStyle name="Moneda 3 2 2 4 6 4" xfId="17421"/>
    <cellStyle name="Moneda 3 2 2 4 6 4 2" xfId="17422"/>
    <cellStyle name="Moneda 3 2 2 4 6 4 3" xfId="17423"/>
    <cellStyle name="Moneda 3 2 2 4 6 5" xfId="17424"/>
    <cellStyle name="Moneda 3 2 2 4 6 6" xfId="17425"/>
    <cellStyle name="Moneda 3 2 2 4 7" xfId="17426"/>
    <cellStyle name="Moneda 3 2 2 4 7 2" xfId="17427"/>
    <cellStyle name="Moneda 3 2 2 4 7 2 2" xfId="17428"/>
    <cellStyle name="Moneda 3 2 2 4 7 2 3" xfId="17429"/>
    <cellStyle name="Moneda 3 2 2 4 7 3" xfId="17430"/>
    <cellStyle name="Moneda 3 2 2 4 7 3 2" xfId="17431"/>
    <cellStyle name="Moneda 3 2 2 4 7 3 3" xfId="17432"/>
    <cellStyle name="Moneda 3 2 2 4 7 4" xfId="17433"/>
    <cellStyle name="Moneda 3 2 2 4 7 5" xfId="17434"/>
    <cellStyle name="Moneda 3 2 2 4 8" xfId="17435"/>
    <cellStyle name="Moneda 3 2 2 4 8 2" xfId="17436"/>
    <cellStyle name="Moneda 3 2 2 4 8 3" xfId="17437"/>
    <cellStyle name="Moneda 3 2 2 4 9" xfId="17438"/>
    <cellStyle name="Moneda 3 2 2 4 9 2" xfId="17439"/>
    <cellStyle name="Moneda 3 2 2 4 9 3" xfId="17440"/>
    <cellStyle name="Moneda 3 2 2 5" xfId="352"/>
    <cellStyle name="Moneda 3 2 2 5 10" xfId="17441"/>
    <cellStyle name="Moneda 3 2 2 5 11" xfId="17442"/>
    <cellStyle name="Moneda 3 2 2 5 2" xfId="353"/>
    <cellStyle name="Moneda 3 2 2 5 2 10" xfId="17443"/>
    <cellStyle name="Moneda 3 2 2 5 2 2" xfId="354"/>
    <cellStyle name="Moneda 3 2 2 5 2 2 2" xfId="1674"/>
    <cellStyle name="Moneda 3 2 2 5 2 2 2 2" xfId="17444"/>
    <cellStyle name="Moneda 3 2 2 5 2 2 2 2 2" xfId="17445"/>
    <cellStyle name="Moneda 3 2 2 5 2 2 2 2 3" xfId="17446"/>
    <cellStyle name="Moneda 3 2 2 5 2 2 2 3" xfId="17447"/>
    <cellStyle name="Moneda 3 2 2 5 2 2 2 3 2" xfId="17448"/>
    <cellStyle name="Moneda 3 2 2 5 2 2 2 3 3" xfId="17449"/>
    <cellStyle name="Moneda 3 2 2 5 2 2 2 4" xfId="17450"/>
    <cellStyle name="Moneda 3 2 2 5 2 2 2 5" xfId="17451"/>
    <cellStyle name="Moneda 3 2 2 5 2 2 3" xfId="17452"/>
    <cellStyle name="Moneda 3 2 2 5 2 2 3 2" xfId="17453"/>
    <cellStyle name="Moneda 3 2 2 5 2 2 3 3" xfId="17454"/>
    <cellStyle name="Moneda 3 2 2 5 2 2 4" xfId="17455"/>
    <cellStyle name="Moneda 3 2 2 5 2 2 4 2" xfId="17456"/>
    <cellStyle name="Moneda 3 2 2 5 2 2 4 3" xfId="17457"/>
    <cellStyle name="Moneda 3 2 2 5 2 2 5" xfId="17458"/>
    <cellStyle name="Moneda 3 2 2 5 2 2 6" xfId="17459"/>
    <cellStyle name="Moneda 3 2 2 5 2 3" xfId="1673"/>
    <cellStyle name="Moneda 3 2 2 5 2 3 2" xfId="17460"/>
    <cellStyle name="Moneda 3 2 2 5 2 3 2 2" xfId="17461"/>
    <cellStyle name="Moneda 3 2 2 5 2 3 2 2 2" xfId="17462"/>
    <cellStyle name="Moneda 3 2 2 5 2 3 2 2 3" xfId="17463"/>
    <cellStyle name="Moneda 3 2 2 5 2 3 2 3" xfId="17464"/>
    <cellStyle name="Moneda 3 2 2 5 2 3 2 3 2" xfId="17465"/>
    <cellStyle name="Moneda 3 2 2 5 2 3 2 3 3" xfId="17466"/>
    <cellStyle name="Moneda 3 2 2 5 2 3 2 4" xfId="17467"/>
    <cellStyle name="Moneda 3 2 2 5 2 3 2 5" xfId="17468"/>
    <cellStyle name="Moneda 3 2 2 5 2 3 3" xfId="17469"/>
    <cellStyle name="Moneda 3 2 2 5 2 3 3 2" xfId="17470"/>
    <cellStyle name="Moneda 3 2 2 5 2 3 3 3" xfId="17471"/>
    <cellStyle name="Moneda 3 2 2 5 2 3 4" xfId="17472"/>
    <cellStyle name="Moneda 3 2 2 5 2 3 4 2" xfId="17473"/>
    <cellStyle name="Moneda 3 2 2 5 2 3 4 3" xfId="17474"/>
    <cellStyle name="Moneda 3 2 2 5 2 3 5" xfId="17475"/>
    <cellStyle name="Moneda 3 2 2 5 2 3 6" xfId="17476"/>
    <cellStyle name="Moneda 3 2 2 5 2 4" xfId="17477"/>
    <cellStyle name="Moneda 3 2 2 5 2 4 2" xfId="17478"/>
    <cellStyle name="Moneda 3 2 2 5 2 4 2 2" xfId="17479"/>
    <cellStyle name="Moneda 3 2 2 5 2 4 2 2 2" xfId="17480"/>
    <cellStyle name="Moneda 3 2 2 5 2 4 2 2 3" xfId="17481"/>
    <cellStyle name="Moneda 3 2 2 5 2 4 2 3" xfId="17482"/>
    <cellStyle name="Moneda 3 2 2 5 2 4 2 3 2" xfId="17483"/>
    <cellStyle name="Moneda 3 2 2 5 2 4 2 3 3" xfId="17484"/>
    <cellStyle name="Moneda 3 2 2 5 2 4 2 4" xfId="17485"/>
    <cellStyle name="Moneda 3 2 2 5 2 4 2 5" xfId="17486"/>
    <cellStyle name="Moneda 3 2 2 5 2 4 3" xfId="17487"/>
    <cellStyle name="Moneda 3 2 2 5 2 4 3 2" xfId="17488"/>
    <cellStyle name="Moneda 3 2 2 5 2 4 3 3" xfId="17489"/>
    <cellStyle name="Moneda 3 2 2 5 2 4 4" xfId="17490"/>
    <cellStyle name="Moneda 3 2 2 5 2 4 4 2" xfId="17491"/>
    <cellStyle name="Moneda 3 2 2 5 2 4 4 3" xfId="17492"/>
    <cellStyle name="Moneda 3 2 2 5 2 4 5" xfId="17493"/>
    <cellStyle name="Moneda 3 2 2 5 2 4 6" xfId="17494"/>
    <cellStyle name="Moneda 3 2 2 5 2 5" xfId="17495"/>
    <cellStyle name="Moneda 3 2 2 5 2 5 2" xfId="17496"/>
    <cellStyle name="Moneda 3 2 2 5 2 5 2 2" xfId="17497"/>
    <cellStyle name="Moneda 3 2 2 5 2 5 2 2 2" xfId="17498"/>
    <cellStyle name="Moneda 3 2 2 5 2 5 2 2 3" xfId="17499"/>
    <cellStyle name="Moneda 3 2 2 5 2 5 2 3" xfId="17500"/>
    <cellStyle name="Moneda 3 2 2 5 2 5 2 3 2" xfId="17501"/>
    <cellStyle name="Moneda 3 2 2 5 2 5 2 3 3" xfId="17502"/>
    <cellStyle name="Moneda 3 2 2 5 2 5 2 4" xfId="17503"/>
    <cellStyle name="Moneda 3 2 2 5 2 5 2 5" xfId="17504"/>
    <cellStyle name="Moneda 3 2 2 5 2 5 3" xfId="17505"/>
    <cellStyle name="Moneda 3 2 2 5 2 5 3 2" xfId="17506"/>
    <cellStyle name="Moneda 3 2 2 5 2 5 3 3" xfId="17507"/>
    <cellStyle name="Moneda 3 2 2 5 2 5 4" xfId="17508"/>
    <cellStyle name="Moneda 3 2 2 5 2 5 4 2" xfId="17509"/>
    <cellStyle name="Moneda 3 2 2 5 2 5 4 3" xfId="17510"/>
    <cellStyle name="Moneda 3 2 2 5 2 5 5" xfId="17511"/>
    <cellStyle name="Moneda 3 2 2 5 2 5 6" xfId="17512"/>
    <cellStyle name="Moneda 3 2 2 5 2 6" xfId="17513"/>
    <cellStyle name="Moneda 3 2 2 5 2 6 2" xfId="17514"/>
    <cellStyle name="Moneda 3 2 2 5 2 6 2 2" xfId="17515"/>
    <cellStyle name="Moneda 3 2 2 5 2 6 2 3" xfId="17516"/>
    <cellStyle name="Moneda 3 2 2 5 2 6 3" xfId="17517"/>
    <cellStyle name="Moneda 3 2 2 5 2 6 3 2" xfId="17518"/>
    <cellStyle name="Moneda 3 2 2 5 2 6 3 3" xfId="17519"/>
    <cellStyle name="Moneda 3 2 2 5 2 6 4" xfId="17520"/>
    <cellStyle name="Moneda 3 2 2 5 2 6 5" xfId="17521"/>
    <cellStyle name="Moneda 3 2 2 5 2 7" xfId="17522"/>
    <cellStyle name="Moneda 3 2 2 5 2 7 2" xfId="17523"/>
    <cellStyle name="Moneda 3 2 2 5 2 7 3" xfId="17524"/>
    <cellStyle name="Moneda 3 2 2 5 2 8" xfId="17525"/>
    <cellStyle name="Moneda 3 2 2 5 2 8 2" xfId="17526"/>
    <cellStyle name="Moneda 3 2 2 5 2 8 3" xfId="17527"/>
    <cellStyle name="Moneda 3 2 2 5 2 9" xfId="17528"/>
    <cellStyle name="Moneda 3 2 2 5 3" xfId="355"/>
    <cellStyle name="Moneda 3 2 2 5 3 2" xfId="1675"/>
    <cellStyle name="Moneda 3 2 2 5 3 2 2" xfId="17529"/>
    <cellStyle name="Moneda 3 2 2 5 3 2 2 2" xfId="17530"/>
    <cellStyle name="Moneda 3 2 2 5 3 2 2 3" xfId="17531"/>
    <cellStyle name="Moneda 3 2 2 5 3 2 3" xfId="17532"/>
    <cellStyle name="Moneda 3 2 2 5 3 2 3 2" xfId="17533"/>
    <cellStyle name="Moneda 3 2 2 5 3 2 3 3" xfId="17534"/>
    <cellStyle name="Moneda 3 2 2 5 3 2 4" xfId="17535"/>
    <cellStyle name="Moneda 3 2 2 5 3 2 5" xfId="17536"/>
    <cellStyle name="Moneda 3 2 2 5 3 3" xfId="17537"/>
    <cellStyle name="Moneda 3 2 2 5 3 3 2" xfId="17538"/>
    <cellStyle name="Moneda 3 2 2 5 3 3 3" xfId="17539"/>
    <cellStyle name="Moneda 3 2 2 5 3 4" xfId="17540"/>
    <cellStyle name="Moneda 3 2 2 5 3 4 2" xfId="17541"/>
    <cellStyle name="Moneda 3 2 2 5 3 4 3" xfId="17542"/>
    <cellStyle name="Moneda 3 2 2 5 3 5" xfId="17543"/>
    <cellStyle name="Moneda 3 2 2 5 3 6" xfId="17544"/>
    <cellStyle name="Moneda 3 2 2 5 4" xfId="1672"/>
    <cellStyle name="Moneda 3 2 2 5 4 2" xfId="17545"/>
    <cellStyle name="Moneda 3 2 2 5 4 2 2" xfId="17546"/>
    <cellStyle name="Moneda 3 2 2 5 4 2 2 2" xfId="17547"/>
    <cellStyle name="Moneda 3 2 2 5 4 2 2 3" xfId="17548"/>
    <cellStyle name="Moneda 3 2 2 5 4 2 3" xfId="17549"/>
    <cellStyle name="Moneda 3 2 2 5 4 2 3 2" xfId="17550"/>
    <cellStyle name="Moneda 3 2 2 5 4 2 3 3" xfId="17551"/>
    <cellStyle name="Moneda 3 2 2 5 4 2 4" xfId="17552"/>
    <cellStyle name="Moneda 3 2 2 5 4 2 5" xfId="17553"/>
    <cellStyle name="Moneda 3 2 2 5 4 3" xfId="17554"/>
    <cellStyle name="Moneda 3 2 2 5 4 3 2" xfId="17555"/>
    <cellStyle name="Moneda 3 2 2 5 4 3 3" xfId="17556"/>
    <cellStyle name="Moneda 3 2 2 5 4 4" xfId="17557"/>
    <cellStyle name="Moneda 3 2 2 5 4 4 2" xfId="17558"/>
    <cellStyle name="Moneda 3 2 2 5 4 4 3" xfId="17559"/>
    <cellStyle name="Moneda 3 2 2 5 4 5" xfId="17560"/>
    <cellStyle name="Moneda 3 2 2 5 4 6" xfId="17561"/>
    <cellStyle name="Moneda 3 2 2 5 5" xfId="17562"/>
    <cellStyle name="Moneda 3 2 2 5 5 2" xfId="17563"/>
    <cellStyle name="Moneda 3 2 2 5 5 2 2" xfId="17564"/>
    <cellStyle name="Moneda 3 2 2 5 5 2 2 2" xfId="17565"/>
    <cellStyle name="Moneda 3 2 2 5 5 2 2 3" xfId="17566"/>
    <cellStyle name="Moneda 3 2 2 5 5 2 3" xfId="17567"/>
    <cellStyle name="Moneda 3 2 2 5 5 2 3 2" xfId="17568"/>
    <cellStyle name="Moneda 3 2 2 5 5 2 3 3" xfId="17569"/>
    <cellStyle name="Moneda 3 2 2 5 5 2 4" xfId="17570"/>
    <cellStyle name="Moneda 3 2 2 5 5 2 5" xfId="17571"/>
    <cellStyle name="Moneda 3 2 2 5 5 3" xfId="17572"/>
    <cellStyle name="Moneda 3 2 2 5 5 3 2" xfId="17573"/>
    <cellStyle name="Moneda 3 2 2 5 5 3 3" xfId="17574"/>
    <cellStyle name="Moneda 3 2 2 5 5 4" xfId="17575"/>
    <cellStyle name="Moneda 3 2 2 5 5 4 2" xfId="17576"/>
    <cellStyle name="Moneda 3 2 2 5 5 4 3" xfId="17577"/>
    <cellStyle name="Moneda 3 2 2 5 5 5" xfId="17578"/>
    <cellStyle name="Moneda 3 2 2 5 5 6" xfId="17579"/>
    <cellStyle name="Moneda 3 2 2 5 6" xfId="17580"/>
    <cellStyle name="Moneda 3 2 2 5 6 2" xfId="17581"/>
    <cellStyle name="Moneda 3 2 2 5 6 2 2" xfId="17582"/>
    <cellStyle name="Moneda 3 2 2 5 6 2 2 2" xfId="17583"/>
    <cellStyle name="Moneda 3 2 2 5 6 2 2 3" xfId="17584"/>
    <cellStyle name="Moneda 3 2 2 5 6 2 3" xfId="17585"/>
    <cellStyle name="Moneda 3 2 2 5 6 2 3 2" xfId="17586"/>
    <cellStyle name="Moneda 3 2 2 5 6 2 3 3" xfId="17587"/>
    <cellStyle name="Moneda 3 2 2 5 6 2 4" xfId="17588"/>
    <cellStyle name="Moneda 3 2 2 5 6 2 5" xfId="17589"/>
    <cellStyle name="Moneda 3 2 2 5 6 3" xfId="17590"/>
    <cellStyle name="Moneda 3 2 2 5 6 3 2" xfId="17591"/>
    <cellStyle name="Moneda 3 2 2 5 6 3 3" xfId="17592"/>
    <cellStyle name="Moneda 3 2 2 5 6 4" xfId="17593"/>
    <cellStyle name="Moneda 3 2 2 5 6 4 2" xfId="17594"/>
    <cellStyle name="Moneda 3 2 2 5 6 4 3" xfId="17595"/>
    <cellStyle name="Moneda 3 2 2 5 6 5" xfId="17596"/>
    <cellStyle name="Moneda 3 2 2 5 6 6" xfId="17597"/>
    <cellStyle name="Moneda 3 2 2 5 7" xfId="17598"/>
    <cellStyle name="Moneda 3 2 2 5 7 2" xfId="17599"/>
    <cellStyle name="Moneda 3 2 2 5 7 2 2" xfId="17600"/>
    <cellStyle name="Moneda 3 2 2 5 7 2 3" xfId="17601"/>
    <cellStyle name="Moneda 3 2 2 5 7 3" xfId="17602"/>
    <cellStyle name="Moneda 3 2 2 5 7 3 2" xfId="17603"/>
    <cellStyle name="Moneda 3 2 2 5 7 3 3" xfId="17604"/>
    <cellStyle name="Moneda 3 2 2 5 7 4" xfId="17605"/>
    <cellStyle name="Moneda 3 2 2 5 7 5" xfId="17606"/>
    <cellStyle name="Moneda 3 2 2 5 8" xfId="17607"/>
    <cellStyle name="Moneda 3 2 2 5 8 2" xfId="17608"/>
    <cellStyle name="Moneda 3 2 2 5 8 3" xfId="17609"/>
    <cellStyle name="Moneda 3 2 2 5 9" xfId="17610"/>
    <cellStyle name="Moneda 3 2 2 5 9 2" xfId="17611"/>
    <cellStyle name="Moneda 3 2 2 5 9 3" xfId="17612"/>
    <cellStyle name="Moneda 3 2 2 6" xfId="356"/>
    <cellStyle name="Moneda 3 2 2 6 10" xfId="17613"/>
    <cellStyle name="Moneda 3 2 2 6 2" xfId="357"/>
    <cellStyle name="Moneda 3 2 2 6 2 2" xfId="1677"/>
    <cellStyle name="Moneda 3 2 2 6 2 2 2" xfId="17614"/>
    <cellStyle name="Moneda 3 2 2 6 2 2 2 2" xfId="17615"/>
    <cellStyle name="Moneda 3 2 2 6 2 2 2 3" xfId="17616"/>
    <cellStyle name="Moneda 3 2 2 6 2 2 3" xfId="17617"/>
    <cellStyle name="Moneda 3 2 2 6 2 2 3 2" xfId="17618"/>
    <cellStyle name="Moneda 3 2 2 6 2 2 3 3" xfId="17619"/>
    <cellStyle name="Moneda 3 2 2 6 2 2 4" xfId="17620"/>
    <cellStyle name="Moneda 3 2 2 6 2 2 5" xfId="17621"/>
    <cellStyle name="Moneda 3 2 2 6 2 3" xfId="17622"/>
    <cellStyle name="Moneda 3 2 2 6 2 3 2" xfId="17623"/>
    <cellStyle name="Moneda 3 2 2 6 2 3 3" xfId="17624"/>
    <cellStyle name="Moneda 3 2 2 6 2 4" xfId="17625"/>
    <cellStyle name="Moneda 3 2 2 6 2 4 2" xfId="17626"/>
    <cellStyle name="Moneda 3 2 2 6 2 4 3" xfId="17627"/>
    <cellStyle name="Moneda 3 2 2 6 2 5" xfId="17628"/>
    <cellStyle name="Moneda 3 2 2 6 2 6" xfId="17629"/>
    <cellStyle name="Moneda 3 2 2 6 3" xfId="1676"/>
    <cellStyle name="Moneda 3 2 2 6 3 2" xfId="17630"/>
    <cellStyle name="Moneda 3 2 2 6 3 2 2" xfId="17631"/>
    <cellStyle name="Moneda 3 2 2 6 3 2 2 2" xfId="17632"/>
    <cellStyle name="Moneda 3 2 2 6 3 2 2 3" xfId="17633"/>
    <cellStyle name="Moneda 3 2 2 6 3 2 3" xfId="17634"/>
    <cellStyle name="Moneda 3 2 2 6 3 2 3 2" xfId="17635"/>
    <cellStyle name="Moneda 3 2 2 6 3 2 3 3" xfId="17636"/>
    <cellStyle name="Moneda 3 2 2 6 3 2 4" xfId="17637"/>
    <cellStyle name="Moneda 3 2 2 6 3 2 5" xfId="17638"/>
    <cellStyle name="Moneda 3 2 2 6 3 3" xfId="17639"/>
    <cellStyle name="Moneda 3 2 2 6 3 3 2" xfId="17640"/>
    <cellStyle name="Moneda 3 2 2 6 3 3 3" xfId="17641"/>
    <cellStyle name="Moneda 3 2 2 6 3 4" xfId="17642"/>
    <cellStyle name="Moneda 3 2 2 6 3 4 2" xfId="17643"/>
    <cellStyle name="Moneda 3 2 2 6 3 4 3" xfId="17644"/>
    <cellStyle name="Moneda 3 2 2 6 3 5" xfId="17645"/>
    <cellStyle name="Moneda 3 2 2 6 3 6" xfId="17646"/>
    <cellStyle name="Moneda 3 2 2 6 4" xfId="17647"/>
    <cellStyle name="Moneda 3 2 2 6 4 2" xfId="17648"/>
    <cellStyle name="Moneda 3 2 2 6 4 2 2" xfId="17649"/>
    <cellStyle name="Moneda 3 2 2 6 4 2 2 2" xfId="17650"/>
    <cellStyle name="Moneda 3 2 2 6 4 2 2 3" xfId="17651"/>
    <cellStyle name="Moneda 3 2 2 6 4 2 3" xfId="17652"/>
    <cellStyle name="Moneda 3 2 2 6 4 2 3 2" xfId="17653"/>
    <cellStyle name="Moneda 3 2 2 6 4 2 3 3" xfId="17654"/>
    <cellStyle name="Moneda 3 2 2 6 4 2 4" xfId="17655"/>
    <cellStyle name="Moneda 3 2 2 6 4 2 5" xfId="17656"/>
    <cellStyle name="Moneda 3 2 2 6 4 3" xfId="17657"/>
    <cellStyle name="Moneda 3 2 2 6 4 3 2" xfId="17658"/>
    <cellStyle name="Moneda 3 2 2 6 4 3 3" xfId="17659"/>
    <cellStyle name="Moneda 3 2 2 6 4 4" xfId="17660"/>
    <cellStyle name="Moneda 3 2 2 6 4 4 2" xfId="17661"/>
    <cellStyle name="Moneda 3 2 2 6 4 4 3" xfId="17662"/>
    <cellStyle name="Moneda 3 2 2 6 4 5" xfId="17663"/>
    <cellStyle name="Moneda 3 2 2 6 4 6" xfId="17664"/>
    <cellStyle name="Moneda 3 2 2 6 5" xfId="17665"/>
    <cellStyle name="Moneda 3 2 2 6 5 2" xfId="17666"/>
    <cellStyle name="Moneda 3 2 2 6 5 2 2" xfId="17667"/>
    <cellStyle name="Moneda 3 2 2 6 5 2 2 2" xfId="17668"/>
    <cellStyle name="Moneda 3 2 2 6 5 2 2 3" xfId="17669"/>
    <cellStyle name="Moneda 3 2 2 6 5 2 3" xfId="17670"/>
    <cellStyle name="Moneda 3 2 2 6 5 2 3 2" xfId="17671"/>
    <cellStyle name="Moneda 3 2 2 6 5 2 3 3" xfId="17672"/>
    <cellStyle name="Moneda 3 2 2 6 5 2 4" xfId="17673"/>
    <cellStyle name="Moneda 3 2 2 6 5 2 5" xfId="17674"/>
    <cellStyle name="Moneda 3 2 2 6 5 3" xfId="17675"/>
    <cellStyle name="Moneda 3 2 2 6 5 3 2" xfId="17676"/>
    <cellStyle name="Moneda 3 2 2 6 5 3 3" xfId="17677"/>
    <cellStyle name="Moneda 3 2 2 6 5 4" xfId="17678"/>
    <cellStyle name="Moneda 3 2 2 6 5 4 2" xfId="17679"/>
    <cellStyle name="Moneda 3 2 2 6 5 4 3" xfId="17680"/>
    <cellStyle name="Moneda 3 2 2 6 5 5" xfId="17681"/>
    <cellStyle name="Moneda 3 2 2 6 5 6" xfId="17682"/>
    <cellStyle name="Moneda 3 2 2 6 6" xfId="17683"/>
    <cellStyle name="Moneda 3 2 2 6 6 2" xfId="17684"/>
    <cellStyle name="Moneda 3 2 2 6 6 2 2" xfId="17685"/>
    <cellStyle name="Moneda 3 2 2 6 6 2 3" xfId="17686"/>
    <cellStyle name="Moneda 3 2 2 6 6 3" xfId="17687"/>
    <cellStyle name="Moneda 3 2 2 6 6 3 2" xfId="17688"/>
    <cellStyle name="Moneda 3 2 2 6 6 3 3" xfId="17689"/>
    <cellStyle name="Moneda 3 2 2 6 6 4" xfId="17690"/>
    <cellStyle name="Moneda 3 2 2 6 6 5" xfId="17691"/>
    <cellStyle name="Moneda 3 2 2 6 7" xfId="17692"/>
    <cellStyle name="Moneda 3 2 2 6 7 2" xfId="17693"/>
    <cellStyle name="Moneda 3 2 2 6 7 3" xfId="17694"/>
    <cellStyle name="Moneda 3 2 2 6 8" xfId="17695"/>
    <cellStyle name="Moneda 3 2 2 6 8 2" xfId="17696"/>
    <cellStyle name="Moneda 3 2 2 6 8 3" xfId="17697"/>
    <cellStyle name="Moneda 3 2 2 6 9" xfId="17698"/>
    <cellStyle name="Moneda 3 2 2 7" xfId="358"/>
    <cellStyle name="Moneda 3 2 2 7 2" xfId="1678"/>
    <cellStyle name="Moneda 3 2 2 7 2 2" xfId="17699"/>
    <cellStyle name="Moneda 3 2 2 7 2 2 2" xfId="17700"/>
    <cellStyle name="Moneda 3 2 2 7 2 2 3" xfId="17701"/>
    <cellStyle name="Moneda 3 2 2 7 2 3" xfId="17702"/>
    <cellStyle name="Moneda 3 2 2 7 2 3 2" xfId="17703"/>
    <cellStyle name="Moneda 3 2 2 7 2 3 3" xfId="17704"/>
    <cellStyle name="Moneda 3 2 2 7 2 4" xfId="17705"/>
    <cellStyle name="Moneda 3 2 2 7 2 5" xfId="17706"/>
    <cellStyle name="Moneda 3 2 2 7 3" xfId="17707"/>
    <cellStyle name="Moneda 3 2 2 7 3 2" xfId="17708"/>
    <cellStyle name="Moneda 3 2 2 7 3 3" xfId="17709"/>
    <cellStyle name="Moneda 3 2 2 7 4" xfId="17710"/>
    <cellStyle name="Moneda 3 2 2 7 4 2" xfId="17711"/>
    <cellStyle name="Moneda 3 2 2 7 4 3" xfId="17712"/>
    <cellStyle name="Moneda 3 2 2 7 5" xfId="17713"/>
    <cellStyle name="Moneda 3 2 2 7 6" xfId="17714"/>
    <cellStyle name="Moneda 3 2 2 8" xfId="1631"/>
    <cellStyle name="Moneda 3 2 2 8 2" xfId="17715"/>
    <cellStyle name="Moneda 3 2 2 8 2 2" xfId="17716"/>
    <cellStyle name="Moneda 3 2 2 8 2 2 2" xfId="17717"/>
    <cellStyle name="Moneda 3 2 2 8 2 2 3" xfId="17718"/>
    <cellStyle name="Moneda 3 2 2 8 2 3" xfId="17719"/>
    <cellStyle name="Moneda 3 2 2 8 2 3 2" xfId="17720"/>
    <cellStyle name="Moneda 3 2 2 8 2 3 3" xfId="17721"/>
    <cellStyle name="Moneda 3 2 2 8 2 4" xfId="17722"/>
    <cellStyle name="Moneda 3 2 2 8 2 5" xfId="17723"/>
    <cellStyle name="Moneda 3 2 2 8 3" xfId="17724"/>
    <cellStyle name="Moneda 3 2 2 8 3 2" xfId="17725"/>
    <cellStyle name="Moneda 3 2 2 8 3 3" xfId="17726"/>
    <cellStyle name="Moneda 3 2 2 8 4" xfId="17727"/>
    <cellStyle name="Moneda 3 2 2 8 4 2" xfId="17728"/>
    <cellStyle name="Moneda 3 2 2 8 4 3" xfId="17729"/>
    <cellStyle name="Moneda 3 2 2 8 5" xfId="17730"/>
    <cellStyle name="Moneda 3 2 2 8 6" xfId="17731"/>
    <cellStyle name="Moneda 3 2 2 9" xfId="17732"/>
    <cellStyle name="Moneda 3 2 2 9 2" xfId="17733"/>
    <cellStyle name="Moneda 3 2 2 9 2 2" xfId="17734"/>
    <cellStyle name="Moneda 3 2 2 9 2 2 2" xfId="17735"/>
    <cellStyle name="Moneda 3 2 2 9 2 2 3" xfId="17736"/>
    <cellStyle name="Moneda 3 2 2 9 2 3" xfId="17737"/>
    <cellStyle name="Moneda 3 2 2 9 2 3 2" xfId="17738"/>
    <cellStyle name="Moneda 3 2 2 9 2 3 3" xfId="17739"/>
    <cellStyle name="Moneda 3 2 2 9 2 4" xfId="17740"/>
    <cellStyle name="Moneda 3 2 2 9 2 5" xfId="17741"/>
    <cellStyle name="Moneda 3 2 2 9 3" xfId="17742"/>
    <cellStyle name="Moneda 3 2 2 9 3 2" xfId="17743"/>
    <cellStyle name="Moneda 3 2 2 9 3 3" xfId="17744"/>
    <cellStyle name="Moneda 3 2 2 9 4" xfId="17745"/>
    <cellStyle name="Moneda 3 2 2 9 4 2" xfId="17746"/>
    <cellStyle name="Moneda 3 2 2 9 4 3" xfId="17747"/>
    <cellStyle name="Moneda 3 2 2 9 5" xfId="17748"/>
    <cellStyle name="Moneda 3 2 2 9 6" xfId="17749"/>
    <cellStyle name="Moneda 3 2 3" xfId="359"/>
    <cellStyle name="Moneda 3 2 3 10" xfId="17750"/>
    <cellStyle name="Moneda 3 2 3 10 2" xfId="17751"/>
    <cellStyle name="Moneda 3 2 3 10 2 2" xfId="17752"/>
    <cellStyle name="Moneda 3 2 3 10 2 3" xfId="17753"/>
    <cellStyle name="Moneda 3 2 3 10 3" xfId="17754"/>
    <cellStyle name="Moneda 3 2 3 10 3 2" xfId="17755"/>
    <cellStyle name="Moneda 3 2 3 10 3 3" xfId="17756"/>
    <cellStyle name="Moneda 3 2 3 10 4" xfId="17757"/>
    <cellStyle name="Moneda 3 2 3 10 5" xfId="17758"/>
    <cellStyle name="Moneda 3 2 3 11" xfId="17759"/>
    <cellStyle name="Moneda 3 2 3 11 2" xfId="17760"/>
    <cellStyle name="Moneda 3 2 3 11 3" xfId="17761"/>
    <cellStyle name="Moneda 3 2 3 12" xfId="17762"/>
    <cellStyle name="Moneda 3 2 3 12 2" xfId="17763"/>
    <cellStyle name="Moneda 3 2 3 12 3" xfId="17764"/>
    <cellStyle name="Moneda 3 2 3 13" xfId="17765"/>
    <cellStyle name="Moneda 3 2 3 14" xfId="17766"/>
    <cellStyle name="Moneda 3 2 3 2" xfId="360"/>
    <cellStyle name="Moneda 3 2 3 2 10" xfId="17767"/>
    <cellStyle name="Moneda 3 2 3 2 10 2" xfId="17768"/>
    <cellStyle name="Moneda 3 2 3 2 10 3" xfId="17769"/>
    <cellStyle name="Moneda 3 2 3 2 11" xfId="17770"/>
    <cellStyle name="Moneda 3 2 3 2 11 2" xfId="17771"/>
    <cellStyle name="Moneda 3 2 3 2 11 3" xfId="17772"/>
    <cellStyle name="Moneda 3 2 3 2 12" xfId="17773"/>
    <cellStyle name="Moneda 3 2 3 2 13" xfId="17774"/>
    <cellStyle name="Moneda 3 2 3 2 2" xfId="361"/>
    <cellStyle name="Moneda 3 2 3 2 2 10" xfId="17775"/>
    <cellStyle name="Moneda 3 2 3 2 2 11" xfId="17776"/>
    <cellStyle name="Moneda 3 2 3 2 2 2" xfId="362"/>
    <cellStyle name="Moneda 3 2 3 2 2 2 10" xfId="17777"/>
    <cellStyle name="Moneda 3 2 3 2 2 2 2" xfId="363"/>
    <cellStyle name="Moneda 3 2 3 2 2 2 2 2" xfId="1683"/>
    <cellStyle name="Moneda 3 2 3 2 2 2 2 2 2" xfId="17778"/>
    <cellStyle name="Moneda 3 2 3 2 2 2 2 2 2 2" xfId="17779"/>
    <cellStyle name="Moneda 3 2 3 2 2 2 2 2 2 3" xfId="17780"/>
    <cellStyle name="Moneda 3 2 3 2 2 2 2 2 3" xfId="17781"/>
    <cellStyle name="Moneda 3 2 3 2 2 2 2 2 3 2" xfId="17782"/>
    <cellStyle name="Moneda 3 2 3 2 2 2 2 2 3 3" xfId="17783"/>
    <cellStyle name="Moneda 3 2 3 2 2 2 2 2 4" xfId="17784"/>
    <cellStyle name="Moneda 3 2 3 2 2 2 2 2 5" xfId="17785"/>
    <cellStyle name="Moneda 3 2 3 2 2 2 2 3" xfId="17786"/>
    <cellStyle name="Moneda 3 2 3 2 2 2 2 3 2" xfId="17787"/>
    <cellStyle name="Moneda 3 2 3 2 2 2 2 3 3" xfId="17788"/>
    <cellStyle name="Moneda 3 2 3 2 2 2 2 4" xfId="17789"/>
    <cellStyle name="Moneda 3 2 3 2 2 2 2 4 2" xfId="17790"/>
    <cellStyle name="Moneda 3 2 3 2 2 2 2 4 3" xfId="17791"/>
    <cellStyle name="Moneda 3 2 3 2 2 2 2 5" xfId="17792"/>
    <cellStyle name="Moneda 3 2 3 2 2 2 2 6" xfId="17793"/>
    <cellStyle name="Moneda 3 2 3 2 2 2 3" xfId="1682"/>
    <cellStyle name="Moneda 3 2 3 2 2 2 3 2" xfId="17794"/>
    <cellStyle name="Moneda 3 2 3 2 2 2 3 2 2" xfId="17795"/>
    <cellStyle name="Moneda 3 2 3 2 2 2 3 2 2 2" xfId="17796"/>
    <cellStyle name="Moneda 3 2 3 2 2 2 3 2 2 3" xfId="17797"/>
    <cellStyle name="Moneda 3 2 3 2 2 2 3 2 3" xfId="17798"/>
    <cellStyle name="Moneda 3 2 3 2 2 2 3 2 3 2" xfId="17799"/>
    <cellStyle name="Moneda 3 2 3 2 2 2 3 2 3 3" xfId="17800"/>
    <cellStyle name="Moneda 3 2 3 2 2 2 3 2 4" xfId="17801"/>
    <cellStyle name="Moneda 3 2 3 2 2 2 3 2 5" xfId="17802"/>
    <cellStyle name="Moneda 3 2 3 2 2 2 3 3" xfId="17803"/>
    <cellStyle name="Moneda 3 2 3 2 2 2 3 3 2" xfId="17804"/>
    <cellStyle name="Moneda 3 2 3 2 2 2 3 3 3" xfId="17805"/>
    <cellStyle name="Moneda 3 2 3 2 2 2 3 4" xfId="17806"/>
    <cellStyle name="Moneda 3 2 3 2 2 2 3 4 2" xfId="17807"/>
    <cellStyle name="Moneda 3 2 3 2 2 2 3 4 3" xfId="17808"/>
    <cellStyle name="Moneda 3 2 3 2 2 2 3 5" xfId="17809"/>
    <cellStyle name="Moneda 3 2 3 2 2 2 3 6" xfId="17810"/>
    <cellStyle name="Moneda 3 2 3 2 2 2 4" xfId="17811"/>
    <cellStyle name="Moneda 3 2 3 2 2 2 4 2" xfId="17812"/>
    <cellStyle name="Moneda 3 2 3 2 2 2 4 2 2" xfId="17813"/>
    <cellStyle name="Moneda 3 2 3 2 2 2 4 2 2 2" xfId="17814"/>
    <cellStyle name="Moneda 3 2 3 2 2 2 4 2 2 3" xfId="17815"/>
    <cellStyle name="Moneda 3 2 3 2 2 2 4 2 3" xfId="17816"/>
    <cellStyle name="Moneda 3 2 3 2 2 2 4 2 3 2" xfId="17817"/>
    <cellStyle name="Moneda 3 2 3 2 2 2 4 2 3 3" xfId="17818"/>
    <cellStyle name="Moneda 3 2 3 2 2 2 4 2 4" xfId="17819"/>
    <cellStyle name="Moneda 3 2 3 2 2 2 4 2 5" xfId="17820"/>
    <cellStyle name="Moneda 3 2 3 2 2 2 4 3" xfId="17821"/>
    <cellStyle name="Moneda 3 2 3 2 2 2 4 3 2" xfId="17822"/>
    <cellStyle name="Moneda 3 2 3 2 2 2 4 3 3" xfId="17823"/>
    <cellStyle name="Moneda 3 2 3 2 2 2 4 4" xfId="17824"/>
    <cellStyle name="Moneda 3 2 3 2 2 2 4 4 2" xfId="17825"/>
    <cellStyle name="Moneda 3 2 3 2 2 2 4 4 3" xfId="17826"/>
    <cellStyle name="Moneda 3 2 3 2 2 2 4 5" xfId="17827"/>
    <cellStyle name="Moneda 3 2 3 2 2 2 4 6" xfId="17828"/>
    <cellStyle name="Moneda 3 2 3 2 2 2 5" xfId="17829"/>
    <cellStyle name="Moneda 3 2 3 2 2 2 5 2" xfId="17830"/>
    <cellStyle name="Moneda 3 2 3 2 2 2 5 2 2" xfId="17831"/>
    <cellStyle name="Moneda 3 2 3 2 2 2 5 2 2 2" xfId="17832"/>
    <cellStyle name="Moneda 3 2 3 2 2 2 5 2 2 3" xfId="17833"/>
    <cellStyle name="Moneda 3 2 3 2 2 2 5 2 3" xfId="17834"/>
    <cellStyle name="Moneda 3 2 3 2 2 2 5 2 3 2" xfId="17835"/>
    <cellStyle name="Moneda 3 2 3 2 2 2 5 2 3 3" xfId="17836"/>
    <cellStyle name="Moneda 3 2 3 2 2 2 5 2 4" xfId="17837"/>
    <cellStyle name="Moneda 3 2 3 2 2 2 5 2 5" xfId="17838"/>
    <cellStyle name="Moneda 3 2 3 2 2 2 5 3" xfId="17839"/>
    <cellStyle name="Moneda 3 2 3 2 2 2 5 3 2" xfId="17840"/>
    <cellStyle name="Moneda 3 2 3 2 2 2 5 3 3" xfId="17841"/>
    <cellStyle name="Moneda 3 2 3 2 2 2 5 4" xfId="17842"/>
    <cellStyle name="Moneda 3 2 3 2 2 2 5 4 2" xfId="17843"/>
    <cellStyle name="Moneda 3 2 3 2 2 2 5 4 3" xfId="17844"/>
    <cellStyle name="Moneda 3 2 3 2 2 2 5 5" xfId="17845"/>
    <cellStyle name="Moneda 3 2 3 2 2 2 5 6" xfId="17846"/>
    <cellStyle name="Moneda 3 2 3 2 2 2 6" xfId="17847"/>
    <cellStyle name="Moneda 3 2 3 2 2 2 6 2" xfId="17848"/>
    <cellStyle name="Moneda 3 2 3 2 2 2 6 2 2" xfId="17849"/>
    <cellStyle name="Moneda 3 2 3 2 2 2 6 2 3" xfId="17850"/>
    <cellStyle name="Moneda 3 2 3 2 2 2 6 3" xfId="17851"/>
    <cellStyle name="Moneda 3 2 3 2 2 2 6 3 2" xfId="17852"/>
    <cellStyle name="Moneda 3 2 3 2 2 2 6 3 3" xfId="17853"/>
    <cellStyle name="Moneda 3 2 3 2 2 2 6 4" xfId="17854"/>
    <cellStyle name="Moneda 3 2 3 2 2 2 6 5" xfId="17855"/>
    <cellStyle name="Moneda 3 2 3 2 2 2 7" xfId="17856"/>
    <cellStyle name="Moneda 3 2 3 2 2 2 7 2" xfId="17857"/>
    <cellStyle name="Moneda 3 2 3 2 2 2 7 3" xfId="17858"/>
    <cellStyle name="Moneda 3 2 3 2 2 2 8" xfId="17859"/>
    <cellStyle name="Moneda 3 2 3 2 2 2 8 2" xfId="17860"/>
    <cellStyle name="Moneda 3 2 3 2 2 2 8 3" xfId="17861"/>
    <cellStyle name="Moneda 3 2 3 2 2 2 9" xfId="17862"/>
    <cellStyle name="Moneda 3 2 3 2 2 3" xfId="364"/>
    <cellStyle name="Moneda 3 2 3 2 2 3 2" xfId="1684"/>
    <cellStyle name="Moneda 3 2 3 2 2 3 2 2" xfId="17863"/>
    <cellStyle name="Moneda 3 2 3 2 2 3 2 2 2" xfId="17864"/>
    <cellStyle name="Moneda 3 2 3 2 2 3 2 2 3" xfId="17865"/>
    <cellStyle name="Moneda 3 2 3 2 2 3 2 3" xfId="17866"/>
    <cellStyle name="Moneda 3 2 3 2 2 3 2 3 2" xfId="17867"/>
    <cellStyle name="Moneda 3 2 3 2 2 3 2 3 3" xfId="17868"/>
    <cellStyle name="Moneda 3 2 3 2 2 3 2 4" xfId="17869"/>
    <cellStyle name="Moneda 3 2 3 2 2 3 2 5" xfId="17870"/>
    <cellStyle name="Moneda 3 2 3 2 2 3 3" xfId="17871"/>
    <cellStyle name="Moneda 3 2 3 2 2 3 3 2" xfId="17872"/>
    <cellStyle name="Moneda 3 2 3 2 2 3 3 3" xfId="17873"/>
    <cellStyle name="Moneda 3 2 3 2 2 3 4" xfId="17874"/>
    <cellStyle name="Moneda 3 2 3 2 2 3 4 2" xfId="17875"/>
    <cellStyle name="Moneda 3 2 3 2 2 3 4 3" xfId="17876"/>
    <cellStyle name="Moneda 3 2 3 2 2 3 5" xfId="17877"/>
    <cellStyle name="Moneda 3 2 3 2 2 3 6" xfId="17878"/>
    <cellStyle name="Moneda 3 2 3 2 2 4" xfId="1681"/>
    <cellStyle name="Moneda 3 2 3 2 2 4 2" xfId="17879"/>
    <cellStyle name="Moneda 3 2 3 2 2 4 2 2" xfId="17880"/>
    <cellStyle name="Moneda 3 2 3 2 2 4 2 2 2" xfId="17881"/>
    <cellStyle name="Moneda 3 2 3 2 2 4 2 2 3" xfId="17882"/>
    <cellStyle name="Moneda 3 2 3 2 2 4 2 3" xfId="17883"/>
    <cellStyle name="Moneda 3 2 3 2 2 4 2 3 2" xfId="17884"/>
    <cellStyle name="Moneda 3 2 3 2 2 4 2 3 3" xfId="17885"/>
    <cellStyle name="Moneda 3 2 3 2 2 4 2 4" xfId="17886"/>
    <cellStyle name="Moneda 3 2 3 2 2 4 2 5" xfId="17887"/>
    <cellStyle name="Moneda 3 2 3 2 2 4 3" xfId="17888"/>
    <cellStyle name="Moneda 3 2 3 2 2 4 3 2" xfId="17889"/>
    <cellStyle name="Moneda 3 2 3 2 2 4 3 3" xfId="17890"/>
    <cellStyle name="Moneda 3 2 3 2 2 4 4" xfId="17891"/>
    <cellStyle name="Moneda 3 2 3 2 2 4 4 2" xfId="17892"/>
    <cellStyle name="Moneda 3 2 3 2 2 4 4 3" xfId="17893"/>
    <cellStyle name="Moneda 3 2 3 2 2 4 5" xfId="17894"/>
    <cellStyle name="Moneda 3 2 3 2 2 4 6" xfId="17895"/>
    <cellStyle name="Moneda 3 2 3 2 2 5" xfId="17896"/>
    <cellStyle name="Moneda 3 2 3 2 2 5 2" xfId="17897"/>
    <cellStyle name="Moneda 3 2 3 2 2 5 2 2" xfId="17898"/>
    <cellStyle name="Moneda 3 2 3 2 2 5 2 2 2" xfId="17899"/>
    <cellStyle name="Moneda 3 2 3 2 2 5 2 2 3" xfId="17900"/>
    <cellStyle name="Moneda 3 2 3 2 2 5 2 3" xfId="17901"/>
    <cellStyle name="Moneda 3 2 3 2 2 5 2 3 2" xfId="17902"/>
    <cellStyle name="Moneda 3 2 3 2 2 5 2 3 3" xfId="17903"/>
    <cellStyle name="Moneda 3 2 3 2 2 5 2 4" xfId="17904"/>
    <cellStyle name="Moneda 3 2 3 2 2 5 2 5" xfId="17905"/>
    <cellStyle name="Moneda 3 2 3 2 2 5 3" xfId="17906"/>
    <cellStyle name="Moneda 3 2 3 2 2 5 3 2" xfId="17907"/>
    <cellStyle name="Moneda 3 2 3 2 2 5 3 3" xfId="17908"/>
    <cellStyle name="Moneda 3 2 3 2 2 5 4" xfId="17909"/>
    <cellStyle name="Moneda 3 2 3 2 2 5 4 2" xfId="17910"/>
    <cellStyle name="Moneda 3 2 3 2 2 5 4 3" xfId="17911"/>
    <cellStyle name="Moneda 3 2 3 2 2 5 5" xfId="17912"/>
    <cellStyle name="Moneda 3 2 3 2 2 5 6" xfId="17913"/>
    <cellStyle name="Moneda 3 2 3 2 2 6" xfId="17914"/>
    <cellStyle name="Moneda 3 2 3 2 2 6 2" xfId="17915"/>
    <cellStyle name="Moneda 3 2 3 2 2 6 2 2" xfId="17916"/>
    <cellStyle name="Moneda 3 2 3 2 2 6 2 2 2" xfId="17917"/>
    <cellStyle name="Moneda 3 2 3 2 2 6 2 2 3" xfId="17918"/>
    <cellStyle name="Moneda 3 2 3 2 2 6 2 3" xfId="17919"/>
    <cellStyle name="Moneda 3 2 3 2 2 6 2 3 2" xfId="17920"/>
    <cellStyle name="Moneda 3 2 3 2 2 6 2 3 3" xfId="17921"/>
    <cellStyle name="Moneda 3 2 3 2 2 6 2 4" xfId="17922"/>
    <cellStyle name="Moneda 3 2 3 2 2 6 2 5" xfId="17923"/>
    <cellStyle name="Moneda 3 2 3 2 2 6 3" xfId="17924"/>
    <cellStyle name="Moneda 3 2 3 2 2 6 3 2" xfId="17925"/>
    <cellStyle name="Moneda 3 2 3 2 2 6 3 3" xfId="17926"/>
    <cellStyle name="Moneda 3 2 3 2 2 6 4" xfId="17927"/>
    <cellStyle name="Moneda 3 2 3 2 2 6 4 2" xfId="17928"/>
    <cellStyle name="Moneda 3 2 3 2 2 6 4 3" xfId="17929"/>
    <cellStyle name="Moneda 3 2 3 2 2 6 5" xfId="17930"/>
    <cellStyle name="Moneda 3 2 3 2 2 6 6" xfId="17931"/>
    <cellStyle name="Moneda 3 2 3 2 2 7" xfId="17932"/>
    <cellStyle name="Moneda 3 2 3 2 2 7 2" xfId="17933"/>
    <cellStyle name="Moneda 3 2 3 2 2 7 2 2" xfId="17934"/>
    <cellStyle name="Moneda 3 2 3 2 2 7 2 3" xfId="17935"/>
    <cellStyle name="Moneda 3 2 3 2 2 7 3" xfId="17936"/>
    <cellStyle name="Moneda 3 2 3 2 2 7 3 2" xfId="17937"/>
    <cellStyle name="Moneda 3 2 3 2 2 7 3 3" xfId="17938"/>
    <cellStyle name="Moneda 3 2 3 2 2 7 4" xfId="17939"/>
    <cellStyle name="Moneda 3 2 3 2 2 7 5" xfId="17940"/>
    <cellStyle name="Moneda 3 2 3 2 2 8" xfId="17941"/>
    <cellStyle name="Moneda 3 2 3 2 2 8 2" xfId="17942"/>
    <cellStyle name="Moneda 3 2 3 2 2 8 3" xfId="17943"/>
    <cellStyle name="Moneda 3 2 3 2 2 9" xfId="17944"/>
    <cellStyle name="Moneda 3 2 3 2 2 9 2" xfId="17945"/>
    <cellStyle name="Moneda 3 2 3 2 2 9 3" xfId="17946"/>
    <cellStyle name="Moneda 3 2 3 2 3" xfId="365"/>
    <cellStyle name="Moneda 3 2 3 2 3 10" xfId="17947"/>
    <cellStyle name="Moneda 3 2 3 2 3 11" xfId="17948"/>
    <cellStyle name="Moneda 3 2 3 2 3 2" xfId="366"/>
    <cellStyle name="Moneda 3 2 3 2 3 2 10" xfId="17949"/>
    <cellStyle name="Moneda 3 2 3 2 3 2 2" xfId="367"/>
    <cellStyle name="Moneda 3 2 3 2 3 2 2 2" xfId="1687"/>
    <cellStyle name="Moneda 3 2 3 2 3 2 2 2 2" xfId="17950"/>
    <cellStyle name="Moneda 3 2 3 2 3 2 2 2 2 2" xfId="17951"/>
    <cellStyle name="Moneda 3 2 3 2 3 2 2 2 2 3" xfId="17952"/>
    <cellStyle name="Moneda 3 2 3 2 3 2 2 2 3" xfId="17953"/>
    <cellStyle name="Moneda 3 2 3 2 3 2 2 2 3 2" xfId="17954"/>
    <cellStyle name="Moneda 3 2 3 2 3 2 2 2 3 3" xfId="17955"/>
    <cellStyle name="Moneda 3 2 3 2 3 2 2 2 4" xfId="17956"/>
    <cellStyle name="Moneda 3 2 3 2 3 2 2 2 5" xfId="17957"/>
    <cellStyle name="Moneda 3 2 3 2 3 2 2 3" xfId="17958"/>
    <cellStyle name="Moneda 3 2 3 2 3 2 2 3 2" xfId="17959"/>
    <cellStyle name="Moneda 3 2 3 2 3 2 2 3 3" xfId="17960"/>
    <cellStyle name="Moneda 3 2 3 2 3 2 2 4" xfId="17961"/>
    <cellStyle name="Moneda 3 2 3 2 3 2 2 4 2" xfId="17962"/>
    <cellStyle name="Moneda 3 2 3 2 3 2 2 4 3" xfId="17963"/>
    <cellStyle name="Moneda 3 2 3 2 3 2 2 5" xfId="17964"/>
    <cellStyle name="Moneda 3 2 3 2 3 2 2 6" xfId="17965"/>
    <cellStyle name="Moneda 3 2 3 2 3 2 3" xfId="1686"/>
    <cellStyle name="Moneda 3 2 3 2 3 2 3 2" xfId="17966"/>
    <cellStyle name="Moneda 3 2 3 2 3 2 3 2 2" xfId="17967"/>
    <cellStyle name="Moneda 3 2 3 2 3 2 3 2 2 2" xfId="17968"/>
    <cellStyle name="Moneda 3 2 3 2 3 2 3 2 2 3" xfId="17969"/>
    <cellStyle name="Moneda 3 2 3 2 3 2 3 2 3" xfId="17970"/>
    <cellStyle name="Moneda 3 2 3 2 3 2 3 2 3 2" xfId="17971"/>
    <cellStyle name="Moneda 3 2 3 2 3 2 3 2 3 3" xfId="17972"/>
    <cellStyle name="Moneda 3 2 3 2 3 2 3 2 4" xfId="17973"/>
    <cellStyle name="Moneda 3 2 3 2 3 2 3 2 5" xfId="17974"/>
    <cellStyle name="Moneda 3 2 3 2 3 2 3 3" xfId="17975"/>
    <cellStyle name="Moneda 3 2 3 2 3 2 3 3 2" xfId="17976"/>
    <cellStyle name="Moneda 3 2 3 2 3 2 3 3 3" xfId="17977"/>
    <cellStyle name="Moneda 3 2 3 2 3 2 3 4" xfId="17978"/>
    <cellStyle name="Moneda 3 2 3 2 3 2 3 4 2" xfId="17979"/>
    <cellStyle name="Moneda 3 2 3 2 3 2 3 4 3" xfId="17980"/>
    <cellStyle name="Moneda 3 2 3 2 3 2 3 5" xfId="17981"/>
    <cellStyle name="Moneda 3 2 3 2 3 2 3 6" xfId="17982"/>
    <cellStyle name="Moneda 3 2 3 2 3 2 4" xfId="17983"/>
    <cellStyle name="Moneda 3 2 3 2 3 2 4 2" xfId="17984"/>
    <cellStyle name="Moneda 3 2 3 2 3 2 4 2 2" xfId="17985"/>
    <cellStyle name="Moneda 3 2 3 2 3 2 4 2 2 2" xfId="17986"/>
    <cellStyle name="Moneda 3 2 3 2 3 2 4 2 2 3" xfId="17987"/>
    <cellStyle name="Moneda 3 2 3 2 3 2 4 2 3" xfId="17988"/>
    <cellStyle name="Moneda 3 2 3 2 3 2 4 2 3 2" xfId="17989"/>
    <cellStyle name="Moneda 3 2 3 2 3 2 4 2 3 3" xfId="17990"/>
    <cellStyle name="Moneda 3 2 3 2 3 2 4 2 4" xfId="17991"/>
    <cellStyle name="Moneda 3 2 3 2 3 2 4 2 5" xfId="17992"/>
    <cellStyle name="Moneda 3 2 3 2 3 2 4 3" xfId="17993"/>
    <cellStyle name="Moneda 3 2 3 2 3 2 4 3 2" xfId="17994"/>
    <cellStyle name="Moneda 3 2 3 2 3 2 4 3 3" xfId="17995"/>
    <cellStyle name="Moneda 3 2 3 2 3 2 4 4" xfId="17996"/>
    <cellStyle name="Moneda 3 2 3 2 3 2 4 4 2" xfId="17997"/>
    <cellStyle name="Moneda 3 2 3 2 3 2 4 4 3" xfId="17998"/>
    <cellStyle name="Moneda 3 2 3 2 3 2 4 5" xfId="17999"/>
    <cellStyle name="Moneda 3 2 3 2 3 2 4 6" xfId="18000"/>
    <cellStyle name="Moneda 3 2 3 2 3 2 5" xfId="18001"/>
    <cellStyle name="Moneda 3 2 3 2 3 2 5 2" xfId="18002"/>
    <cellStyle name="Moneda 3 2 3 2 3 2 5 2 2" xfId="18003"/>
    <cellStyle name="Moneda 3 2 3 2 3 2 5 2 2 2" xfId="18004"/>
    <cellStyle name="Moneda 3 2 3 2 3 2 5 2 2 3" xfId="18005"/>
    <cellStyle name="Moneda 3 2 3 2 3 2 5 2 3" xfId="18006"/>
    <cellStyle name="Moneda 3 2 3 2 3 2 5 2 3 2" xfId="18007"/>
    <cellStyle name="Moneda 3 2 3 2 3 2 5 2 3 3" xfId="18008"/>
    <cellStyle name="Moneda 3 2 3 2 3 2 5 2 4" xfId="18009"/>
    <cellStyle name="Moneda 3 2 3 2 3 2 5 2 5" xfId="18010"/>
    <cellStyle name="Moneda 3 2 3 2 3 2 5 3" xfId="18011"/>
    <cellStyle name="Moneda 3 2 3 2 3 2 5 3 2" xfId="18012"/>
    <cellStyle name="Moneda 3 2 3 2 3 2 5 3 3" xfId="18013"/>
    <cellStyle name="Moneda 3 2 3 2 3 2 5 4" xfId="18014"/>
    <cellStyle name="Moneda 3 2 3 2 3 2 5 4 2" xfId="18015"/>
    <cellStyle name="Moneda 3 2 3 2 3 2 5 4 3" xfId="18016"/>
    <cellStyle name="Moneda 3 2 3 2 3 2 5 5" xfId="18017"/>
    <cellStyle name="Moneda 3 2 3 2 3 2 5 6" xfId="18018"/>
    <cellStyle name="Moneda 3 2 3 2 3 2 6" xfId="18019"/>
    <cellStyle name="Moneda 3 2 3 2 3 2 6 2" xfId="18020"/>
    <cellStyle name="Moneda 3 2 3 2 3 2 6 2 2" xfId="18021"/>
    <cellStyle name="Moneda 3 2 3 2 3 2 6 2 3" xfId="18022"/>
    <cellStyle name="Moneda 3 2 3 2 3 2 6 3" xfId="18023"/>
    <cellStyle name="Moneda 3 2 3 2 3 2 6 3 2" xfId="18024"/>
    <cellStyle name="Moneda 3 2 3 2 3 2 6 3 3" xfId="18025"/>
    <cellStyle name="Moneda 3 2 3 2 3 2 6 4" xfId="18026"/>
    <cellStyle name="Moneda 3 2 3 2 3 2 6 5" xfId="18027"/>
    <cellStyle name="Moneda 3 2 3 2 3 2 7" xfId="18028"/>
    <cellStyle name="Moneda 3 2 3 2 3 2 7 2" xfId="18029"/>
    <cellStyle name="Moneda 3 2 3 2 3 2 7 3" xfId="18030"/>
    <cellStyle name="Moneda 3 2 3 2 3 2 8" xfId="18031"/>
    <cellStyle name="Moneda 3 2 3 2 3 2 8 2" xfId="18032"/>
    <cellStyle name="Moneda 3 2 3 2 3 2 8 3" xfId="18033"/>
    <cellStyle name="Moneda 3 2 3 2 3 2 9" xfId="18034"/>
    <cellStyle name="Moneda 3 2 3 2 3 3" xfId="368"/>
    <cellStyle name="Moneda 3 2 3 2 3 3 2" xfId="1688"/>
    <cellStyle name="Moneda 3 2 3 2 3 3 2 2" xfId="18035"/>
    <cellStyle name="Moneda 3 2 3 2 3 3 2 2 2" xfId="18036"/>
    <cellStyle name="Moneda 3 2 3 2 3 3 2 2 3" xfId="18037"/>
    <cellStyle name="Moneda 3 2 3 2 3 3 2 3" xfId="18038"/>
    <cellStyle name="Moneda 3 2 3 2 3 3 2 3 2" xfId="18039"/>
    <cellStyle name="Moneda 3 2 3 2 3 3 2 3 3" xfId="18040"/>
    <cellStyle name="Moneda 3 2 3 2 3 3 2 4" xfId="18041"/>
    <cellStyle name="Moneda 3 2 3 2 3 3 2 5" xfId="18042"/>
    <cellStyle name="Moneda 3 2 3 2 3 3 3" xfId="18043"/>
    <cellStyle name="Moneda 3 2 3 2 3 3 3 2" xfId="18044"/>
    <cellStyle name="Moneda 3 2 3 2 3 3 3 3" xfId="18045"/>
    <cellStyle name="Moneda 3 2 3 2 3 3 4" xfId="18046"/>
    <cellStyle name="Moneda 3 2 3 2 3 3 4 2" xfId="18047"/>
    <cellStyle name="Moneda 3 2 3 2 3 3 4 3" xfId="18048"/>
    <cellStyle name="Moneda 3 2 3 2 3 3 5" xfId="18049"/>
    <cellStyle name="Moneda 3 2 3 2 3 3 6" xfId="18050"/>
    <cellStyle name="Moneda 3 2 3 2 3 4" xfId="1685"/>
    <cellStyle name="Moneda 3 2 3 2 3 4 2" xfId="18051"/>
    <cellStyle name="Moneda 3 2 3 2 3 4 2 2" xfId="18052"/>
    <cellStyle name="Moneda 3 2 3 2 3 4 2 2 2" xfId="18053"/>
    <cellStyle name="Moneda 3 2 3 2 3 4 2 2 3" xfId="18054"/>
    <cellStyle name="Moneda 3 2 3 2 3 4 2 3" xfId="18055"/>
    <cellStyle name="Moneda 3 2 3 2 3 4 2 3 2" xfId="18056"/>
    <cellStyle name="Moneda 3 2 3 2 3 4 2 3 3" xfId="18057"/>
    <cellStyle name="Moneda 3 2 3 2 3 4 2 4" xfId="18058"/>
    <cellStyle name="Moneda 3 2 3 2 3 4 2 5" xfId="18059"/>
    <cellStyle name="Moneda 3 2 3 2 3 4 3" xfId="18060"/>
    <cellStyle name="Moneda 3 2 3 2 3 4 3 2" xfId="18061"/>
    <cellStyle name="Moneda 3 2 3 2 3 4 3 3" xfId="18062"/>
    <cellStyle name="Moneda 3 2 3 2 3 4 4" xfId="18063"/>
    <cellStyle name="Moneda 3 2 3 2 3 4 4 2" xfId="18064"/>
    <cellStyle name="Moneda 3 2 3 2 3 4 4 3" xfId="18065"/>
    <cellStyle name="Moneda 3 2 3 2 3 4 5" xfId="18066"/>
    <cellStyle name="Moneda 3 2 3 2 3 4 6" xfId="18067"/>
    <cellStyle name="Moneda 3 2 3 2 3 5" xfId="18068"/>
    <cellStyle name="Moneda 3 2 3 2 3 5 2" xfId="18069"/>
    <cellStyle name="Moneda 3 2 3 2 3 5 2 2" xfId="18070"/>
    <cellStyle name="Moneda 3 2 3 2 3 5 2 2 2" xfId="18071"/>
    <cellStyle name="Moneda 3 2 3 2 3 5 2 2 3" xfId="18072"/>
    <cellStyle name="Moneda 3 2 3 2 3 5 2 3" xfId="18073"/>
    <cellStyle name="Moneda 3 2 3 2 3 5 2 3 2" xfId="18074"/>
    <cellStyle name="Moneda 3 2 3 2 3 5 2 3 3" xfId="18075"/>
    <cellStyle name="Moneda 3 2 3 2 3 5 2 4" xfId="18076"/>
    <cellStyle name="Moneda 3 2 3 2 3 5 2 5" xfId="18077"/>
    <cellStyle name="Moneda 3 2 3 2 3 5 3" xfId="18078"/>
    <cellStyle name="Moneda 3 2 3 2 3 5 3 2" xfId="18079"/>
    <cellStyle name="Moneda 3 2 3 2 3 5 3 3" xfId="18080"/>
    <cellStyle name="Moneda 3 2 3 2 3 5 4" xfId="18081"/>
    <cellStyle name="Moneda 3 2 3 2 3 5 4 2" xfId="18082"/>
    <cellStyle name="Moneda 3 2 3 2 3 5 4 3" xfId="18083"/>
    <cellStyle name="Moneda 3 2 3 2 3 5 5" xfId="18084"/>
    <cellStyle name="Moneda 3 2 3 2 3 5 6" xfId="18085"/>
    <cellStyle name="Moneda 3 2 3 2 3 6" xfId="18086"/>
    <cellStyle name="Moneda 3 2 3 2 3 6 2" xfId="18087"/>
    <cellStyle name="Moneda 3 2 3 2 3 6 2 2" xfId="18088"/>
    <cellStyle name="Moneda 3 2 3 2 3 6 2 2 2" xfId="18089"/>
    <cellStyle name="Moneda 3 2 3 2 3 6 2 2 3" xfId="18090"/>
    <cellStyle name="Moneda 3 2 3 2 3 6 2 3" xfId="18091"/>
    <cellStyle name="Moneda 3 2 3 2 3 6 2 3 2" xfId="18092"/>
    <cellStyle name="Moneda 3 2 3 2 3 6 2 3 3" xfId="18093"/>
    <cellStyle name="Moneda 3 2 3 2 3 6 2 4" xfId="18094"/>
    <cellStyle name="Moneda 3 2 3 2 3 6 2 5" xfId="18095"/>
    <cellStyle name="Moneda 3 2 3 2 3 6 3" xfId="18096"/>
    <cellStyle name="Moneda 3 2 3 2 3 6 3 2" xfId="18097"/>
    <cellStyle name="Moneda 3 2 3 2 3 6 3 3" xfId="18098"/>
    <cellStyle name="Moneda 3 2 3 2 3 6 4" xfId="18099"/>
    <cellStyle name="Moneda 3 2 3 2 3 6 4 2" xfId="18100"/>
    <cellStyle name="Moneda 3 2 3 2 3 6 4 3" xfId="18101"/>
    <cellStyle name="Moneda 3 2 3 2 3 6 5" xfId="18102"/>
    <cellStyle name="Moneda 3 2 3 2 3 6 6" xfId="18103"/>
    <cellStyle name="Moneda 3 2 3 2 3 7" xfId="18104"/>
    <cellStyle name="Moneda 3 2 3 2 3 7 2" xfId="18105"/>
    <cellStyle name="Moneda 3 2 3 2 3 7 2 2" xfId="18106"/>
    <cellStyle name="Moneda 3 2 3 2 3 7 2 3" xfId="18107"/>
    <cellStyle name="Moneda 3 2 3 2 3 7 3" xfId="18108"/>
    <cellStyle name="Moneda 3 2 3 2 3 7 3 2" xfId="18109"/>
    <cellStyle name="Moneda 3 2 3 2 3 7 3 3" xfId="18110"/>
    <cellStyle name="Moneda 3 2 3 2 3 7 4" xfId="18111"/>
    <cellStyle name="Moneda 3 2 3 2 3 7 5" xfId="18112"/>
    <cellStyle name="Moneda 3 2 3 2 3 8" xfId="18113"/>
    <cellStyle name="Moneda 3 2 3 2 3 8 2" xfId="18114"/>
    <cellStyle name="Moneda 3 2 3 2 3 8 3" xfId="18115"/>
    <cellStyle name="Moneda 3 2 3 2 3 9" xfId="18116"/>
    <cellStyle name="Moneda 3 2 3 2 3 9 2" xfId="18117"/>
    <cellStyle name="Moneda 3 2 3 2 3 9 3" xfId="18118"/>
    <cellStyle name="Moneda 3 2 3 2 4" xfId="369"/>
    <cellStyle name="Moneda 3 2 3 2 4 10" xfId="18119"/>
    <cellStyle name="Moneda 3 2 3 2 4 2" xfId="370"/>
    <cellStyle name="Moneda 3 2 3 2 4 2 2" xfId="1690"/>
    <cellStyle name="Moneda 3 2 3 2 4 2 2 2" xfId="18120"/>
    <cellStyle name="Moneda 3 2 3 2 4 2 2 2 2" xfId="18121"/>
    <cellStyle name="Moneda 3 2 3 2 4 2 2 2 3" xfId="18122"/>
    <cellStyle name="Moneda 3 2 3 2 4 2 2 3" xfId="18123"/>
    <cellStyle name="Moneda 3 2 3 2 4 2 2 3 2" xfId="18124"/>
    <cellStyle name="Moneda 3 2 3 2 4 2 2 3 3" xfId="18125"/>
    <cellStyle name="Moneda 3 2 3 2 4 2 2 4" xfId="18126"/>
    <cellStyle name="Moneda 3 2 3 2 4 2 2 5" xfId="18127"/>
    <cellStyle name="Moneda 3 2 3 2 4 2 3" xfId="18128"/>
    <cellStyle name="Moneda 3 2 3 2 4 2 3 2" xfId="18129"/>
    <cellStyle name="Moneda 3 2 3 2 4 2 3 3" xfId="18130"/>
    <cellStyle name="Moneda 3 2 3 2 4 2 4" xfId="18131"/>
    <cellStyle name="Moneda 3 2 3 2 4 2 4 2" xfId="18132"/>
    <cellStyle name="Moneda 3 2 3 2 4 2 4 3" xfId="18133"/>
    <cellStyle name="Moneda 3 2 3 2 4 2 5" xfId="18134"/>
    <cellStyle name="Moneda 3 2 3 2 4 2 6" xfId="18135"/>
    <cellStyle name="Moneda 3 2 3 2 4 3" xfId="1689"/>
    <cellStyle name="Moneda 3 2 3 2 4 3 2" xfId="18136"/>
    <cellStyle name="Moneda 3 2 3 2 4 3 2 2" xfId="18137"/>
    <cellStyle name="Moneda 3 2 3 2 4 3 2 2 2" xfId="18138"/>
    <cellStyle name="Moneda 3 2 3 2 4 3 2 2 3" xfId="18139"/>
    <cellStyle name="Moneda 3 2 3 2 4 3 2 3" xfId="18140"/>
    <cellStyle name="Moneda 3 2 3 2 4 3 2 3 2" xfId="18141"/>
    <cellStyle name="Moneda 3 2 3 2 4 3 2 3 3" xfId="18142"/>
    <cellStyle name="Moneda 3 2 3 2 4 3 2 4" xfId="18143"/>
    <cellStyle name="Moneda 3 2 3 2 4 3 2 5" xfId="18144"/>
    <cellStyle name="Moneda 3 2 3 2 4 3 3" xfId="18145"/>
    <cellStyle name="Moneda 3 2 3 2 4 3 3 2" xfId="18146"/>
    <cellStyle name="Moneda 3 2 3 2 4 3 3 3" xfId="18147"/>
    <cellStyle name="Moneda 3 2 3 2 4 3 4" xfId="18148"/>
    <cellStyle name="Moneda 3 2 3 2 4 3 4 2" xfId="18149"/>
    <cellStyle name="Moneda 3 2 3 2 4 3 4 3" xfId="18150"/>
    <cellStyle name="Moneda 3 2 3 2 4 3 5" xfId="18151"/>
    <cellStyle name="Moneda 3 2 3 2 4 3 6" xfId="18152"/>
    <cellStyle name="Moneda 3 2 3 2 4 4" xfId="18153"/>
    <cellStyle name="Moneda 3 2 3 2 4 4 2" xfId="18154"/>
    <cellStyle name="Moneda 3 2 3 2 4 4 2 2" xfId="18155"/>
    <cellStyle name="Moneda 3 2 3 2 4 4 2 2 2" xfId="18156"/>
    <cellStyle name="Moneda 3 2 3 2 4 4 2 2 3" xfId="18157"/>
    <cellStyle name="Moneda 3 2 3 2 4 4 2 3" xfId="18158"/>
    <cellStyle name="Moneda 3 2 3 2 4 4 2 3 2" xfId="18159"/>
    <cellStyle name="Moneda 3 2 3 2 4 4 2 3 3" xfId="18160"/>
    <cellStyle name="Moneda 3 2 3 2 4 4 2 4" xfId="18161"/>
    <cellStyle name="Moneda 3 2 3 2 4 4 2 5" xfId="18162"/>
    <cellStyle name="Moneda 3 2 3 2 4 4 3" xfId="18163"/>
    <cellStyle name="Moneda 3 2 3 2 4 4 3 2" xfId="18164"/>
    <cellStyle name="Moneda 3 2 3 2 4 4 3 3" xfId="18165"/>
    <cellStyle name="Moneda 3 2 3 2 4 4 4" xfId="18166"/>
    <cellStyle name="Moneda 3 2 3 2 4 4 4 2" xfId="18167"/>
    <cellStyle name="Moneda 3 2 3 2 4 4 4 3" xfId="18168"/>
    <cellStyle name="Moneda 3 2 3 2 4 4 5" xfId="18169"/>
    <cellStyle name="Moneda 3 2 3 2 4 4 6" xfId="18170"/>
    <cellStyle name="Moneda 3 2 3 2 4 5" xfId="18171"/>
    <cellStyle name="Moneda 3 2 3 2 4 5 2" xfId="18172"/>
    <cellStyle name="Moneda 3 2 3 2 4 5 2 2" xfId="18173"/>
    <cellStyle name="Moneda 3 2 3 2 4 5 2 2 2" xfId="18174"/>
    <cellStyle name="Moneda 3 2 3 2 4 5 2 2 3" xfId="18175"/>
    <cellStyle name="Moneda 3 2 3 2 4 5 2 3" xfId="18176"/>
    <cellStyle name="Moneda 3 2 3 2 4 5 2 3 2" xfId="18177"/>
    <cellStyle name="Moneda 3 2 3 2 4 5 2 3 3" xfId="18178"/>
    <cellStyle name="Moneda 3 2 3 2 4 5 2 4" xfId="18179"/>
    <cellStyle name="Moneda 3 2 3 2 4 5 2 5" xfId="18180"/>
    <cellStyle name="Moneda 3 2 3 2 4 5 3" xfId="18181"/>
    <cellStyle name="Moneda 3 2 3 2 4 5 3 2" xfId="18182"/>
    <cellStyle name="Moneda 3 2 3 2 4 5 3 3" xfId="18183"/>
    <cellStyle name="Moneda 3 2 3 2 4 5 4" xfId="18184"/>
    <cellStyle name="Moneda 3 2 3 2 4 5 4 2" xfId="18185"/>
    <cellStyle name="Moneda 3 2 3 2 4 5 4 3" xfId="18186"/>
    <cellStyle name="Moneda 3 2 3 2 4 5 5" xfId="18187"/>
    <cellStyle name="Moneda 3 2 3 2 4 5 6" xfId="18188"/>
    <cellStyle name="Moneda 3 2 3 2 4 6" xfId="18189"/>
    <cellStyle name="Moneda 3 2 3 2 4 6 2" xfId="18190"/>
    <cellStyle name="Moneda 3 2 3 2 4 6 2 2" xfId="18191"/>
    <cellStyle name="Moneda 3 2 3 2 4 6 2 3" xfId="18192"/>
    <cellStyle name="Moneda 3 2 3 2 4 6 3" xfId="18193"/>
    <cellStyle name="Moneda 3 2 3 2 4 6 3 2" xfId="18194"/>
    <cellStyle name="Moneda 3 2 3 2 4 6 3 3" xfId="18195"/>
    <cellStyle name="Moneda 3 2 3 2 4 6 4" xfId="18196"/>
    <cellStyle name="Moneda 3 2 3 2 4 6 5" xfId="18197"/>
    <cellStyle name="Moneda 3 2 3 2 4 7" xfId="18198"/>
    <cellStyle name="Moneda 3 2 3 2 4 7 2" xfId="18199"/>
    <cellStyle name="Moneda 3 2 3 2 4 7 3" xfId="18200"/>
    <cellStyle name="Moneda 3 2 3 2 4 8" xfId="18201"/>
    <cellStyle name="Moneda 3 2 3 2 4 8 2" xfId="18202"/>
    <cellStyle name="Moneda 3 2 3 2 4 8 3" xfId="18203"/>
    <cellStyle name="Moneda 3 2 3 2 4 9" xfId="18204"/>
    <cellStyle name="Moneda 3 2 3 2 5" xfId="371"/>
    <cellStyle name="Moneda 3 2 3 2 5 2" xfId="1691"/>
    <cellStyle name="Moneda 3 2 3 2 5 2 2" xfId="18205"/>
    <cellStyle name="Moneda 3 2 3 2 5 2 2 2" xfId="18206"/>
    <cellStyle name="Moneda 3 2 3 2 5 2 2 3" xfId="18207"/>
    <cellStyle name="Moneda 3 2 3 2 5 2 3" xfId="18208"/>
    <cellStyle name="Moneda 3 2 3 2 5 2 3 2" xfId="18209"/>
    <cellStyle name="Moneda 3 2 3 2 5 2 3 3" xfId="18210"/>
    <cellStyle name="Moneda 3 2 3 2 5 2 4" xfId="18211"/>
    <cellStyle name="Moneda 3 2 3 2 5 2 5" xfId="18212"/>
    <cellStyle name="Moneda 3 2 3 2 5 3" xfId="18213"/>
    <cellStyle name="Moneda 3 2 3 2 5 3 2" xfId="18214"/>
    <cellStyle name="Moneda 3 2 3 2 5 3 3" xfId="18215"/>
    <cellStyle name="Moneda 3 2 3 2 5 4" xfId="18216"/>
    <cellStyle name="Moneda 3 2 3 2 5 4 2" xfId="18217"/>
    <cellStyle name="Moneda 3 2 3 2 5 4 3" xfId="18218"/>
    <cellStyle name="Moneda 3 2 3 2 5 5" xfId="18219"/>
    <cellStyle name="Moneda 3 2 3 2 5 6" xfId="18220"/>
    <cellStyle name="Moneda 3 2 3 2 6" xfId="1680"/>
    <cellStyle name="Moneda 3 2 3 2 6 2" xfId="18221"/>
    <cellStyle name="Moneda 3 2 3 2 6 2 2" xfId="18222"/>
    <cellStyle name="Moneda 3 2 3 2 6 2 2 2" xfId="18223"/>
    <cellStyle name="Moneda 3 2 3 2 6 2 2 3" xfId="18224"/>
    <cellStyle name="Moneda 3 2 3 2 6 2 3" xfId="18225"/>
    <cellStyle name="Moneda 3 2 3 2 6 2 3 2" xfId="18226"/>
    <cellStyle name="Moneda 3 2 3 2 6 2 3 3" xfId="18227"/>
    <cellStyle name="Moneda 3 2 3 2 6 2 4" xfId="18228"/>
    <cellStyle name="Moneda 3 2 3 2 6 2 5" xfId="18229"/>
    <cellStyle name="Moneda 3 2 3 2 6 3" xfId="18230"/>
    <cellStyle name="Moneda 3 2 3 2 6 3 2" xfId="18231"/>
    <cellStyle name="Moneda 3 2 3 2 6 3 3" xfId="18232"/>
    <cellStyle name="Moneda 3 2 3 2 6 4" xfId="18233"/>
    <cellStyle name="Moneda 3 2 3 2 6 4 2" xfId="18234"/>
    <cellStyle name="Moneda 3 2 3 2 6 4 3" xfId="18235"/>
    <cellStyle name="Moneda 3 2 3 2 6 5" xfId="18236"/>
    <cellStyle name="Moneda 3 2 3 2 6 6" xfId="18237"/>
    <cellStyle name="Moneda 3 2 3 2 7" xfId="18238"/>
    <cellStyle name="Moneda 3 2 3 2 7 2" xfId="18239"/>
    <cellStyle name="Moneda 3 2 3 2 7 2 2" xfId="18240"/>
    <cellStyle name="Moneda 3 2 3 2 7 2 2 2" xfId="18241"/>
    <cellStyle name="Moneda 3 2 3 2 7 2 2 3" xfId="18242"/>
    <cellStyle name="Moneda 3 2 3 2 7 2 3" xfId="18243"/>
    <cellStyle name="Moneda 3 2 3 2 7 2 3 2" xfId="18244"/>
    <cellStyle name="Moneda 3 2 3 2 7 2 3 3" xfId="18245"/>
    <cellStyle name="Moneda 3 2 3 2 7 2 4" xfId="18246"/>
    <cellStyle name="Moneda 3 2 3 2 7 2 5" xfId="18247"/>
    <cellStyle name="Moneda 3 2 3 2 7 3" xfId="18248"/>
    <cellStyle name="Moneda 3 2 3 2 7 3 2" xfId="18249"/>
    <cellStyle name="Moneda 3 2 3 2 7 3 3" xfId="18250"/>
    <cellStyle name="Moneda 3 2 3 2 7 4" xfId="18251"/>
    <cellStyle name="Moneda 3 2 3 2 7 4 2" xfId="18252"/>
    <cellStyle name="Moneda 3 2 3 2 7 4 3" xfId="18253"/>
    <cellStyle name="Moneda 3 2 3 2 7 5" xfId="18254"/>
    <cellStyle name="Moneda 3 2 3 2 7 6" xfId="18255"/>
    <cellStyle name="Moneda 3 2 3 2 8" xfId="18256"/>
    <cellStyle name="Moneda 3 2 3 2 8 2" xfId="18257"/>
    <cellStyle name="Moneda 3 2 3 2 8 2 2" xfId="18258"/>
    <cellStyle name="Moneda 3 2 3 2 8 2 2 2" xfId="18259"/>
    <cellStyle name="Moneda 3 2 3 2 8 2 2 3" xfId="18260"/>
    <cellStyle name="Moneda 3 2 3 2 8 2 3" xfId="18261"/>
    <cellStyle name="Moneda 3 2 3 2 8 2 3 2" xfId="18262"/>
    <cellStyle name="Moneda 3 2 3 2 8 2 3 3" xfId="18263"/>
    <cellStyle name="Moneda 3 2 3 2 8 2 4" xfId="18264"/>
    <cellStyle name="Moneda 3 2 3 2 8 2 5" xfId="18265"/>
    <cellStyle name="Moneda 3 2 3 2 8 3" xfId="18266"/>
    <cellStyle name="Moneda 3 2 3 2 8 3 2" xfId="18267"/>
    <cellStyle name="Moneda 3 2 3 2 8 3 3" xfId="18268"/>
    <cellStyle name="Moneda 3 2 3 2 8 4" xfId="18269"/>
    <cellStyle name="Moneda 3 2 3 2 8 4 2" xfId="18270"/>
    <cellStyle name="Moneda 3 2 3 2 8 4 3" xfId="18271"/>
    <cellStyle name="Moneda 3 2 3 2 8 5" xfId="18272"/>
    <cellStyle name="Moneda 3 2 3 2 8 6" xfId="18273"/>
    <cellStyle name="Moneda 3 2 3 2 9" xfId="18274"/>
    <cellStyle name="Moneda 3 2 3 2 9 2" xfId="18275"/>
    <cellStyle name="Moneda 3 2 3 2 9 2 2" xfId="18276"/>
    <cellStyle name="Moneda 3 2 3 2 9 2 3" xfId="18277"/>
    <cellStyle name="Moneda 3 2 3 2 9 3" xfId="18278"/>
    <cellStyle name="Moneda 3 2 3 2 9 3 2" xfId="18279"/>
    <cellStyle name="Moneda 3 2 3 2 9 3 3" xfId="18280"/>
    <cellStyle name="Moneda 3 2 3 2 9 4" xfId="18281"/>
    <cellStyle name="Moneda 3 2 3 2 9 5" xfId="18282"/>
    <cellStyle name="Moneda 3 2 3 3" xfId="372"/>
    <cellStyle name="Moneda 3 2 3 3 10" xfId="18283"/>
    <cellStyle name="Moneda 3 2 3 3 11" xfId="18284"/>
    <cellStyle name="Moneda 3 2 3 3 2" xfId="373"/>
    <cellStyle name="Moneda 3 2 3 3 2 10" xfId="18285"/>
    <cellStyle name="Moneda 3 2 3 3 2 2" xfId="374"/>
    <cellStyle name="Moneda 3 2 3 3 2 2 2" xfId="1694"/>
    <cellStyle name="Moneda 3 2 3 3 2 2 2 2" xfId="18286"/>
    <cellStyle name="Moneda 3 2 3 3 2 2 2 2 2" xfId="18287"/>
    <cellStyle name="Moneda 3 2 3 3 2 2 2 2 3" xfId="18288"/>
    <cellStyle name="Moneda 3 2 3 3 2 2 2 3" xfId="18289"/>
    <cellStyle name="Moneda 3 2 3 3 2 2 2 3 2" xfId="18290"/>
    <cellStyle name="Moneda 3 2 3 3 2 2 2 3 3" xfId="18291"/>
    <cellStyle name="Moneda 3 2 3 3 2 2 2 4" xfId="18292"/>
    <cellStyle name="Moneda 3 2 3 3 2 2 2 5" xfId="18293"/>
    <cellStyle name="Moneda 3 2 3 3 2 2 3" xfId="18294"/>
    <cellStyle name="Moneda 3 2 3 3 2 2 3 2" xfId="18295"/>
    <cellStyle name="Moneda 3 2 3 3 2 2 3 3" xfId="18296"/>
    <cellStyle name="Moneda 3 2 3 3 2 2 4" xfId="18297"/>
    <cellStyle name="Moneda 3 2 3 3 2 2 4 2" xfId="18298"/>
    <cellStyle name="Moneda 3 2 3 3 2 2 4 3" xfId="18299"/>
    <cellStyle name="Moneda 3 2 3 3 2 2 5" xfId="18300"/>
    <cellStyle name="Moneda 3 2 3 3 2 2 6" xfId="18301"/>
    <cellStyle name="Moneda 3 2 3 3 2 3" xfId="1693"/>
    <cellStyle name="Moneda 3 2 3 3 2 3 2" xfId="18302"/>
    <cellStyle name="Moneda 3 2 3 3 2 3 2 2" xfId="18303"/>
    <cellStyle name="Moneda 3 2 3 3 2 3 2 2 2" xfId="18304"/>
    <cellStyle name="Moneda 3 2 3 3 2 3 2 2 3" xfId="18305"/>
    <cellStyle name="Moneda 3 2 3 3 2 3 2 3" xfId="18306"/>
    <cellStyle name="Moneda 3 2 3 3 2 3 2 3 2" xfId="18307"/>
    <cellStyle name="Moneda 3 2 3 3 2 3 2 3 3" xfId="18308"/>
    <cellStyle name="Moneda 3 2 3 3 2 3 2 4" xfId="18309"/>
    <cellStyle name="Moneda 3 2 3 3 2 3 2 5" xfId="18310"/>
    <cellStyle name="Moneda 3 2 3 3 2 3 3" xfId="18311"/>
    <cellStyle name="Moneda 3 2 3 3 2 3 3 2" xfId="18312"/>
    <cellStyle name="Moneda 3 2 3 3 2 3 3 3" xfId="18313"/>
    <cellStyle name="Moneda 3 2 3 3 2 3 4" xfId="18314"/>
    <cellStyle name="Moneda 3 2 3 3 2 3 4 2" xfId="18315"/>
    <cellStyle name="Moneda 3 2 3 3 2 3 4 3" xfId="18316"/>
    <cellStyle name="Moneda 3 2 3 3 2 3 5" xfId="18317"/>
    <cellStyle name="Moneda 3 2 3 3 2 3 6" xfId="18318"/>
    <cellStyle name="Moneda 3 2 3 3 2 4" xfId="18319"/>
    <cellStyle name="Moneda 3 2 3 3 2 4 2" xfId="18320"/>
    <cellStyle name="Moneda 3 2 3 3 2 4 2 2" xfId="18321"/>
    <cellStyle name="Moneda 3 2 3 3 2 4 2 2 2" xfId="18322"/>
    <cellStyle name="Moneda 3 2 3 3 2 4 2 2 3" xfId="18323"/>
    <cellStyle name="Moneda 3 2 3 3 2 4 2 3" xfId="18324"/>
    <cellStyle name="Moneda 3 2 3 3 2 4 2 3 2" xfId="18325"/>
    <cellStyle name="Moneda 3 2 3 3 2 4 2 3 3" xfId="18326"/>
    <cellStyle name="Moneda 3 2 3 3 2 4 2 4" xfId="18327"/>
    <cellStyle name="Moneda 3 2 3 3 2 4 2 5" xfId="18328"/>
    <cellStyle name="Moneda 3 2 3 3 2 4 3" xfId="18329"/>
    <cellStyle name="Moneda 3 2 3 3 2 4 3 2" xfId="18330"/>
    <cellStyle name="Moneda 3 2 3 3 2 4 3 3" xfId="18331"/>
    <cellStyle name="Moneda 3 2 3 3 2 4 4" xfId="18332"/>
    <cellStyle name="Moneda 3 2 3 3 2 4 4 2" xfId="18333"/>
    <cellStyle name="Moneda 3 2 3 3 2 4 4 3" xfId="18334"/>
    <cellStyle name="Moneda 3 2 3 3 2 4 5" xfId="18335"/>
    <cellStyle name="Moneda 3 2 3 3 2 4 6" xfId="18336"/>
    <cellStyle name="Moneda 3 2 3 3 2 5" xfId="18337"/>
    <cellStyle name="Moneda 3 2 3 3 2 5 2" xfId="18338"/>
    <cellStyle name="Moneda 3 2 3 3 2 5 2 2" xfId="18339"/>
    <cellStyle name="Moneda 3 2 3 3 2 5 2 2 2" xfId="18340"/>
    <cellStyle name="Moneda 3 2 3 3 2 5 2 2 3" xfId="18341"/>
    <cellStyle name="Moneda 3 2 3 3 2 5 2 3" xfId="18342"/>
    <cellStyle name="Moneda 3 2 3 3 2 5 2 3 2" xfId="18343"/>
    <cellStyle name="Moneda 3 2 3 3 2 5 2 3 3" xfId="18344"/>
    <cellStyle name="Moneda 3 2 3 3 2 5 2 4" xfId="18345"/>
    <cellStyle name="Moneda 3 2 3 3 2 5 2 5" xfId="18346"/>
    <cellStyle name="Moneda 3 2 3 3 2 5 3" xfId="18347"/>
    <cellStyle name="Moneda 3 2 3 3 2 5 3 2" xfId="18348"/>
    <cellStyle name="Moneda 3 2 3 3 2 5 3 3" xfId="18349"/>
    <cellStyle name="Moneda 3 2 3 3 2 5 4" xfId="18350"/>
    <cellStyle name="Moneda 3 2 3 3 2 5 4 2" xfId="18351"/>
    <cellStyle name="Moneda 3 2 3 3 2 5 4 3" xfId="18352"/>
    <cellStyle name="Moneda 3 2 3 3 2 5 5" xfId="18353"/>
    <cellStyle name="Moneda 3 2 3 3 2 5 6" xfId="18354"/>
    <cellStyle name="Moneda 3 2 3 3 2 6" xfId="18355"/>
    <cellStyle name="Moneda 3 2 3 3 2 6 2" xfId="18356"/>
    <cellStyle name="Moneda 3 2 3 3 2 6 2 2" xfId="18357"/>
    <cellStyle name="Moneda 3 2 3 3 2 6 2 3" xfId="18358"/>
    <cellStyle name="Moneda 3 2 3 3 2 6 3" xfId="18359"/>
    <cellStyle name="Moneda 3 2 3 3 2 6 3 2" xfId="18360"/>
    <cellStyle name="Moneda 3 2 3 3 2 6 3 3" xfId="18361"/>
    <cellStyle name="Moneda 3 2 3 3 2 6 4" xfId="18362"/>
    <cellStyle name="Moneda 3 2 3 3 2 6 5" xfId="18363"/>
    <cellStyle name="Moneda 3 2 3 3 2 7" xfId="18364"/>
    <cellStyle name="Moneda 3 2 3 3 2 7 2" xfId="18365"/>
    <cellStyle name="Moneda 3 2 3 3 2 7 3" xfId="18366"/>
    <cellStyle name="Moneda 3 2 3 3 2 8" xfId="18367"/>
    <cellStyle name="Moneda 3 2 3 3 2 8 2" xfId="18368"/>
    <cellStyle name="Moneda 3 2 3 3 2 8 3" xfId="18369"/>
    <cellStyle name="Moneda 3 2 3 3 2 9" xfId="18370"/>
    <cellStyle name="Moneda 3 2 3 3 3" xfId="375"/>
    <cellStyle name="Moneda 3 2 3 3 3 2" xfId="1695"/>
    <cellStyle name="Moneda 3 2 3 3 3 2 2" xfId="18371"/>
    <cellStyle name="Moneda 3 2 3 3 3 2 2 2" xfId="18372"/>
    <cellStyle name="Moneda 3 2 3 3 3 2 2 3" xfId="18373"/>
    <cellStyle name="Moneda 3 2 3 3 3 2 3" xfId="18374"/>
    <cellStyle name="Moneda 3 2 3 3 3 2 3 2" xfId="18375"/>
    <cellStyle name="Moneda 3 2 3 3 3 2 3 3" xfId="18376"/>
    <cellStyle name="Moneda 3 2 3 3 3 2 4" xfId="18377"/>
    <cellStyle name="Moneda 3 2 3 3 3 2 5" xfId="18378"/>
    <cellStyle name="Moneda 3 2 3 3 3 3" xfId="18379"/>
    <cellStyle name="Moneda 3 2 3 3 3 3 2" xfId="18380"/>
    <cellStyle name="Moneda 3 2 3 3 3 3 3" xfId="18381"/>
    <cellStyle name="Moneda 3 2 3 3 3 4" xfId="18382"/>
    <cellStyle name="Moneda 3 2 3 3 3 4 2" xfId="18383"/>
    <cellStyle name="Moneda 3 2 3 3 3 4 3" xfId="18384"/>
    <cellStyle name="Moneda 3 2 3 3 3 5" xfId="18385"/>
    <cellStyle name="Moneda 3 2 3 3 3 6" xfId="18386"/>
    <cellStyle name="Moneda 3 2 3 3 4" xfId="1692"/>
    <cellStyle name="Moneda 3 2 3 3 4 2" xfId="18387"/>
    <cellStyle name="Moneda 3 2 3 3 4 2 2" xfId="18388"/>
    <cellStyle name="Moneda 3 2 3 3 4 2 2 2" xfId="18389"/>
    <cellStyle name="Moneda 3 2 3 3 4 2 2 3" xfId="18390"/>
    <cellStyle name="Moneda 3 2 3 3 4 2 3" xfId="18391"/>
    <cellStyle name="Moneda 3 2 3 3 4 2 3 2" xfId="18392"/>
    <cellStyle name="Moneda 3 2 3 3 4 2 3 3" xfId="18393"/>
    <cellStyle name="Moneda 3 2 3 3 4 2 4" xfId="18394"/>
    <cellStyle name="Moneda 3 2 3 3 4 2 5" xfId="18395"/>
    <cellStyle name="Moneda 3 2 3 3 4 3" xfId="18396"/>
    <cellStyle name="Moneda 3 2 3 3 4 3 2" xfId="18397"/>
    <cellStyle name="Moneda 3 2 3 3 4 3 3" xfId="18398"/>
    <cellStyle name="Moneda 3 2 3 3 4 4" xfId="18399"/>
    <cellStyle name="Moneda 3 2 3 3 4 4 2" xfId="18400"/>
    <cellStyle name="Moneda 3 2 3 3 4 4 3" xfId="18401"/>
    <cellStyle name="Moneda 3 2 3 3 4 5" xfId="18402"/>
    <cellStyle name="Moneda 3 2 3 3 4 6" xfId="18403"/>
    <cellStyle name="Moneda 3 2 3 3 5" xfId="18404"/>
    <cellStyle name="Moneda 3 2 3 3 5 2" xfId="18405"/>
    <cellStyle name="Moneda 3 2 3 3 5 2 2" xfId="18406"/>
    <cellStyle name="Moneda 3 2 3 3 5 2 2 2" xfId="18407"/>
    <cellStyle name="Moneda 3 2 3 3 5 2 2 3" xfId="18408"/>
    <cellStyle name="Moneda 3 2 3 3 5 2 3" xfId="18409"/>
    <cellStyle name="Moneda 3 2 3 3 5 2 3 2" xfId="18410"/>
    <cellStyle name="Moneda 3 2 3 3 5 2 3 3" xfId="18411"/>
    <cellStyle name="Moneda 3 2 3 3 5 2 4" xfId="18412"/>
    <cellStyle name="Moneda 3 2 3 3 5 2 5" xfId="18413"/>
    <cellStyle name="Moneda 3 2 3 3 5 3" xfId="18414"/>
    <cellStyle name="Moneda 3 2 3 3 5 3 2" xfId="18415"/>
    <cellStyle name="Moneda 3 2 3 3 5 3 3" xfId="18416"/>
    <cellStyle name="Moneda 3 2 3 3 5 4" xfId="18417"/>
    <cellStyle name="Moneda 3 2 3 3 5 4 2" xfId="18418"/>
    <cellStyle name="Moneda 3 2 3 3 5 4 3" xfId="18419"/>
    <cellStyle name="Moneda 3 2 3 3 5 5" xfId="18420"/>
    <cellStyle name="Moneda 3 2 3 3 5 6" xfId="18421"/>
    <cellStyle name="Moneda 3 2 3 3 6" xfId="18422"/>
    <cellStyle name="Moneda 3 2 3 3 6 2" xfId="18423"/>
    <cellStyle name="Moneda 3 2 3 3 6 2 2" xfId="18424"/>
    <cellStyle name="Moneda 3 2 3 3 6 2 2 2" xfId="18425"/>
    <cellStyle name="Moneda 3 2 3 3 6 2 2 3" xfId="18426"/>
    <cellStyle name="Moneda 3 2 3 3 6 2 3" xfId="18427"/>
    <cellStyle name="Moneda 3 2 3 3 6 2 3 2" xfId="18428"/>
    <cellStyle name="Moneda 3 2 3 3 6 2 3 3" xfId="18429"/>
    <cellStyle name="Moneda 3 2 3 3 6 2 4" xfId="18430"/>
    <cellStyle name="Moneda 3 2 3 3 6 2 5" xfId="18431"/>
    <cellStyle name="Moneda 3 2 3 3 6 3" xfId="18432"/>
    <cellStyle name="Moneda 3 2 3 3 6 3 2" xfId="18433"/>
    <cellStyle name="Moneda 3 2 3 3 6 3 3" xfId="18434"/>
    <cellStyle name="Moneda 3 2 3 3 6 4" xfId="18435"/>
    <cellStyle name="Moneda 3 2 3 3 6 4 2" xfId="18436"/>
    <cellStyle name="Moneda 3 2 3 3 6 4 3" xfId="18437"/>
    <cellStyle name="Moneda 3 2 3 3 6 5" xfId="18438"/>
    <cellStyle name="Moneda 3 2 3 3 6 6" xfId="18439"/>
    <cellStyle name="Moneda 3 2 3 3 7" xfId="18440"/>
    <cellStyle name="Moneda 3 2 3 3 7 2" xfId="18441"/>
    <cellStyle name="Moneda 3 2 3 3 7 2 2" xfId="18442"/>
    <cellStyle name="Moneda 3 2 3 3 7 2 3" xfId="18443"/>
    <cellStyle name="Moneda 3 2 3 3 7 3" xfId="18444"/>
    <cellStyle name="Moneda 3 2 3 3 7 3 2" xfId="18445"/>
    <cellStyle name="Moneda 3 2 3 3 7 3 3" xfId="18446"/>
    <cellStyle name="Moneda 3 2 3 3 7 4" xfId="18447"/>
    <cellStyle name="Moneda 3 2 3 3 7 5" xfId="18448"/>
    <cellStyle name="Moneda 3 2 3 3 8" xfId="18449"/>
    <cellStyle name="Moneda 3 2 3 3 8 2" xfId="18450"/>
    <cellStyle name="Moneda 3 2 3 3 8 3" xfId="18451"/>
    <cellStyle name="Moneda 3 2 3 3 9" xfId="18452"/>
    <cellStyle name="Moneda 3 2 3 3 9 2" xfId="18453"/>
    <cellStyle name="Moneda 3 2 3 3 9 3" xfId="18454"/>
    <cellStyle name="Moneda 3 2 3 4" xfId="376"/>
    <cellStyle name="Moneda 3 2 3 4 10" xfId="18455"/>
    <cellStyle name="Moneda 3 2 3 4 11" xfId="18456"/>
    <cellStyle name="Moneda 3 2 3 4 2" xfId="377"/>
    <cellStyle name="Moneda 3 2 3 4 2 10" xfId="18457"/>
    <cellStyle name="Moneda 3 2 3 4 2 2" xfId="378"/>
    <cellStyle name="Moneda 3 2 3 4 2 2 2" xfId="1698"/>
    <cellStyle name="Moneda 3 2 3 4 2 2 2 2" xfId="18458"/>
    <cellStyle name="Moneda 3 2 3 4 2 2 2 2 2" xfId="18459"/>
    <cellStyle name="Moneda 3 2 3 4 2 2 2 2 3" xfId="18460"/>
    <cellStyle name="Moneda 3 2 3 4 2 2 2 3" xfId="18461"/>
    <cellStyle name="Moneda 3 2 3 4 2 2 2 3 2" xfId="18462"/>
    <cellStyle name="Moneda 3 2 3 4 2 2 2 3 3" xfId="18463"/>
    <cellStyle name="Moneda 3 2 3 4 2 2 2 4" xfId="18464"/>
    <cellStyle name="Moneda 3 2 3 4 2 2 2 5" xfId="18465"/>
    <cellStyle name="Moneda 3 2 3 4 2 2 3" xfId="18466"/>
    <cellStyle name="Moneda 3 2 3 4 2 2 3 2" xfId="18467"/>
    <cellStyle name="Moneda 3 2 3 4 2 2 3 3" xfId="18468"/>
    <cellStyle name="Moneda 3 2 3 4 2 2 4" xfId="18469"/>
    <cellStyle name="Moneda 3 2 3 4 2 2 4 2" xfId="18470"/>
    <cellStyle name="Moneda 3 2 3 4 2 2 4 3" xfId="18471"/>
    <cellStyle name="Moneda 3 2 3 4 2 2 5" xfId="18472"/>
    <cellStyle name="Moneda 3 2 3 4 2 2 6" xfId="18473"/>
    <cellStyle name="Moneda 3 2 3 4 2 3" xfId="1697"/>
    <cellStyle name="Moneda 3 2 3 4 2 3 2" xfId="18474"/>
    <cellStyle name="Moneda 3 2 3 4 2 3 2 2" xfId="18475"/>
    <cellStyle name="Moneda 3 2 3 4 2 3 2 2 2" xfId="18476"/>
    <cellStyle name="Moneda 3 2 3 4 2 3 2 2 3" xfId="18477"/>
    <cellStyle name="Moneda 3 2 3 4 2 3 2 3" xfId="18478"/>
    <cellStyle name="Moneda 3 2 3 4 2 3 2 3 2" xfId="18479"/>
    <cellStyle name="Moneda 3 2 3 4 2 3 2 3 3" xfId="18480"/>
    <cellStyle name="Moneda 3 2 3 4 2 3 2 4" xfId="18481"/>
    <cellStyle name="Moneda 3 2 3 4 2 3 2 5" xfId="18482"/>
    <cellStyle name="Moneda 3 2 3 4 2 3 3" xfId="18483"/>
    <cellStyle name="Moneda 3 2 3 4 2 3 3 2" xfId="18484"/>
    <cellStyle name="Moneda 3 2 3 4 2 3 3 3" xfId="18485"/>
    <cellStyle name="Moneda 3 2 3 4 2 3 4" xfId="18486"/>
    <cellStyle name="Moneda 3 2 3 4 2 3 4 2" xfId="18487"/>
    <cellStyle name="Moneda 3 2 3 4 2 3 4 3" xfId="18488"/>
    <cellStyle name="Moneda 3 2 3 4 2 3 5" xfId="18489"/>
    <cellStyle name="Moneda 3 2 3 4 2 3 6" xfId="18490"/>
    <cellStyle name="Moneda 3 2 3 4 2 4" xfId="18491"/>
    <cellStyle name="Moneda 3 2 3 4 2 4 2" xfId="18492"/>
    <cellStyle name="Moneda 3 2 3 4 2 4 2 2" xfId="18493"/>
    <cellStyle name="Moneda 3 2 3 4 2 4 2 2 2" xfId="18494"/>
    <cellStyle name="Moneda 3 2 3 4 2 4 2 2 3" xfId="18495"/>
    <cellStyle name="Moneda 3 2 3 4 2 4 2 3" xfId="18496"/>
    <cellStyle name="Moneda 3 2 3 4 2 4 2 3 2" xfId="18497"/>
    <cellStyle name="Moneda 3 2 3 4 2 4 2 3 3" xfId="18498"/>
    <cellStyle name="Moneda 3 2 3 4 2 4 2 4" xfId="18499"/>
    <cellStyle name="Moneda 3 2 3 4 2 4 2 5" xfId="18500"/>
    <cellStyle name="Moneda 3 2 3 4 2 4 3" xfId="18501"/>
    <cellStyle name="Moneda 3 2 3 4 2 4 3 2" xfId="18502"/>
    <cellStyle name="Moneda 3 2 3 4 2 4 3 3" xfId="18503"/>
    <cellStyle name="Moneda 3 2 3 4 2 4 4" xfId="18504"/>
    <cellStyle name="Moneda 3 2 3 4 2 4 4 2" xfId="18505"/>
    <cellStyle name="Moneda 3 2 3 4 2 4 4 3" xfId="18506"/>
    <cellStyle name="Moneda 3 2 3 4 2 4 5" xfId="18507"/>
    <cellStyle name="Moneda 3 2 3 4 2 4 6" xfId="18508"/>
    <cellStyle name="Moneda 3 2 3 4 2 5" xfId="18509"/>
    <cellStyle name="Moneda 3 2 3 4 2 5 2" xfId="18510"/>
    <cellStyle name="Moneda 3 2 3 4 2 5 2 2" xfId="18511"/>
    <cellStyle name="Moneda 3 2 3 4 2 5 2 2 2" xfId="18512"/>
    <cellStyle name="Moneda 3 2 3 4 2 5 2 2 3" xfId="18513"/>
    <cellStyle name="Moneda 3 2 3 4 2 5 2 3" xfId="18514"/>
    <cellStyle name="Moneda 3 2 3 4 2 5 2 3 2" xfId="18515"/>
    <cellStyle name="Moneda 3 2 3 4 2 5 2 3 3" xfId="18516"/>
    <cellStyle name="Moneda 3 2 3 4 2 5 2 4" xfId="18517"/>
    <cellStyle name="Moneda 3 2 3 4 2 5 2 5" xfId="18518"/>
    <cellStyle name="Moneda 3 2 3 4 2 5 3" xfId="18519"/>
    <cellStyle name="Moneda 3 2 3 4 2 5 3 2" xfId="18520"/>
    <cellStyle name="Moneda 3 2 3 4 2 5 3 3" xfId="18521"/>
    <cellStyle name="Moneda 3 2 3 4 2 5 4" xfId="18522"/>
    <cellStyle name="Moneda 3 2 3 4 2 5 4 2" xfId="18523"/>
    <cellStyle name="Moneda 3 2 3 4 2 5 4 3" xfId="18524"/>
    <cellStyle name="Moneda 3 2 3 4 2 5 5" xfId="18525"/>
    <cellStyle name="Moneda 3 2 3 4 2 5 6" xfId="18526"/>
    <cellStyle name="Moneda 3 2 3 4 2 6" xfId="18527"/>
    <cellStyle name="Moneda 3 2 3 4 2 6 2" xfId="18528"/>
    <cellStyle name="Moneda 3 2 3 4 2 6 2 2" xfId="18529"/>
    <cellStyle name="Moneda 3 2 3 4 2 6 2 3" xfId="18530"/>
    <cellStyle name="Moneda 3 2 3 4 2 6 3" xfId="18531"/>
    <cellStyle name="Moneda 3 2 3 4 2 6 3 2" xfId="18532"/>
    <cellStyle name="Moneda 3 2 3 4 2 6 3 3" xfId="18533"/>
    <cellStyle name="Moneda 3 2 3 4 2 6 4" xfId="18534"/>
    <cellStyle name="Moneda 3 2 3 4 2 6 5" xfId="18535"/>
    <cellStyle name="Moneda 3 2 3 4 2 7" xfId="18536"/>
    <cellStyle name="Moneda 3 2 3 4 2 7 2" xfId="18537"/>
    <cellStyle name="Moneda 3 2 3 4 2 7 3" xfId="18538"/>
    <cellStyle name="Moneda 3 2 3 4 2 8" xfId="18539"/>
    <cellStyle name="Moneda 3 2 3 4 2 8 2" xfId="18540"/>
    <cellStyle name="Moneda 3 2 3 4 2 8 3" xfId="18541"/>
    <cellStyle name="Moneda 3 2 3 4 2 9" xfId="18542"/>
    <cellStyle name="Moneda 3 2 3 4 3" xfId="379"/>
    <cellStyle name="Moneda 3 2 3 4 3 2" xfId="1699"/>
    <cellStyle name="Moneda 3 2 3 4 3 2 2" xfId="18543"/>
    <cellStyle name="Moneda 3 2 3 4 3 2 2 2" xfId="18544"/>
    <cellStyle name="Moneda 3 2 3 4 3 2 2 3" xfId="18545"/>
    <cellStyle name="Moneda 3 2 3 4 3 2 3" xfId="18546"/>
    <cellStyle name="Moneda 3 2 3 4 3 2 3 2" xfId="18547"/>
    <cellStyle name="Moneda 3 2 3 4 3 2 3 3" xfId="18548"/>
    <cellStyle name="Moneda 3 2 3 4 3 2 4" xfId="18549"/>
    <cellStyle name="Moneda 3 2 3 4 3 2 5" xfId="18550"/>
    <cellStyle name="Moneda 3 2 3 4 3 3" xfId="18551"/>
    <cellStyle name="Moneda 3 2 3 4 3 3 2" xfId="18552"/>
    <cellStyle name="Moneda 3 2 3 4 3 3 3" xfId="18553"/>
    <cellStyle name="Moneda 3 2 3 4 3 4" xfId="18554"/>
    <cellStyle name="Moneda 3 2 3 4 3 4 2" xfId="18555"/>
    <cellStyle name="Moneda 3 2 3 4 3 4 3" xfId="18556"/>
    <cellStyle name="Moneda 3 2 3 4 3 5" xfId="18557"/>
    <cellStyle name="Moneda 3 2 3 4 3 6" xfId="18558"/>
    <cellStyle name="Moneda 3 2 3 4 4" xfId="1696"/>
    <cellStyle name="Moneda 3 2 3 4 4 2" xfId="18559"/>
    <cellStyle name="Moneda 3 2 3 4 4 2 2" xfId="18560"/>
    <cellStyle name="Moneda 3 2 3 4 4 2 2 2" xfId="18561"/>
    <cellStyle name="Moneda 3 2 3 4 4 2 2 3" xfId="18562"/>
    <cellStyle name="Moneda 3 2 3 4 4 2 3" xfId="18563"/>
    <cellStyle name="Moneda 3 2 3 4 4 2 3 2" xfId="18564"/>
    <cellStyle name="Moneda 3 2 3 4 4 2 3 3" xfId="18565"/>
    <cellStyle name="Moneda 3 2 3 4 4 2 4" xfId="18566"/>
    <cellStyle name="Moneda 3 2 3 4 4 2 5" xfId="18567"/>
    <cellStyle name="Moneda 3 2 3 4 4 3" xfId="18568"/>
    <cellStyle name="Moneda 3 2 3 4 4 3 2" xfId="18569"/>
    <cellStyle name="Moneda 3 2 3 4 4 3 3" xfId="18570"/>
    <cellStyle name="Moneda 3 2 3 4 4 4" xfId="18571"/>
    <cellStyle name="Moneda 3 2 3 4 4 4 2" xfId="18572"/>
    <cellStyle name="Moneda 3 2 3 4 4 4 3" xfId="18573"/>
    <cellStyle name="Moneda 3 2 3 4 4 5" xfId="18574"/>
    <cellStyle name="Moneda 3 2 3 4 4 6" xfId="18575"/>
    <cellStyle name="Moneda 3 2 3 4 5" xfId="18576"/>
    <cellStyle name="Moneda 3 2 3 4 5 2" xfId="18577"/>
    <cellStyle name="Moneda 3 2 3 4 5 2 2" xfId="18578"/>
    <cellStyle name="Moneda 3 2 3 4 5 2 2 2" xfId="18579"/>
    <cellStyle name="Moneda 3 2 3 4 5 2 2 3" xfId="18580"/>
    <cellStyle name="Moneda 3 2 3 4 5 2 3" xfId="18581"/>
    <cellStyle name="Moneda 3 2 3 4 5 2 3 2" xfId="18582"/>
    <cellStyle name="Moneda 3 2 3 4 5 2 3 3" xfId="18583"/>
    <cellStyle name="Moneda 3 2 3 4 5 2 4" xfId="18584"/>
    <cellStyle name="Moneda 3 2 3 4 5 2 5" xfId="18585"/>
    <cellStyle name="Moneda 3 2 3 4 5 3" xfId="18586"/>
    <cellStyle name="Moneda 3 2 3 4 5 3 2" xfId="18587"/>
    <cellStyle name="Moneda 3 2 3 4 5 3 3" xfId="18588"/>
    <cellStyle name="Moneda 3 2 3 4 5 4" xfId="18589"/>
    <cellStyle name="Moneda 3 2 3 4 5 4 2" xfId="18590"/>
    <cellStyle name="Moneda 3 2 3 4 5 4 3" xfId="18591"/>
    <cellStyle name="Moneda 3 2 3 4 5 5" xfId="18592"/>
    <cellStyle name="Moneda 3 2 3 4 5 6" xfId="18593"/>
    <cellStyle name="Moneda 3 2 3 4 6" xfId="18594"/>
    <cellStyle name="Moneda 3 2 3 4 6 2" xfId="18595"/>
    <cellStyle name="Moneda 3 2 3 4 6 2 2" xfId="18596"/>
    <cellStyle name="Moneda 3 2 3 4 6 2 2 2" xfId="18597"/>
    <cellStyle name="Moneda 3 2 3 4 6 2 2 3" xfId="18598"/>
    <cellStyle name="Moneda 3 2 3 4 6 2 3" xfId="18599"/>
    <cellStyle name="Moneda 3 2 3 4 6 2 3 2" xfId="18600"/>
    <cellStyle name="Moneda 3 2 3 4 6 2 3 3" xfId="18601"/>
    <cellStyle name="Moneda 3 2 3 4 6 2 4" xfId="18602"/>
    <cellStyle name="Moneda 3 2 3 4 6 2 5" xfId="18603"/>
    <cellStyle name="Moneda 3 2 3 4 6 3" xfId="18604"/>
    <cellStyle name="Moneda 3 2 3 4 6 3 2" xfId="18605"/>
    <cellStyle name="Moneda 3 2 3 4 6 3 3" xfId="18606"/>
    <cellStyle name="Moneda 3 2 3 4 6 4" xfId="18607"/>
    <cellStyle name="Moneda 3 2 3 4 6 4 2" xfId="18608"/>
    <cellStyle name="Moneda 3 2 3 4 6 4 3" xfId="18609"/>
    <cellStyle name="Moneda 3 2 3 4 6 5" xfId="18610"/>
    <cellStyle name="Moneda 3 2 3 4 6 6" xfId="18611"/>
    <cellStyle name="Moneda 3 2 3 4 7" xfId="18612"/>
    <cellStyle name="Moneda 3 2 3 4 7 2" xfId="18613"/>
    <cellStyle name="Moneda 3 2 3 4 7 2 2" xfId="18614"/>
    <cellStyle name="Moneda 3 2 3 4 7 2 3" xfId="18615"/>
    <cellStyle name="Moneda 3 2 3 4 7 3" xfId="18616"/>
    <cellStyle name="Moneda 3 2 3 4 7 3 2" xfId="18617"/>
    <cellStyle name="Moneda 3 2 3 4 7 3 3" xfId="18618"/>
    <cellStyle name="Moneda 3 2 3 4 7 4" xfId="18619"/>
    <cellStyle name="Moneda 3 2 3 4 7 5" xfId="18620"/>
    <cellStyle name="Moneda 3 2 3 4 8" xfId="18621"/>
    <cellStyle name="Moneda 3 2 3 4 8 2" xfId="18622"/>
    <cellStyle name="Moneda 3 2 3 4 8 3" xfId="18623"/>
    <cellStyle name="Moneda 3 2 3 4 9" xfId="18624"/>
    <cellStyle name="Moneda 3 2 3 4 9 2" xfId="18625"/>
    <cellStyle name="Moneda 3 2 3 4 9 3" xfId="18626"/>
    <cellStyle name="Moneda 3 2 3 5" xfId="380"/>
    <cellStyle name="Moneda 3 2 3 5 10" xfId="18627"/>
    <cellStyle name="Moneda 3 2 3 5 2" xfId="381"/>
    <cellStyle name="Moneda 3 2 3 5 2 2" xfId="1701"/>
    <cellStyle name="Moneda 3 2 3 5 2 2 2" xfId="18628"/>
    <cellStyle name="Moneda 3 2 3 5 2 2 2 2" xfId="18629"/>
    <cellStyle name="Moneda 3 2 3 5 2 2 2 3" xfId="18630"/>
    <cellStyle name="Moneda 3 2 3 5 2 2 3" xfId="18631"/>
    <cellStyle name="Moneda 3 2 3 5 2 2 3 2" xfId="18632"/>
    <cellStyle name="Moneda 3 2 3 5 2 2 3 3" xfId="18633"/>
    <cellStyle name="Moneda 3 2 3 5 2 2 4" xfId="18634"/>
    <cellStyle name="Moneda 3 2 3 5 2 2 5" xfId="18635"/>
    <cellStyle name="Moneda 3 2 3 5 2 3" xfId="18636"/>
    <cellStyle name="Moneda 3 2 3 5 2 3 2" xfId="18637"/>
    <cellStyle name="Moneda 3 2 3 5 2 3 3" xfId="18638"/>
    <cellStyle name="Moneda 3 2 3 5 2 4" xfId="18639"/>
    <cellStyle name="Moneda 3 2 3 5 2 4 2" xfId="18640"/>
    <cellStyle name="Moneda 3 2 3 5 2 4 3" xfId="18641"/>
    <cellStyle name="Moneda 3 2 3 5 2 5" xfId="18642"/>
    <cellStyle name="Moneda 3 2 3 5 2 6" xfId="18643"/>
    <cellStyle name="Moneda 3 2 3 5 3" xfId="1700"/>
    <cellStyle name="Moneda 3 2 3 5 3 2" xfId="18644"/>
    <cellStyle name="Moneda 3 2 3 5 3 2 2" xfId="18645"/>
    <cellStyle name="Moneda 3 2 3 5 3 2 2 2" xfId="18646"/>
    <cellStyle name="Moneda 3 2 3 5 3 2 2 3" xfId="18647"/>
    <cellStyle name="Moneda 3 2 3 5 3 2 3" xfId="18648"/>
    <cellStyle name="Moneda 3 2 3 5 3 2 3 2" xfId="18649"/>
    <cellStyle name="Moneda 3 2 3 5 3 2 3 3" xfId="18650"/>
    <cellStyle name="Moneda 3 2 3 5 3 2 4" xfId="18651"/>
    <cellStyle name="Moneda 3 2 3 5 3 2 5" xfId="18652"/>
    <cellStyle name="Moneda 3 2 3 5 3 3" xfId="18653"/>
    <cellStyle name="Moneda 3 2 3 5 3 3 2" xfId="18654"/>
    <cellStyle name="Moneda 3 2 3 5 3 3 3" xfId="18655"/>
    <cellStyle name="Moneda 3 2 3 5 3 4" xfId="18656"/>
    <cellStyle name="Moneda 3 2 3 5 3 4 2" xfId="18657"/>
    <cellStyle name="Moneda 3 2 3 5 3 4 3" xfId="18658"/>
    <cellStyle name="Moneda 3 2 3 5 3 5" xfId="18659"/>
    <cellStyle name="Moneda 3 2 3 5 3 6" xfId="18660"/>
    <cellStyle name="Moneda 3 2 3 5 4" xfId="18661"/>
    <cellStyle name="Moneda 3 2 3 5 4 2" xfId="18662"/>
    <cellStyle name="Moneda 3 2 3 5 4 2 2" xfId="18663"/>
    <cellStyle name="Moneda 3 2 3 5 4 2 2 2" xfId="18664"/>
    <cellStyle name="Moneda 3 2 3 5 4 2 2 3" xfId="18665"/>
    <cellStyle name="Moneda 3 2 3 5 4 2 3" xfId="18666"/>
    <cellStyle name="Moneda 3 2 3 5 4 2 3 2" xfId="18667"/>
    <cellStyle name="Moneda 3 2 3 5 4 2 3 3" xfId="18668"/>
    <cellStyle name="Moneda 3 2 3 5 4 2 4" xfId="18669"/>
    <cellStyle name="Moneda 3 2 3 5 4 2 5" xfId="18670"/>
    <cellStyle name="Moneda 3 2 3 5 4 3" xfId="18671"/>
    <cellStyle name="Moneda 3 2 3 5 4 3 2" xfId="18672"/>
    <cellStyle name="Moneda 3 2 3 5 4 3 3" xfId="18673"/>
    <cellStyle name="Moneda 3 2 3 5 4 4" xfId="18674"/>
    <cellStyle name="Moneda 3 2 3 5 4 4 2" xfId="18675"/>
    <cellStyle name="Moneda 3 2 3 5 4 4 3" xfId="18676"/>
    <cellStyle name="Moneda 3 2 3 5 4 5" xfId="18677"/>
    <cellStyle name="Moneda 3 2 3 5 4 6" xfId="18678"/>
    <cellStyle name="Moneda 3 2 3 5 5" xfId="18679"/>
    <cellStyle name="Moneda 3 2 3 5 5 2" xfId="18680"/>
    <cellStyle name="Moneda 3 2 3 5 5 2 2" xfId="18681"/>
    <cellStyle name="Moneda 3 2 3 5 5 2 2 2" xfId="18682"/>
    <cellStyle name="Moneda 3 2 3 5 5 2 2 3" xfId="18683"/>
    <cellStyle name="Moneda 3 2 3 5 5 2 3" xfId="18684"/>
    <cellStyle name="Moneda 3 2 3 5 5 2 3 2" xfId="18685"/>
    <cellStyle name="Moneda 3 2 3 5 5 2 3 3" xfId="18686"/>
    <cellStyle name="Moneda 3 2 3 5 5 2 4" xfId="18687"/>
    <cellStyle name="Moneda 3 2 3 5 5 2 5" xfId="18688"/>
    <cellStyle name="Moneda 3 2 3 5 5 3" xfId="18689"/>
    <cellStyle name="Moneda 3 2 3 5 5 3 2" xfId="18690"/>
    <cellStyle name="Moneda 3 2 3 5 5 3 3" xfId="18691"/>
    <cellStyle name="Moneda 3 2 3 5 5 4" xfId="18692"/>
    <cellStyle name="Moneda 3 2 3 5 5 4 2" xfId="18693"/>
    <cellStyle name="Moneda 3 2 3 5 5 4 3" xfId="18694"/>
    <cellStyle name="Moneda 3 2 3 5 5 5" xfId="18695"/>
    <cellStyle name="Moneda 3 2 3 5 5 6" xfId="18696"/>
    <cellStyle name="Moneda 3 2 3 5 6" xfId="18697"/>
    <cellStyle name="Moneda 3 2 3 5 6 2" xfId="18698"/>
    <cellStyle name="Moneda 3 2 3 5 6 2 2" xfId="18699"/>
    <cellStyle name="Moneda 3 2 3 5 6 2 3" xfId="18700"/>
    <cellStyle name="Moneda 3 2 3 5 6 3" xfId="18701"/>
    <cellStyle name="Moneda 3 2 3 5 6 3 2" xfId="18702"/>
    <cellStyle name="Moneda 3 2 3 5 6 3 3" xfId="18703"/>
    <cellStyle name="Moneda 3 2 3 5 6 4" xfId="18704"/>
    <cellStyle name="Moneda 3 2 3 5 6 5" xfId="18705"/>
    <cellStyle name="Moneda 3 2 3 5 7" xfId="18706"/>
    <cellStyle name="Moneda 3 2 3 5 7 2" xfId="18707"/>
    <cellStyle name="Moneda 3 2 3 5 7 3" xfId="18708"/>
    <cellStyle name="Moneda 3 2 3 5 8" xfId="18709"/>
    <cellStyle name="Moneda 3 2 3 5 8 2" xfId="18710"/>
    <cellStyle name="Moneda 3 2 3 5 8 3" xfId="18711"/>
    <cellStyle name="Moneda 3 2 3 5 9" xfId="18712"/>
    <cellStyle name="Moneda 3 2 3 6" xfId="382"/>
    <cellStyle name="Moneda 3 2 3 6 2" xfId="1702"/>
    <cellStyle name="Moneda 3 2 3 6 2 2" xfId="18713"/>
    <cellStyle name="Moneda 3 2 3 6 2 2 2" xfId="18714"/>
    <cellStyle name="Moneda 3 2 3 6 2 2 3" xfId="18715"/>
    <cellStyle name="Moneda 3 2 3 6 2 3" xfId="18716"/>
    <cellStyle name="Moneda 3 2 3 6 2 3 2" xfId="18717"/>
    <cellStyle name="Moneda 3 2 3 6 2 3 3" xfId="18718"/>
    <cellStyle name="Moneda 3 2 3 6 2 4" xfId="18719"/>
    <cellStyle name="Moneda 3 2 3 6 2 5" xfId="18720"/>
    <cellStyle name="Moneda 3 2 3 6 3" xfId="18721"/>
    <cellStyle name="Moneda 3 2 3 6 3 2" xfId="18722"/>
    <cellStyle name="Moneda 3 2 3 6 3 3" xfId="18723"/>
    <cellStyle name="Moneda 3 2 3 6 4" xfId="18724"/>
    <cellStyle name="Moneda 3 2 3 6 4 2" xfId="18725"/>
    <cellStyle name="Moneda 3 2 3 6 4 3" xfId="18726"/>
    <cellStyle name="Moneda 3 2 3 6 5" xfId="18727"/>
    <cellStyle name="Moneda 3 2 3 6 6" xfId="18728"/>
    <cellStyle name="Moneda 3 2 3 7" xfId="1679"/>
    <cellStyle name="Moneda 3 2 3 7 2" xfId="18729"/>
    <cellStyle name="Moneda 3 2 3 7 2 2" xfId="18730"/>
    <cellStyle name="Moneda 3 2 3 7 2 2 2" xfId="18731"/>
    <cellStyle name="Moneda 3 2 3 7 2 2 3" xfId="18732"/>
    <cellStyle name="Moneda 3 2 3 7 2 3" xfId="18733"/>
    <cellStyle name="Moneda 3 2 3 7 2 3 2" xfId="18734"/>
    <cellStyle name="Moneda 3 2 3 7 2 3 3" xfId="18735"/>
    <cellStyle name="Moneda 3 2 3 7 2 4" xfId="18736"/>
    <cellStyle name="Moneda 3 2 3 7 2 5" xfId="18737"/>
    <cellStyle name="Moneda 3 2 3 7 3" xfId="18738"/>
    <cellStyle name="Moneda 3 2 3 7 3 2" xfId="18739"/>
    <cellStyle name="Moneda 3 2 3 7 3 3" xfId="18740"/>
    <cellStyle name="Moneda 3 2 3 7 4" xfId="18741"/>
    <cellStyle name="Moneda 3 2 3 7 4 2" xfId="18742"/>
    <cellStyle name="Moneda 3 2 3 7 4 3" xfId="18743"/>
    <cellStyle name="Moneda 3 2 3 7 5" xfId="18744"/>
    <cellStyle name="Moneda 3 2 3 7 6" xfId="18745"/>
    <cellStyle name="Moneda 3 2 3 8" xfId="18746"/>
    <cellStyle name="Moneda 3 2 3 8 2" xfId="18747"/>
    <cellStyle name="Moneda 3 2 3 8 2 2" xfId="18748"/>
    <cellStyle name="Moneda 3 2 3 8 2 2 2" xfId="18749"/>
    <cellStyle name="Moneda 3 2 3 8 2 2 3" xfId="18750"/>
    <cellStyle name="Moneda 3 2 3 8 2 3" xfId="18751"/>
    <cellStyle name="Moneda 3 2 3 8 2 3 2" xfId="18752"/>
    <cellStyle name="Moneda 3 2 3 8 2 3 3" xfId="18753"/>
    <cellStyle name="Moneda 3 2 3 8 2 4" xfId="18754"/>
    <cellStyle name="Moneda 3 2 3 8 2 5" xfId="18755"/>
    <cellStyle name="Moneda 3 2 3 8 3" xfId="18756"/>
    <cellStyle name="Moneda 3 2 3 8 3 2" xfId="18757"/>
    <cellStyle name="Moneda 3 2 3 8 3 3" xfId="18758"/>
    <cellStyle name="Moneda 3 2 3 8 4" xfId="18759"/>
    <cellStyle name="Moneda 3 2 3 8 4 2" xfId="18760"/>
    <cellStyle name="Moneda 3 2 3 8 4 3" xfId="18761"/>
    <cellStyle name="Moneda 3 2 3 8 5" xfId="18762"/>
    <cellStyle name="Moneda 3 2 3 8 6" xfId="18763"/>
    <cellStyle name="Moneda 3 2 3 9" xfId="18764"/>
    <cellStyle name="Moneda 3 2 3 9 2" xfId="18765"/>
    <cellStyle name="Moneda 3 2 3 9 2 2" xfId="18766"/>
    <cellStyle name="Moneda 3 2 3 9 2 2 2" xfId="18767"/>
    <cellStyle name="Moneda 3 2 3 9 2 2 3" xfId="18768"/>
    <cellStyle name="Moneda 3 2 3 9 2 3" xfId="18769"/>
    <cellStyle name="Moneda 3 2 3 9 2 3 2" xfId="18770"/>
    <cellStyle name="Moneda 3 2 3 9 2 3 3" xfId="18771"/>
    <cellStyle name="Moneda 3 2 3 9 2 4" xfId="18772"/>
    <cellStyle name="Moneda 3 2 3 9 2 5" xfId="18773"/>
    <cellStyle name="Moneda 3 2 3 9 3" xfId="18774"/>
    <cellStyle name="Moneda 3 2 3 9 3 2" xfId="18775"/>
    <cellStyle name="Moneda 3 2 3 9 3 3" xfId="18776"/>
    <cellStyle name="Moneda 3 2 3 9 4" xfId="18777"/>
    <cellStyle name="Moneda 3 2 3 9 4 2" xfId="18778"/>
    <cellStyle name="Moneda 3 2 3 9 4 3" xfId="18779"/>
    <cellStyle name="Moneda 3 2 3 9 5" xfId="18780"/>
    <cellStyle name="Moneda 3 2 3 9 6" xfId="18781"/>
    <cellStyle name="Moneda 3 2 4" xfId="383"/>
    <cellStyle name="Moneda 3 2 4 10" xfId="18782"/>
    <cellStyle name="Moneda 3 2 4 10 2" xfId="18783"/>
    <cellStyle name="Moneda 3 2 4 10 3" xfId="18784"/>
    <cellStyle name="Moneda 3 2 4 11" xfId="18785"/>
    <cellStyle name="Moneda 3 2 4 11 2" xfId="18786"/>
    <cellStyle name="Moneda 3 2 4 11 3" xfId="18787"/>
    <cellStyle name="Moneda 3 2 4 12" xfId="18788"/>
    <cellStyle name="Moneda 3 2 4 13" xfId="18789"/>
    <cellStyle name="Moneda 3 2 4 2" xfId="384"/>
    <cellStyle name="Moneda 3 2 4 2 10" xfId="18790"/>
    <cellStyle name="Moneda 3 2 4 2 11" xfId="18791"/>
    <cellStyle name="Moneda 3 2 4 2 2" xfId="385"/>
    <cellStyle name="Moneda 3 2 4 2 2 10" xfId="18792"/>
    <cellStyle name="Moneda 3 2 4 2 2 2" xfId="386"/>
    <cellStyle name="Moneda 3 2 4 2 2 2 2" xfId="1706"/>
    <cellStyle name="Moneda 3 2 4 2 2 2 2 2" xfId="18793"/>
    <cellStyle name="Moneda 3 2 4 2 2 2 2 2 2" xfId="18794"/>
    <cellStyle name="Moneda 3 2 4 2 2 2 2 2 3" xfId="18795"/>
    <cellStyle name="Moneda 3 2 4 2 2 2 2 3" xfId="18796"/>
    <cellStyle name="Moneda 3 2 4 2 2 2 2 3 2" xfId="18797"/>
    <cellStyle name="Moneda 3 2 4 2 2 2 2 3 3" xfId="18798"/>
    <cellStyle name="Moneda 3 2 4 2 2 2 2 4" xfId="18799"/>
    <cellStyle name="Moneda 3 2 4 2 2 2 2 5" xfId="18800"/>
    <cellStyle name="Moneda 3 2 4 2 2 2 3" xfId="18801"/>
    <cellStyle name="Moneda 3 2 4 2 2 2 3 2" xfId="18802"/>
    <cellStyle name="Moneda 3 2 4 2 2 2 3 3" xfId="18803"/>
    <cellStyle name="Moneda 3 2 4 2 2 2 4" xfId="18804"/>
    <cellStyle name="Moneda 3 2 4 2 2 2 4 2" xfId="18805"/>
    <cellStyle name="Moneda 3 2 4 2 2 2 4 3" xfId="18806"/>
    <cellStyle name="Moneda 3 2 4 2 2 2 5" xfId="18807"/>
    <cellStyle name="Moneda 3 2 4 2 2 2 6" xfId="18808"/>
    <cellStyle name="Moneda 3 2 4 2 2 3" xfId="1705"/>
    <cellStyle name="Moneda 3 2 4 2 2 3 2" xfId="18809"/>
    <cellStyle name="Moneda 3 2 4 2 2 3 2 2" xfId="18810"/>
    <cellStyle name="Moneda 3 2 4 2 2 3 2 2 2" xfId="18811"/>
    <cellStyle name="Moneda 3 2 4 2 2 3 2 2 3" xfId="18812"/>
    <cellStyle name="Moneda 3 2 4 2 2 3 2 3" xfId="18813"/>
    <cellStyle name="Moneda 3 2 4 2 2 3 2 3 2" xfId="18814"/>
    <cellStyle name="Moneda 3 2 4 2 2 3 2 3 3" xfId="18815"/>
    <cellStyle name="Moneda 3 2 4 2 2 3 2 4" xfId="18816"/>
    <cellStyle name="Moneda 3 2 4 2 2 3 2 5" xfId="18817"/>
    <cellStyle name="Moneda 3 2 4 2 2 3 3" xfId="18818"/>
    <cellStyle name="Moneda 3 2 4 2 2 3 3 2" xfId="18819"/>
    <cellStyle name="Moneda 3 2 4 2 2 3 3 3" xfId="18820"/>
    <cellStyle name="Moneda 3 2 4 2 2 3 4" xfId="18821"/>
    <cellStyle name="Moneda 3 2 4 2 2 3 4 2" xfId="18822"/>
    <cellStyle name="Moneda 3 2 4 2 2 3 4 3" xfId="18823"/>
    <cellStyle name="Moneda 3 2 4 2 2 3 5" xfId="18824"/>
    <cellStyle name="Moneda 3 2 4 2 2 3 6" xfId="18825"/>
    <cellStyle name="Moneda 3 2 4 2 2 4" xfId="18826"/>
    <cellStyle name="Moneda 3 2 4 2 2 4 2" xfId="18827"/>
    <cellStyle name="Moneda 3 2 4 2 2 4 2 2" xfId="18828"/>
    <cellStyle name="Moneda 3 2 4 2 2 4 2 2 2" xfId="18829"/>
    <cellStyle name="Moneda 3 2 4 2 2 4 2 2 3" xfId="18830"/>
    <cellStyle name="Moneda 3 2 4 2 2 4 2 3" xfId="18831"/>
    <cellStyle name="Moneda 3 2 4 2 2 4 2 3 2" xfId="18832"/>
    <cellStyle name="Moneda 3 2 4 2 2 4 2 3 3" xfId="18833"/>
    <cellStyle name="Moneda 3 2 4 2 2 4 2 4" xfId="18834"/>
    <cellStyle name="Moneda 3 2 4 2 2 4 2 5" xfId="18835"/>
    <cellStyle name="Moneda 3 2 4 2 2 4 3" xfId="18836"/>
    <cellStyle name="Moneda 3 2 4 2 2 4 3 2" xfId="18837"/>
    <cellStyle name="Moneda 3 2 4 2 2 4 3 3" xfId="18838"/>
    <cellStyle name="Moneda 3 2 4 2 2 4 4" xfId="18839"/>
    <cellStyle name="Moneda 3 2 4 2 2 4 4 2" xfId="18840"/>
    <cellStyle name="Moneda 3 2 4 2 2 4 4 3" xfId="18841"/>
    <cellStyle name="Moneda 3 2 4 2 2 4 5" xfId="18842"/>
    <cellStyle name="Moneda 3 2 4 2 2 4 6" xfId="18843"/>
    <cellStyle name="Moneda 3 2 4 2 2 5" xfId="18844"/>
    <cellStyle name="Moneda 3 2 4 2 2 5 2" xfId="18845"/>
    <cellStyle name="Moneda 3 2 4 2 2 5 2 2" xfId="18846"/>
    <cellStyle name="Moneda 3 2 4 2 2 5 2 2 2" xfId="18847"/>
    <cellStyle name="Moneda 3 2 4 2 2 5 2 2 3" xfId="18848"/>
    <cellStyle name="Moneda 3 2 4 2 2 5 2 3" xfId="18849"/>
    <cellStyle name="Moneda 3 2 4 2 2 5 2 3 2" xfId="18850"/>
    <cellStyle name="Moneda 3 2 4 2 2 5 2 3 3" xfId="18851"/>
    <cellStyle name="Moneda 3 2 4 2 2 5 2 4" xfId="18852"/>
    <cellStyle name="Moneda 3 2 4 2 2 5 2 5" xfId="18853"/>
    <cellStyle name="Moneda 3 2 4 2 2 5 3" xfId="18854"/>
    <cellStyle name="Moneda 3 2 4 2 2 5 3 2" xfId="18855"/>
    <cellStyle name="Moneda 3 2 4 2 2 5 3 3" xfId="18856"/>
    <cellStyle name="Moneda 3 2 4 2 2 5 4" xfId="18857"/>
    <cellStyle name="Moneda 3 2 4 2 2 5 4 2" xfId="18858"/>
    <cellStyle name="Moneda 3 2 4 2 2 5 4 3" xfId="18859"/>
    <cellStyle name="Moneda 3 2 4 2 2 5 5" xfId="18860"/>
    <cellStyle name="Moneda 3 2 4 2 2 5 6" xfId="18861"/>
    <cellStyle name="Moneda 3 2 4 2 2 6" xfId="18862"/>
    <cellStyle name="Moneda 3 2 4 2 2 6 2" xfId="18863"/>
    <cellStyle name="Moneda 3 2 4 2 2 6 2 2" xfId="18864"/>
    <cellStyle name="Moneda 3 2 4 2 2 6 2 3" xfId="18865"/>
    <cellStyle name="Moneda 3 2 4 2 2 6 3" xfId="18866"/>
    <cellStyle name="Moneda 3 2 4 2 2 6 3 2" xfId="18867"/>
    <cellStyle name="Moneda 3 2 4 2 2 6 3 3" xfId="18868"/>
    <cellStyle name="Moneda 3 2 4 2 2 6 4" xfId="18869"/>
    <cellStyle name="Moneda 3 2 4 2 2 6 5" xfId="18870"/>
    <cellStyle name="Moneda 3 2 4 2 2 7" xfId="18871"/>
    <cellStyle name="Moneda 3 2 4 2 2 7 2" xfId="18872"/>
    <cellStyle name="Moneda 3 2 4 2 2 7 3" xfId="18873"/>
    <cellStyle name="Moneda 3 2 4 2 2 8" xfId="18874"/>
    <cellStyle name="Moneda 3 2 4 2 2 8 2" xfId="18875"/>
    <cellStyle name="Moneda 3 2 4 2 2 8 3" xfId="18876"/>
    <cellStyle name="Moneda 3 2 4 2 2 9" xfId="18877"/>
    <cellStyle name="Moneda 3 2 4 2 3" xfId="387"/>
    <cellStyle name="Moneda 3 2 4 2 3 2" xfId="1707"/>
    <cellStyle name="Moneda 3 2 4 2 3 2 2" xfId="18878"/>
    <cellStyle name="Moneda 3 2 4 2 3 2 2 2" xfId="18879"/>
    <cellStyle name="Moneda 3 2 4 2 3 2 2 3" xfId="18880"/>
    <cellStyle name="Moneda 3 2 4 2 3 2 3" xfId="18881"/>
    <cellStyle name="Moneda 3 2 4 2 3 2 3 2" xfId="18882"/>
    <cellStyle name="Moneda 3 2 4 2 3 2 3 3" xfId="18883"/>
    <cellStyle name="Moneda 3 2 4 2 3 2 4" xfId="18884"/>
    <cellStyle name="Moneda 3 2 4 2 3 2 5" xfId="18885"/>
    <cellStyle name="Moneda 3 2 4 2 3 3" xfId="18886"/>
    <cellStyle name="Moneda 3 2 4 2 3 3 2" xfId="18887"/>
    <cellStyle name="Moneda 3 2 4 2 3 3 3" xfId="18888"/>
    <cellStyle name="Moneda 3 2 4 2 3 4" xfId="18889"/>
    <cellStyle name="Moneda 3 2 4 2 3 4 2" xfId="18890"/>
    <cellStyle name="Moneda 3 2 4 2 3 4 3" xfId="18891"/>
    <cellStyle name="Moneda 3 2 4 2 3 5" xfId="18892"/>
    <cellStyle name="Moneda 3 2 4 2 3 6" xfId="18893"/>
    <cellStyle name="Moneda 3 2 4 2 4" xfId="1704"/>
    <cellStyle name="Moneda 3 2 4 2 4 2" xfId="18894"/>
    <cellStyle name="Moneda 3 2 4 2 4 2 2" xfId="18895"/>
    <cellStyle name="Moneda 3 2 4 2 4 2 2 2" xfId="18896"/>
    <cellStyle name="Moneda 3 2 4 2 4 2 2 3" xfId="18897"/>
    <cellStyle name="Moneda 3 2 4 2 4 2 3" xfId="18898"/>
    <cellStyle name="Moneda 3 2 4 2 4 2 3 2" xfId="18899"/>
    <cellStyle name="Moneda 3 2 4 2 4 2 3 3" xfId="18900"/>
    <cellStyle name="Moneda 3 2 4 2 4 2 4" xfId="18901"/>
    <cellStyle name="Moneda 3 2 4 2 4 2 5" xfId="18902"/>
    <cellStyle name="Moneda 3 2 4 2 4 3" xfId="18903"/>
    <cellStyle name="Moneda 3 2 4 2 4 3 2" xfId="18904"/>
    <cellStyle name="Moneda 3 2 4 2 4 3 3" xfId="18905"/>
    <cellStyle name="Moneda 3 2 4 2 4 4" xfId="18906"/>
    <cellStyle name="Moneda 3 2 4 2 4 4 2" xfId="18907"/>
    <cellStyle name="Moneda 3 2 4 2 4 4 3" xfId="18908"/>
    <cellStyle name="Moneda 3 2 4 2 4 5" xfId="18909"/>
    <cellStyle name="Moneda 3 2 4 2 4 6" xfId="18910"/>
    <cellStyle name="Moneda 3 2 4 2 5" xfId="18911"/>
    <cellStyle name="Moneda 3 2 4 2 5 2" xfId="18912"/>
    <cellStyle name="Moneda 3 2 4 2 5 2 2" xfId="18913"/>
    <cellStyle name="Moneda 3 2 4 2 5 2 2 2" xfId="18914"/>
    <cellStyle name="Moneda 3 2 4 2 5 2 2 3" xfId="18915"/>
    <cellStyle name="Moneda 3 2 4 2 5 2 3" xfId="18916"/>
    <cellStyle name="Moneda 3 2 4 2 5 2 3 2" xfId="18917"/>
    <cellStyle name="Moneda 3 2 4 2 5 2 3 3" xfId="18918"/>
    <cellStyle name="Moneda 3 2 4 2 5 2 4" xfId="18919"/>
    <cellStyle name="Moneda 3 2 4 2 5 2 5" xfId="18920"/>
    <cellStyle name="Moneda 3 2 4 2 5 3" xfId="18921"/>
    <cellStyle name="Moneda 3 2 4 2 5 3 2" xfId="18922"/>
    <cellStyle name="Moneda 3 2 4 2 5 3 3" xfId="18923"/>
    <cellStyle name="Moneda 3 2 4 2 5 4" xfId="18924"/>
    <cellStyle name="Moneda 3 2 4 2 5 4 2" xfId="18925"/>
    <cellStyle name="Moneda 3 2 4 2 5 4 3" xfId="18926"/>
    <cellStyle name="Moneda 3 2 4 2 5 5" xfId="18927"/>
    <cellStyle name="Moneda 3 2 4 2 5 6" xfId="18928"/>
    <cellStyle name="Moneda 3 2 4 2 6" xfId="18929"/>
    <cellStyle name="Moneda 3 2 4 2 6 2" xfId="18930"/>
    <cellStyle name="Moneda 3 2 4 2 6 2 2" xfId="18931"/>
    <cellStyle name="Moneda 3 2 4 2 6 2 2 2" xfId="18932"/>
    <cellStyle name="Moneda 3 2 4 2 6 2 2 3" xfId="18933"/>
    <cellStyle name="Moneda 3 2 4 2 6 2 3" xfId="18934"/>
    <cellStyle name="Moneda 3 2 4 2 6 2 3 2" xfId="18935"/>
    <cellStyle name="Moneda 3 2 4 2 6 2 3 3" xfId="18936"/>
    <cellStyle name="Moneda 3 2 4 2 6 2 4" xfId="18937"/>
    <cellStyle name="Moneda 3 2 4 2 6 2 5" xfId="18938"/>
    <cellStyle name="Moneda 3 2 4 2 6 3" xfId="18939"/>
    <cellStyle name="Moneda 3 2 4 2 6 3 2" xfId="18940"/>
    <cellStyle name="Moneda 3 2 4 2 6 3 3" xfId="18941"/>
    <cellStyle name="Moneda 3 2 4 2 6 4" xfId="18942"/>
    <cellStyle name="Moneda 3 2 4 2 6 4 2" xfId="18943"/>
    <cellStyle name="Moneda 3 2 4 2 6 4 3" xfId="18944"/>
    <cellStyle name="Moneda 3 2 4 2 6 5" xfId="18945"/>
    <cellStyle name="Moneda 3 2 4 2 6 6" xfId="18946"/>
    <cellStyle name="Moneda 3 2 4 2 7" xfId="18947"/>
    <cellStyle name="Moneda 3 2 4 2 7 2" xfId="18948"/>
    <cellStyle name="Moneda 3 2 4 2 7 2 2" xfId="18949"/>
    <cellStyle name="Moneda 3 2 4 2 7 2 3" xfId="18950"/>
    <cellStyle name="Moneda 3 2 4 2 7 3" xfId="18951"/>
    <cellStyle name="Moneda 3 2 4 2 7 3 2" xfId="18952"/>
    <cellStyle name="Moneda 3 2 4 2 7 3 3" xfId="18953"/>
    <cellStyle name="Moneda 3 2 4 2 7 4" xfId="18954"/>
    <cellStyle name="Moneda 3 2 4 2 7 5" xfId="18955"/>
    <cellStyle name="Moneda 3 2 4 2 8" xfId="18956"/>
    <cellStyle name="Moneda 3 2 4 2 8 2" xfId="18957"/>
    <cellStyle name="Moneda 3 2 4 2 8 3" xfId="18958"/>
    <cellStyle name="Moneda 3 2 4 2 9" xfId="18959"/>
    <cellStyle name="Moneda 3 2 4 2 9 2" xfId="18960"/>
    <cellStyle name="Moneda 3 2 4 2 9 3" xfId="18961"/>
    <cellStyle name="Moneda 3 2 4 3" xfId="388"/>
    <cellStyle name="Moneda 3 2 4 3 10" xfId="18962"/>
    <cellStyle name="Moneda 3 2 4 3 11" xfId="18963"/>
    <cellStyle name="Moneda 3 2 4 3 2" xfId="389"/>
    <cellStyle name="Moneda 3 2 4 3 2 10" xfId="18964"/>
    <cellStyle name="Moneda 3 2 4 3 2 2" xfId="390"/>
    <cellStyle name="Moneda 3 2 4 3 2 2 2" xfId="1710"/>
    <cellStyle name="Moneda 3 2 4 3 2 2 2 2" xfId="18965"/>
    <cellStyle name="Moneda 3 2 4 3 2 2 2 2 2" xfId="18966"/>
    <cellStyle name="Moneda 3 2 4 3 2 2 2 2 3" xfId="18967"/>
    <cellStyle name="Moneda 3 2 4 3 2 2 2 3" xfId="18968"/>
    <cellStyle name="Moneda 3 2 4 3 2 2 2 3 2" xfId="18969"/>
    <cellStyle name="Moneda 3 2 4 3 2 2 2 3 3" xfId="18970"/>
    <cellStyle name="Moneda 3 2 4 3 2 2 2 4" xfId="18971"/>
    <cellStyle name="Moneda 3 2 4 3 2 2 2 5" xfId="18972"/>
    <cellStyle name="Moneda 3 2 4 3 2 2 3" xfId="18973"/>
    <cellStyle name="Moneda 3 2 4 3 2 2 3 2" xfId="18974"/>
    <cellStyle name="Moneda 3 2 4 3 2 2 3 3" xfId="18975"/>
    <cellStyle name="Moneda 3 2 4 3 2 2 4" xfId="18976"/>
    <cellStyle name="Moneda 3 2 4 3 2 2 4 2" xfId="18977"/>
    <cellStyle name="Moneda 3 2 4 3 2 2 4 3" xfId="18978"/>
    <cellStyle name="Moneda 3 2 4 3 2 2 5" xfId="18979"/>
    <cellStyle name="Moneda 3 2 4 3 2 2 6" xfId="18980"/>
    <cellStyle name="Moneda 3 2 4 3 2 3" xfId="1709"/>
    <cellStyle name="Moneda 3 2 4 3 2 3 2" xfId="18981"/>
    <cellStyle name="Moneda 3 2 4 3 2 3 2 2" xfId="18982"/>
    <cellStyle name="Moneda 3 2 4 3 2 3 2 2 2" xfId="18983"/>
    <cellStyle name="Moneda 3 2 4 3 2 3 2 2 3" xfId="18984"/>
    <cellStyle name="Moneda 3 2 4 3 2 3 2 3" xfId="18985"/>
    <cellStyle name="Moneda 3 2 4 3 2 3 2 3 2" xfId="18986"/>
    <cellStyle name="Moneda 3 2 4 3 2 3 2 3 3" xfId="18987"/>
    <cellStyle name="Moneda 3 2 4 3 2 3 2 4" xfId="18988"/>
    <cellStyle name="Moneda 3 2 4 3 2 3 2 5" xfId="18989"/>
    <cellStyle name="Moneda 3 2 4 3 2 3 3" xfId="18990"/>
    <cellStyle name="Moneda 3 2 4 3 2 3 3 2" xfId="18991"/>
    <cellStyle name="Moneda 3 2 4 3 2 3 3 3" xfId="18992"/>
    <cellStyle name="Moneda 3 2 4 3 2 3 4" xfId="18993"/>
    <cellStyle name="Moneda 3 2 4 3 2 3 4 2" xfId="18994"/>
    <cellStyle name="Moneda 3 2 4 3 2 3 4 3" xfId="18995"/>
    <cellStyle name="Moneda 3 2 4 3 2 3 5" xfId="18996"/>
    <cellStyle name="Moneda 3 2 4 3 2 3 6" xfId="18997"/>
    <cellStyle name="Moneda 3 2 4 3 2 4" xfId="18998"/>
    <cellStyle name="Moneda 3 2 4 3 2 4 2" xfId="18999"/>
    <cellStyle name="Moneda 3 2 4 3 2 4 2 2" xfId="19000"/>
    <cellStyle name="Moneda 3 2 4 3 2 4 2 2 2" xfId="19001"/>
    <cellStyle name="Moneda 3 2 4 3 2 4 2 2 3" xfId="19002"/>
    <cellStyle name="Moneda 3 2 4 3 2 4 2 3" xfId="19003"/>
    <cellStyle name="Moneda 3 2 4 3 2 4 2 3 2" xfId="19004"/>
    <cellStyle name="Moneda 3 2 4 3 2 4 2 3 3" xfId="19005"/>
    <cellStyle name="Moneda 3 2 4 3 2 4 2 4" xfId="19006"/>
    <cellStyle name="Moneda 3 2 4 3 2 4 2 5" xfId="19007"/>
    <cellStyle name="Moneda 3 2 4 3 2 4 3" xfId="19008"/>
    <cellStyle name="Moneda 3 2 4 3 2 4 3 2" xfId="19009"/>
    <cellStyle name="Moneda 3 2 4 3 2 4 3 3" xfId="19010"/>
    <cellStyle name="Moneda 3 2 4 3 2 4 4" xfId="19011"/>
    <cellStyle name="Moneda 3 2 4 3 2 4 4 2" xfId="19012"/>
    <cellStyle name="Moneda 3 2 4 3 2 4 4 3" xfId="19013"/>
    <cellStyle name="Moneda 3 2 4 3 2 4 5" xfId="19014"/>
    <cellStyle name="Moneda 3 2 4 3 2 4 6" xfId="19015"/>
    <cellStyle name="Moneda 3 2 4 3 2 5" xfId="19016"/>
    <cellStyle name="Moneda 3 2 4 3 2 5 2" xfId="19017"/>
    <cellStyle name="Moneda 3 2 4 3 2 5 2 2" xfId="19018"/>
    <cellStyle name="Moneda 3 2 4 3 2 5 2 2 2" xfId="19019"/>
    <cellStyle name="Moneda 3 2 4 3 2 5 2 2 3" xfId="19020"/>
    <cellStyle name="Moneda 3 2 4 3 2 5 2 3" xfId="19021"/>
    <cellStyle name="Moneda 3 2 4 3 2 5 2 3 2" xfId="19022"/>
    <cellStyle name="Moneda 3 2 4 3 2 5 2 3 3" xfId="19023"/>
    <cellStyle name="Moneda 3 2 4 3 2 5 2 4" xfId="19024"/>
    <cellStyle name="Moneda 3 2 4 3 2 5 2 5" xfId="19025"/>
    <cellStyle name="Moneda 3 2 4 3 2 5 3" xfId="19026"/>
    <cellStyle name="Moneda 3 2 4 3 2 5 3 2" xfId="19027"/>
    <cellStyle name="Moneda 3 2 4 3 2 5 3 3" xfId="19028"/>
    <cellStyle name="Moneda 3 2 4 3 2 5 4" xfId="19029"/>
    <cellStyle name="Moneda 3 2 4 3 2 5 4 2" xfId="19030"/>
    <cellStyle name="Moneda 3 2 4 3 2 5 4 3" xfId="19031"/>
    <cellStyle name="Moneda 3 2 4 3 2 5 5" xfId="19032"/>
    <cellStyle name="Moneda 3 2 4 3 2 5 6" xfId="19033"/>
    <cellStyle name="Moneda 3 2 4 3 2 6" xfId="19034"/>
    <cellStyle name="Moneda 3 2 4 3 2 6 2" xfId="19035"/>
    <cellStyle name="Moneda 3 2 4 3 2 6 2 2" xfId="19036"/>
    <cellStyle name="Moneda 3 2 4 3 2 6 2 3" xfId="19037"/>
    <cellStyle name="Moneda 3 2 4 3 2 6 3" xfId="19038"/>
    <cellStyle name="Moneda 3 2 4 3 2 6 3 2" xfId="19039"/>
    <cellStyle name="Moneda 3 2 4 3 2 6 3 3" xfId="19040"/>
    <cellStyle name="Moneda 3 2 4 3 2 6 4" xfId="19041"/>
    <cellStyle name="Moneda 3 2 4 3 2 6 5" xfId="19042"/>
    <cellStyle name="Moneda 3 2 4 3 2 7" xfId="19043"/>
    <cellStyle name="Moneda 3 2 4 3 2 7 2" xfId="19044"/>
    <cellStyle name="Moneda 3 2 4 3 2 7 3" xfId="19045"/>
    <cellStyle name="Moneda 3 2 4 3 2 8" xfId="19046"/>
    <cellStyle name="Moneda 3 2 4 3 2 8 2" xfId="19047"/>
    <cellStyle name="Moneda 3 2 4 3 2 8 3" xfId="19048"/>
    <cellStyle name="Moneda 3 2 4 3 2 9" xfId="19049"/>
    <cellStyle name="Moneda 3 2 4 3 3" xfId="391"/>
    <cellStyle name="Moneda 3 2 4 3 3 2" xfId="1711"/>
    <cellStyle name="Moneda 3 2 4 3 3 2 2" xfId="19050"/>
    <cellStyle name="Moneda 3 2 4 3 3 2 2 2" xfId="19051"/>
    <cellStyle name="Moneda 3 2 4 3 3 2 2 3" xfId="19052"/>
    <cellStyle name="Moneda 3 2 4 3 3 2 3" xfId="19053"/>
    <cellStyle name="Moneda 3 2 4 3 3 2 3 2" xfId="19054"/>
    <cellStyle name="Moneda 3 2 4 3 3 2 3 3" xfId="19055"/>
    <cellStyle name="Moneda 3 2 4 3 3 2 4" xfId="19056"/>
    <cellStyle name="Moneda 3 2 4 3 3 2 5" xfId="19057"/>
    <cellStyle name="Moneda 3 2 4 3 3 3" xfId="19058"/>
    <cellStyle name="Moneda 3 2 4 3 3 3 2" xfId="19059"/>
    <cellStyle name="Moneda 3 2 4 3 3 3 3" xfId="19060"/>
    <cellStyle name="Moneda 3 2 4 3 3 4" xfId="19061"/>
    <cellStyle name="Moneda 3 2 4 3 3 4 2" xfId="19062"/>
    <cellStyle name="Moneda 3 2 4 3 3 4 3" xfId="19063"/>
    <cellStyle name="Moneda 3 2 4 3 3 5" xfId="19064"/>
    <cellStyle name="Moneda 3 2 4 3 3 6" xfId="19065"/>
    <cellStyle name="Moneda 3 2 4 3 4" xfId="1708"/>
    <cellStyle name="Moneda 3 2 4 3 4 2" xfId="19066"/>
    <cellStyle name="Moneda 3 2 4 3 4 2 2" xfId="19067"/>
    <cellStyle name="Moneda 3 2 4 3 4 2 2 2" xfId="19068"/>
    <cellStyle name="Moneda 3 2 4 3 4 2 2 3" xfId="19069"/>
    <cellStyle name="Moneda 3 2 4 3 4 2 3" xfId="19070"/>
    <cellStyle name="Moneda 3 2 4 3 4 2 3 2" xfId="19071"/>
    <cellStyle name="Moneda 3 2 4 3 4 2 3 3" xfId="19072"/>
    <cellStyle name="Moneda 3 2 4 3 4 2 4" xfId="19073"/>
    <cellStyle name="Moneda 3 2 4 3 4 2 5" xfId="19074"/>
    <cellStyle name="Moneda 3 2 4 3 4 3" xfId="19075"/>
    <cellStyle name="Moneda 3 2 4 3 4 3 2" xfId="19076"/>
    <cellStyle name="Moneda 3 2 4 3 4 3 3" xfId="19077"/>
    <cellStyle name="Moneda 3 2 4 3 4 4" xfId="19078"/>
    <cellStyle name="Moneda 3 2 4 3 4 4 2" xfId="19079"/>
    <cellStyle name="Moneda 3 2 4 3 4 4 3" xfId="19080"/>
    <cellStyle name="Moneda 3 2 4 3 4 5" xfId="19081"/>
    <cellStyle name="Moneda 3 2 4 3 4 6" xfId="19082"/>
    <cellStyle name="Moneda 3 2 4 3 5" xfId="19083"/>
    <cellStyle name="Moneda 3 2 4 3 5 2" xfId="19084"/>
    <cellStyle name="Moneda 3 2 4 3 5 2 2" xfId="19085"/>
    <cellStyle name="Moneda 3 2 4 3 5 2 2 2" xfId="19086"/>
    <cellStyle name="Moneda 3 2 4 3 5 2 2 3" xfId="19087"/>
    <cellStyle name="Moneda 3 2 4 3 5 2 3" xfId="19088"/>
    <cellStyle name="Moneda 3 2 4 3 5 2 3 2" xfId="19089"/>
    <cellStyle name="Moneda 3 2 4 3 5 2 3 3" xfId="19090"/>
    <cellStyle name="Moneda 3 2 4 3 5 2 4" xfId="19091"/>
    <cellStyle name="Moneda 3 2 4 3 5 2 5" xfId="19092"/>
    <cellStyle name="Moneda 3 2 4 3 5 3" xfId="19093"/>
    <cellStyle name="Moneda 3 2 4 3 5 3 2" xfId="19094"/>
    <cellStyle name="Moneda 3 2 4 3 5 3 3" xfId="19095"/>
    <cellStyle name="Moneda 3 2 4 3 5 4" xfId="19096"/>
    <cellStyle name="Moneda 3 2 4 3 5 4 2" xfId="19097"/>
    <cellStyle name="Moneda 3 2 4 3 5 4 3" xfId="19098"/>
    <cellStyle name="Moneda 3 2 4 3 5 5" xfId="19099"/>
    <cellStyle name="Moneda 3 2 4 3 5 6" xfId="19100"/>
    <cellStyle name="Moneda 3 2 4 3 6" xfId="19101"/>
    <cellStyle name="Moneda 3 2 4 3 6 2" xfId="19102"/>
    <cellStyle name="Moneda 3 2 4 3 6 2 2" xfId="19103"/>
    <cellStyle name="Moneda 3 2 4 3 6 2 2 2" xfId="19104"/>
    <cellStyle name="Moneda 3 2 4 3 6 2 2 3" xfId="19105"/>
    <cellStyle name="Moneda 3 2 4 3 6 2 3" xfId="19106"/>
    <cellStyle name="Moneda 3 2 4 3 6 2 3 2" xfId="19107"/>
    <cellStyle name="Moneda 3 2 4 3 6 2 3 3" xfId="19108"/>
    <cellStyle name="Moneda 3 2 4 3 6 2 4" xfId="19109"/>
    <cellStyle name="Moneda 3 2 4 3 6 2 5" xfId="19110"/>
    <cellStyle name="Moneda 3 2 4 3 6 3" xfId="19111"/>
    <cellStyle name="Moneda 3 2 4 3 6 3 2" xfId="19112"/>
    <cellStyle name="Moneda 3 2 4 3 6 3 3" xfId="19113"/>
    <cellStyle name="Moneda 3 2 4 3 6 4" xfId="19114"/>
    <cellStyle name="Moneda 3 2 4 3 6 4 2" xfId="19115"/>
    <cellStyle name="Moneda 3 2 4 3 6 4 3" xfId="19116"/>
    <cellStyle name="Moneda 3 2 4 3 6 5" xfId="19117"/>
    <cellStyle name="Moneda 3 2 4 3 6 6" xfId="19118"/>
    <cellStyle name="Moneda 3 2 4 3 7" xfId="19119"/>
    <cellStyle name="Moneda 3 2 4 3 7 2" xfId="19120"/>
    <cellStyle name="Moneda 3 2 4 3 7 2 2" xfId="19121"/>
    <cellStyle name="Moneda 3 2 4 3 7 2 3" xfId="19122"/>
    <cellStyle name="Moneda 3 2 4 3 7 3" xfId="19123"/>
    <cellStyle name="Moneda 3 2 4 3 7 3 2" xfId="19124"/>
    <cellStyle name="Moneda 3 2 4 3 7 3 3" xfId="19125"/>
    <cellStyle name="Moneda 3 2 4 3 7 4" xfId="19126"/>
    <cellStyle name="Moneda 3 2 4 3 7 5" xfId="19127"/>
    <cellStyle name="Moneda 3 2 4 3 8" xfId="19128"/>
    <cellStyle name="Moneda 3 2 4 3 8 2" xfId="19129"/>
    <cellStyle name="Moneda 3 2 4 3 8 3" xfId="19130"/>
    <cellStyle name="Moneda 3 2 4 3 9" xfId="19131"/>
    <cellStyle name="Moneda 3 2 4 3 9 2" xfId="19132"/>
    <cellStyle name="Moneda 3 2 4 3 9 3" xfId="19133"/>
    <cellStyle name="Moneda 3 2 4 4" xfId="392"/>
    <cellStyle name="Moneda 3 2 4 4 10" xfId="19134"/>
    <cellStyle name="Moneda 3 2 4 4 2" xfId="393"/>
    <cellStyle name="Moneda 3 2 4 4 2 2" xfId="1713"/>
    <cellStyle name="Moneda 3 2 4 4 2 2 2" xfId="19135"/>
    <cellStyle name="Moneda 3 2 4 4 2 2 2 2" xfId="19136"/>
    <cellStyle name="Moneda 3 2 4 4 2 2 2 3" xfId="19137"/>
    <cellStyle name="Moneda 3 2 4 4 2 2 3" xfId="19138"/>
    <cellStyle name="Moneda 3 2 4 4 2 2 3 2" xfId="19139"/>
    <cellStyle name="Moneda 3 2 4 4 2 2 3 3" xfId="19140"/>
    <cellStyle name="Moneda 3 2 4 4 2 2 4" xfId="19141"/>
    <cellStyle name="Moneda 3 2 4 4 2 2 5" xfId="19142"/>
    <cellStyle name="Moneda 3 2 4 4 2 3" xfId="19143"/>
    <cellStyle name="Moneda 3 2 4 4 2 3 2" xfId="19144"/>
    <cellStyle name="Moneda 3 2 4 4 2 3 3" xfId="19145"/>
    <cellStyle name="Moneda 3 2 4 4 2 4" xfId="19146"/>
    <cellStyle name="Moneda 3 2 4 4 2 4 2" xfId="19147"/>
    <cellStyle name="Moneda 3 2 4 4 2 4 3" xfId="19148"/>
    <cellStyle name="Moneda 3 2 4 4 2 5" xfId="19149"/>
    <cellStyle name="Moneda 3 2 4 4 2 6" xfId="19150"/>
    <cellStyle name="Moneda 3 2 4 4 3" xfId="1712"/>
    <cellStyle name="Moneda 3 2 4 4 3 2" xfId="19151"/>
    <cellStyle name="Moneda 3 2 4 4 3 2 2" xfId="19152"/>
    <cellStyle name="Moneda 3 2 4 4 3 2 2 2" xfId="19153"/>
    <cellStyle name="Moneda 3 2 4 4 3 2 2 3" xfId="19154"/>
    <cellStyle name="Moneda 3 2 4 4 3 2 3" xfId="19155"/>
    <cellStyle name="Moneda 3 2 4 4 3 2 3 2" xfId="19156"/>
    <cellStyle name="Moneda 3 2 4 4 3 2 3 3" xfId="19157"/>
    <cellStyle name="Moneda 3 2 4 4 3 2 4" xfId="19158"/>
    <cellStyle name="Moneda 3 2 4 4 3 2 5" xfId="19159"/>
    <cellStyle name="Moneda 3 2 4 4 3 3" xfId="19160"/>
    <cellStyle name="Moneda 3 2 4 4 3 3 2" xfId="19161"/>
    <cellStyle name="Moneda 3 2 4 4 3 3 3" xfId="19162"/>
    <cellStyle name="Moneda 3 2 4 4 3 4" xfId="19163"/>
    <cellStyle name="Moneda 3 2 4 4 3 4 2" xfId="19164"/>
    <cellStyle name="Moneda 3 2 4 4 3 4 3" xfId="19165"/>
    <cellStyle name="Moneda 3 2 4 4 3 5" xfId="19166"/>
    <cellStyle name="Moneda 3 2 4 4 3 6" xfId="19167"/>
    <cellStyle name="Moneda 3 2 4 4 4" xfId="19168"/>
    <cellStyle name="Moneda 3 2 4 4 4 2" xfId="19169"/>
    <cellStyle name="Moneda 3 2 4 4 4 2 2" xfId="19170"/>
    <cellStyle name="Moneda 3 2 4 4 4 2 2 2" xfId="19171"/>
    <cellStyle name="Moneda 3 2 4 4 4 2 2 3" xfId="19172"/>
    <cellStyle name="Moneda 3 2 4 4 4 2 3" xfId="19173"/>
    <cellStyle name="Moneda 3 2 4 4 4 2 3 2" xfId="19174"/>
    <cellStyle name="Moneda 3 2 4 4 4 2 3 3" xfId="19175"/>
    <cellStyle name="Moneda 3 2 4 4 4 2 4" xfId="19176"/>
    <cellStyle name="Moneda 3 2 4 4 4 2 5" xfId="19177"/>
    <cellStyle name="Moneda 3 2 4 4 4 3" xfId="19178"/>
    <cellStyle name="Moneda 3 2 4 4 4 3 2" xfId="19179"/>
    <cellStyle name="Moneda 3 2 4 4 4 3 3" xfId="19180"/>
    <cellStyle name="Moneda 3 2 4 4 4 4" xfId="19181"/>
    <cellStyle name="Moneda 3 2 4 4 4 4 2" xfId="19182"/>
    <cellStyle name="Moneda 3 2 4 4 4 4 3" xfId="19183"/>
    <cellStyle name="Moneda 3 2 4 4 4 5" xfId="19184"/>
    <cellStyle name="Moneda 3 2 4 4 4 6" xfId="19185"/>
    <cellStyle name="Moneda 3 2 4 4 5" xfId="19186"/>
    <cellStyle name="Moneda 3 2 4 4 5 2" xfId="19187"/>
    <cellStyle name="Moneda 3 2 4 4 5 2 2" xfId="19188"/>
    <cellStyle name="Moneda 3 2 4 4 5 2 2 2" xfId="19189"/>
    <cellStyle name="Moneda 3 2 4 4 5 2 2 3" xfId="19190"/>
    <cellStyle name="Moneda 3 2 4 4 5 2 3" xfId="19191"/>
    <cellStyle name="Moneda 3 2 4 4 5 2 3 2" xfId="19192"/>
    <cellStyle name="Moneda 3 2 4 4 5 2 3 3" xfId="19193"/>
    <cellStyle name="Moneda 3 2 4 4 5 2 4" xfId="19194"/>
    <cellStyle name="Moneda 3 2 4 4 5 2 5" xfId="19195"/>
    <cellStyle name="Moneda 3 2 4 4 5 3" xfId="19196"/>
    <cellStyle name="Moneda 3 2 4 4 5 3 2" xfId="19197"/>
    <cellStyle name="Moneda 3 2 4 4 5 3 3" xfId="19198"/>
    <cellStyle name="Moneda 3 2 4 4 5 4" xfId="19199"/>
    <cellStyle name="Moneda 3 2 4 4 5 4 2" xfId="19200"/>
    <cellStyle name="Moneda 3 2 4 4 5 4 3" xfId="19201"/>
    <cellStyle name="Moneda 3 2 4 4 5 5" xfId="19202"/>
    <cellStyle name="Moneda 3 2 4 4 5 6" xfId="19203"/>
    <cellStyle name="Moneda 3 2 4 4 6" xfId="19204"/>
    <cellStyle name="Moneda 3 2 4 4 6 2" xfId="19205"/>
    <cellStyle name="Moneda 3 2 4 4 6 2 2" xfId="19206"/>
    <cellStyle name="Moneda 3 2 4 4 6 2 3" xfId="19207"/>
    <cellStyle name="Moneda 3 2 4 4 6 3" xfId="19208"/>
    <cellStyle name="Moneda 3 2 4 4 6 3 2" xfId="19209"/>
    <cellStyle name="Moneda 3 2 4 4 6 3 3" xfId="19210"/>
    <cellStyle name="Moneda 3 2 4 4 6 4" xfId="19211"/>
    <cellStyle name="Moneda 3 2 4 4 6 5" xfId="19212"/>
    <cellStyle name="Moneda 3 2 4 4 7" xfId="19213"/>
    <cellStyle name="Moneda 3 2 4 4 7 2" xfId="19214"/>
    <cellStyle name="Moneda 3 2 4 4 7 3" xfId="19215"/>
    <cellStyle name="Moneda 3 2 4 4 8" xfId="19216"/>
    <cellStyle name="Moneda 3 2 4 4 8 2" xfId="19217"/>
    <cellStyle name="Moneda 3 2 4 4 8 3" xfId="19218"/>
    <cellStyle name="Moneda 3 2 4 4 9" xfId="19219"/>
    <cellStyle name="Moneda 3 2 4 5" xfId="394"/>
    <cellStyle name="Moneda 3 2 4 5 2" xfId="1714"/>
    <cellStyle name="Moneda 3 2 4 5 2 2" xfId="19220"/>
    <cellStyle name="Moneda 3 2 4 5 2 2 2" xfId="19221"/>
    <cellStyle name="Moneda 3 2 4 5 2 2 3" xfId="19222"/>
    <cellStyle name="Moneda 3 2 4 5 2 3" xfId="19223"/>
    <cellStyle name="Moneda 3 2 4 5 2 3 2" xfId="19224"/>
    <cellStyle name="Moneda 3 2 4 5 2 3 3" xfId="19225"/>
    <cellStyle name="Moneda 3 2 4 5 2 4" xfId="19226"/>
    <cellStyle name="Moneda 3 2 4 5 2 5" xfId="19227"/>
    <cellStyle name="Moneda 3 2 4 5 3" xfId="19228"/>
    <cellStyle name="Moneda 3 2 4 5 3 2" xfId="19229"/>
    <cellStyle name="Moneda 3 2 4 5 3 3" xfId="19230"/>
    <cellStyle name="Moneda 3 2 4 5 4" xfId="19231"/>
    <cellStyle name="Moneda 3 2 4 5 4 2" xfId="19232"/>
    <cellStyle name="Moneda 3 2 4 5 4 3" xfId="19233"/>
    <cellStyle name="Moneda 3 2 4 5 5" xfId="19234"/>
    <cellStyle name="Moneda 3 2 4 5 6" xfId="19235"/>
    <cellStyle name="Moneda 3 2 4 6" xfId="1703"/>
    <cellStyle name="Moneda 3 2 4 6 2" xfId="19236"/>
    <cellStyle name="Moneda 3 2 4 6 2 2" xfId="19237"/>
    <cellStyle name="Moneda 3 2 4 6 2 2 2" xfId="19238"/>
    <cellStyle name="Moneda 3 2 4 6 2 2 3" xfId="19239"/>
    <cellStyle name="Moneda 3 2 4 6 2 3" xfId="19240"/>
    <cellStyle name="Moneda 3 2 4 6 2 3 2" xfId="19241"/>
    <cellStyle name="Moneda 3 2 4 6 2 3 3" xfId="19242"/>
    <cellStyle name="Moneda 3 2 4 6 2 4" xfId="19243"/>
    <cellStyle name="Moneda 3 2 4 6 2 5" xfId="19244"/>
    <cellStyle name="Moneda 3 2 4 6 3" xfId="19245"/>
    <cellStyle name="Moneda 3 2 4 6 3 2" xfId="19246"/>
    <cellStyle name="Moneda 3 2 4 6 3 3" xfId="19247"/>
    <cellStyle name="Moneda 3 2 4 6 4" xfId="19248"/>
    <cellStyle name="Moneda 3 2 4 6 4 2" xfId="19249"/>
    <cellStyle name="Moneda 3 2 4 6 4 3" xfId="19250"/>
    <cellStyle name="Moneda 3 2 4 6 5" xfId="19251"/>
    <cellStyle name="Moneda 3 2 4 6 6" xfId="19252"/>
    <cellStyle name="Moneda 3 2 4 7" xfId="19253"/>
    <cellStyle name="Moneda 3 2 4 7 2" xfId="19254"/>
    <cellStyle name="Moneda 3 2 4 7 2 2" xfId="19255"/>
    <cellStyle name="Moneda 3 2 4 7 2 2 2" xfId="19256"/>
    <cellStyle name="Moneda 3 2 4 7 2 2 3" xfId="19257"/>
    <cellStyle name="Moneda 3 2 4 7 2 3" xfId="19258"/>
    <cellStyle name="Moneda 3 2 4 7 2 3 2" xfId="19259"/>
    <cellStyle name="Moneda 3 2 4 7 2 3 3" xfId="19260"/>
    <cellStyle name="Moneda 3 2 4 7 2 4" xfId="19261"/>
    <cellStyle name="Moneda 3 2 4 7 2 5" xfId="19262"/>
    <cellStyle name="Moneda 3 2 4 7 3" xfId="19263"/>
    <cellStyle name="Moneda 3 2 4 7 3 2" xfId="19264"/>
    <cellStyle name="Moneda 3 2 4 7 3 3" xfId="19265"/>
    <cellStyle name="Moneda 3 2 4 7 4" xfId="19266"/>
    <cellStyle name="Moneda 3 2 4 7 4 2" xfId="19267"/>
    <cellStyle name="Moneda 3 2 4 7 4 3" xfId="19268"/>
    <cellStyle name="Moneda 3 2 4 7 5" xfId="19269"/>
    <cellStyle name="Moneda 3 2 4 7 6" xfId="19270"/>
    <cellStyle name="Moneda 3 2 4 8" xfId="19271"/>
    <cellStyle name="Moneda 3 2 4 8 2" xfId="19272"/>
    <cellStyle name="Moneda 3 2 4 8 2 2" xfId="19273"/>
    <cellStyle name="Moneda 3 2 4 8 2 2 2" xfId="19274"/>
    <cellStyle name="Moneda 3 2 4 8 2 2 3" xfId="19275"/>
    <cellStyle name="Moneda 3 2 4 8 2 3" xfId="19276"/>
    <cellStyle name="Moneda 3 2 4 8 2 3 2" xfId="19277"/>
    <cellStyle name="Moneda 3 2 4 8 2 3 3" xfId="19278"/>
    <cellStyle name="Moneda 3 2 4 8 2 4" xfId="19279"/>
    <cellStyle name="Moneda 3 2 4 8 2 5" xfId="19280"/>
    <cellStyle name="Moneda 3 2 4 8 3" xfId="19281"/>
    <cellStyle name="Moneda 3 2 4 8 3 2" xfId="19282"/>
    <cellStyle name="Moneda 3 2 4 8 3 3" xfId="19283"/>
    <cellStyle name="Moneda 3 2 4 8 4" xfId="19284"/>
    <cellStyle name="Moneda 3 2 4 8 4 2" xfId="19285"/>
    <cellStyle name="Moneda 3 2 4 8 4 3" xfId="19286"/>
    <cellStyle name="Moneda 3 2 4 8 5" xfId="19287"/>
    <cellStyle name="Moneda 3 2 4 8 6" xfId="19288"/>
    <cellStyle name="Moneda 3 2 4 9" xfId="19289"/>
    <cellStyle name="Moneda 3 2 4 9 2" xfId="19290"/>
    <cellStyle name="Moneda 3 2 4 9 2 2" xfId="19291"/>
    <cellStyle name="Moneda 3 2 4 9 2 3" xfId="19292"/>
    <cellStyle name="Moneda 3 2 4 9 3" xfId="19293"/>
    <cellStyle name="Moneda 3 2 4 9 3 2" xfId="19294"/>
    <cellStyle name="Moneda 3 2 4 9 3 3" xfId="19295"/>
    <cellStyle name="Moneda 3 2 4 9 4" xfId="19296"/>
    <cellStyle name="Moneda 3 2 4 9 5" xfId="19297"/>
    <cellStyle name="Moneda 3 2 5" xfId="395"/>
    <cellStyle name="Moneda 3 2 5 10" xfId="19298"/>
    <cellStyle name="Moneda 3 2 5 11" xfId="19299"/>
    <cellStyle name="Moneda 3 2 5 2" xfId="396"/>
    <cellStyle name="Moneda 3 2 5 2 10" xfId="19300"/>
    <cellStyle name="Moneda 3 2 5 2 2" xfId="397"/>
    <cellStyle name="Moneda 3 2 5 2 2 2" xfId="1717"/>
    <cellStyle name="Moneda 3 2 5 2 2 2 2" xfId="19301"/>
    <cellStyle name="Moneda 3 2 5 2 2 2 2 2" xfId="19302"/>
    <cellStyle name="Moneda 3 2 5 2 2 2 2 3" xfId="19303"/>
    <cellStyle name="Moneda 3 2 5 2 2 2 3" xfId="19304"/>
    <cellStyle name="Moneda 3 2 5 2 2 2 3 2" xfId="19305"/>
    <cellStyle name="Moneda 3 2 5 2 2 2 3 3" xfId="19306"/>
    <cellStyle name="Moneda 3 2 5 2 2 2 4" xfId="19307"/>
    <cellStyle name="Moneda 3 2 5 2 2 2 5" xfId="19308"/>
    <cellStyle name="Moneda 3 2 5 2 2 3" xfId="19309"/>
    <cellStyle name="Moneda 3 2 5 2 2 3 2" xfId="19310"/>
    <cellStyle name="Moneda 3 2 5 2 2 3 3" xfId="19311"/>
    <cellStyle name="Moneda 3 2 5 2 2 4" xfId="19312"/>
    <cellStyle name="Moneda 3 2 5 2 2 4 2" xfId="19313"/>
    <cellStyle name="Moneda 3 2 5 2 2 4 3" xfId="19314"/>
    <cellStyle name="Moneda 3 2 5 2 2 5" xfId="19315"/>
    <cellStyle name="Moneda 3 2 5 2 2 6" xfId="19316"/>
    <cellStyle name="Moneda 3 2 5 2 3" xfId="1716"/>
    <cellStyle name="Moneda 3 2 5 2 3 2" xfId="19317"/>
    <cellStyle name="Moneda 3 2 5 2 3 2 2" xfId="19318"/>
    <cellStyle name="Moneda 3 2 5 2 3 2 2 2" xfId="19319"/>
    <cellStyle name="Moneda 3 2 5 2 3 2 2 3" xfId="19320"/>
    <cellStyle name="Moneda 3 2 5 2 3 2 3" xfId="19321"/>
    <cellStyle name="Moneda 3 2 5 2 3 2 3 2" xfId="19322"/>
    <cellStyle name="Moneda 3 2 5 2 3 2 3 3" xfId="19323"/>
    <cellStyle name="Moneda 3 2 5 2 3 2 4" xfId="19324"/>
    <cellStyle name="Moneda 3 2 5 2 3 2 5" xfId="19325"/>
    <cellStyle name="Moneda 3 2 5 2 3 3" xfId="19326"/>
    <cellStyle name="Moneda 3 2 5 2 3 3 2" xfId="19327"/>
    <cellStyle name="Moneda 3 2 5 2 3 3 3" xfId="19328"/>
    <cellStyle name="Moneda 3 2 5 2 3 4" xfId="19329"/>
    <cellStyle name="Moneda 3 2 5 2 3 4 2" xfId="19330"/>
    <cellStyle name="Moneda 3 2 5 2 3 4 3" xfId="19331"/>
    <cellStyle name="Moneda 3 2 5 2 3 5" xfId="19332"/>
    <cellStyle name="Moneda 3 2 5 2 3 6" xfId="19333"/>
    <cellStyle name="Moneda 3 2 5 2 4" xfId="19334"/>
    <cellStyle name="Moneda 3 2 5 2 4 2" xfId="19335"/>
    <cellStyle name="Moneda 3 2 5 2 4 2 2" xfId="19336"/>
    <cellStyle name="Moneda 3 2 5 2 4 2 2 2" xfId="19337"/>
    <cellStyle name="Moneda 3 2 5 2 4 2 2 3" xfId="19338"/>
    <cellStyle name="Moneda 3 2 5 2 4 2 3" xfId="19339"/>
    <cellStyle name="Moneda 3 2 5 2 4 2 3 2" xfId="19340"/>
    <cellStyle name="Moneda 3 2 5 2 4 2 3 3" xfId="19341"/>
    <cellStyle name="Moneda 3 2 5 2 4 2 4" xfId="19342"/>
    <cellStyle name="Moneda 3 2 5 2 4 2 5" xfId="19343"/>
    <cellStyle name="Moneda 3 2 5 2 4 3" xfId="19344"/>
    <cellStyle name="Moneda 3 2 5 2 4 3 2" xfId="19345"/>
    <cellStyle name="Moneda 3 2 5 2 4 3 3" xfId="19346"/>
    <cellStyle name="Moneda 3 2 5 2 4 4" xfId="19347"/>
    <cellStyle name="Moneda 3 2 5 2 4 4 2" xfId="19348"/>
    <cellStyle name="Moneda 3 2 5 2 4 4 3" xfId="19349"/>
    <cellStyle name="Moneda 3 2 5 2 4 5" xfId="19350"/>
    <cellStyle name="Moneda 3 2 5 2 4 6" xfId="19351"/>
    <cellStyle name="Moneda 3 2 5 2 5" xfId="19352"/>
    <cellStyle name="Moneda 3 2 5 2 5 2" xfId="19353"/>
    <cellStyle name="Moneda 3 2 5 2 5 2 2" xfId="19354"/>
    <cellStyle name="Moneda 3 2 5 2 5 2 2 2" xfId="19355"/>
    <cellStyle name="Moneda 3 2 5 2 5 2 2 3" xfId="19356"/>
    <cellStyle name="Moneda 3 2 5 2 5 2 3" xfId="19357"/>
    <cellStyle name="Moneda 3 2 5 2 5 2 3 2" xfId="19358"/>
    <cellStyle name="Moneda 3 2 5 2 5 2 3 3" xfId="19359"/>
    <cellStyle name="Moneda 3 2 5 2 5 2 4" xfId="19360"/>
    <cellStyle name="Moneda 3 2 5 2 5 2 5" xfId="19361"/>
    <cellStyle name="Moneda 3 2 5 2 5 3" xfId="19362"/>
    <cellStyle name="Moneda 3 2 5 2 5 3 2" xfId="19363"/>
    <cellStyle name="Moneda 3 2 5 2 5 3 3" xfId="19364"/>
    <cellStyle name="Moneda 3 2 5 2 5 4" xfId="19365"/>
    <cellStyle name="Moneda 3 2 5 2 5 4 2" xfId="19366"/>
    <cellStyle name="Moneda 3 2 5 2 5 4 3" xfId="19367"/>
    <cellStyle name="Moneda 3 2 5 2 5 5" xfId="19368"/>
    <cellStyle name="Moneda 3 2 5 2 5 6" xfId="19369"/>
    <cellStyle name="Moneda 3 2 5 2 6" xfId="19370"/>
    <cellStyle name="Moneda 3 2 5 2 6 2" xfId="19371"/>
    <cellStyle name="Moneda 3 2 5 2 6 2 2" xfId="19372"/>
    <cellStyle name="Moneda 3 2 5 2 6 2 3" xfId="19373"/>
    <cellStyle name="Moneda 3 2 5 2 6 3" xfId="19374"/>
    <cellStyle name="Moneda 3 2 5 2 6 3 2" xfId="19375"/>
    <cellStyle name="Moneda 3 2 5 2 6 3 3" xfId="19376"/>
    <cellStyle name="Moneda 3 2 5 2 6 4" xfId="19377"/>
    <cellStyle name="Moneda 3 2 5 2 6 5" xfId="19378"/>
    <cellStyle name="Moneda 3 2 5 2 7" xfId="19379"/>
    <cellStyle name="Moneda 3 2 5 2 7 2" xfId="19380"/>
    <cellStyle name="Moneda 3 2 5 2 7 3" xfId="19381"/>
    <cellStyle name="Moneda 3 2 5 2 8" xfId="19382"/>
    <cellStyle name="Moneda 3 2 5 2 8 2" xfId="19383"/>
    <cellStyle name="Moneda 3 2 5 2 8 3" xfId="19384"/>
    <cellStyle name="Moneda 3 2 5 2 9" xfId="19385"/>
    <cellStyle name="Moneda 3 2 5 3" xfId="398"/>
    <cellStyle name="Moneda 3 2 5 3 2" xfId="1718"/>
    <cellStyle name="Moneda 3 2 5 3 2 2" xfId="19386"/>
    <cellStyle name="Moneda 3 2 5 3 2 2 2" xfId="19387"/>
    <cellStyle name="Moneda 3 2 5 3 2 2 3" xfId="19388"/>
    <cellStyle name="Moneda 3 2 5 3 2 3" xfId="19389"/>
    <cellStyle name="Moneda 3 2 5 3 2 3 2" xfId="19390"/>
    <cellStyle name="Moneda 3 2 5 3 2 3 3" xfId="19391"/>
    <cellStyle name="Moneda 3 2 5 3 2 4" xfId="19392"/>
    <cellStyle name="Moneda 3 2 5 3 2 5" xfId="19393"/>
    <cellStyle name="Moneda 3 2 5 3 3" xfId="19394"/>
    <cellStyle name="Moneda 3 2 5 3 3 2" xfId="19395"/>
    <cellStyle name="Moneda 3 2 5 3 3 3" xfId="19396"/>
    <cellStyle name="Moneda 3 2 5 3 4" xfId="19397"/>
    <cellStyle name="Moneda 3 2 5 3 4 2" xfId="19398"/>
    <cellStyle name="Moneda 3 2 5 3 4 3" xfId="19399"/>
    <cellStyle name="Moneda 3 2 5 3 5" xfId="19400"/>
    <cellStyle name="Moneda 3 2 5 3 6" xfId="19401"/>
    <cellStyle name="Moneda 3 2 5 4" xfId="1715"/>
    <cellStyle name="Moneda 3 2 5 4 2" xfId="19402"/>
    <cellStyle name="Moneda 3 2 5 4 2 2" xfId="19403"/>
    <cellStyle name="Moneda 3 2 5 4 2 2 2" xfId="19404"/>
    <cellStyle name="Moneda 3 2 5 4 2 2 3" xfId="19405"/>
    <cellStyle name="Moneda 3 2 5 4 2 3" xfId="19406"/>
    <cellStyle name="Moneda 3 2 5 4 2 3 2" xfId="19407"/>
    <cellStyle name="Moneda 3 2 5 4 2 3 3" xfId="19408"/>
    <cellStyle name="Moneda 3 2 5 4 2 4" xfId="19409"/>
    <cellStyle name="Moneda 3 2 5 4 2 5" xfId="19410"/>
    <cellStyle name="Moneda 3 2 5 4 3" xfId="19411"/>
    <cellStyle name="Moneda 3 2 5 4 3 2" xfId="19412"/>
    <cellStyle name="Moneda 3 2 5 4 3 3" xfId="19413"/>
    <cellStyle name="Moneda 3 2 5 4 4" xfId="19414"/>
    <cellStyle name="Moneda 3 2 5 4 4 2" xfId="19415"/>
    <cellStyle name="Moneda 3 2 5 4 4 3" xfId="19416"/>
    <cellStyle name="Moneda 3 2 5 4 5" xfId="19417"/>
    <cellStyle name="Moneda 3 2 5 4 6" xfId="19418"/>
    <cellStyle name="Moneda 3 2 5 5" xfId="19419"/>
    <cellStyle name="Moneda 3 2 5 5 2" xfId="19420"/>
    <cellStyle name="Moneda 3 2 5 5 2 2" xfId="19421"/>
    <cellStyle name="Moneda 3 2 5 5 2 2 2" xfId="19422"/>
    <cellStyle name="Moneda 3 2 5 5 2 2 3" xfId="19423"/>
    <cellStyle name="Moneda 3 2 5 5 2 3" xfId="19424"/>
    <cellStyle name="Moneda 3 2 5 5 2 3 2" xfId="19425"/>
    <cellStyle name="Moneda 3 2 5 5 2 3 3" xfId="19426"/>
    <cellStyle name="Moneda 3 2 5 5 2 4" xfId="19427"/>
    <cellStyle name="Moneda 3 2 5 5 2 5" xfId="19428"/>
    <cellStyle name="Moneda 3 2 5 5 3" xfId="19429"/>
    <cellStyle name="Moneda 3 2 5 5 3 2" xfId="19430"/>
    <cellStyle name="Moneda 3 2 5 5 3 3" xfId="19431"/>
    <cellStyle name="Moneda 3 2 5 5 4" xfId="19432"/>
    <cellStyle name="Moneda 3 2 5 5 4 2" xfId="19433"/>
    <cellStyle name="Moneda 3 2 5 5 4 3" xfId="19434"/>
    <cellStyle name="Moneda 3 2 5 5 5" xfId="19435"/>
    <cellStyle name="Moneda 3 2 5 5 6" xfId="19436"/>
    <cellStyle name="Moneda 3 2 5 6" xfId="19437"/>
    <cellStyle name="Moneda 3 2 5 6 2" xfId="19438"/>
    <cellStyle name="Moneda 3 2 5 6 2 2" xfId="19439"/>
    <cellStyle name="Moneda 3 2 5 6 2 2 2" xfId="19440"/>
    <cellStyle name="Moneda 3 2 5 6 2 2 3" xfId="19441"/>
    <cellStyle name="Moneda 3 2 5 6 2 3" xfId="19442"/>
    <cellStyle name="Moneda 3 2 5 6 2 3 2" xfId="19443"/>
    <cellStyle name="Moneda 3 2 5 6 2 3 3" xfId="19444"/>
    <cellStyle name="Moneda 3 2 5 6 2 4" xfId="19445"/>
    <cellStyle name="Moneda 3 2 5 6 2 5" xfId="19446"/>
    <cellStyle name="Moneda 3 2 5 6 3" xfId="19447"/>
    <cellStyle name="Moneda 3 2 5 6 3 2" xfId="19448"/>
    <cellStyle name="Moneda 3 2 5 6 3 3" xfId="19449"/>
    <cellStyle name="Moneda 3 2 5 6 4" xfId="19450"/>
    <cellStyle name="Moneda 3 2 5 6 4 2" xfId="19451"/>
    <cellStyle name="Moneda 3 2 5 6 4 3" xfId="19452"/>
    <cellStyle name="Moneda 3 2 5 6 5" xfId="19453"/>
    <cellStyle name="Moneda 3 2 5 6 6" xfId="19454"/>
    <cellStyle name="Moneda 3 2 5 7" xfId="19455"/>
    <cellStyle name="Moneda 3 2 5 7 2" xfId="19456"/>
    <cellStyle name="Moneda 3 2 5 7 2 2" xfId="19457"/>
    <cellStyle name="Moneda 3 2 5 7 2 3" xfId="19458"/>
    <cellStyle name="Moneda 3 2 5 7 3" xfId="19459"/>
    <cellStyle name="Moneda 3 2 5 7 3 2" xfId="19460"/>
    <cellStyle name="Moneda 3 2 5 7 3 3" xfId="19461"/>
    <cellStyle name="Moneda 3 2 5 7 4" xfId="19462"/>
    <cellStyle name="Moneda 3 2 5 7 5" xfId="19463"/>
    <cellStyle name="Moneda 3 2 5 8" xfId="19464"/>
    <cellStyle name="Moneda 3 2 5 8 2" xfId="19465"/>
    <cellStyle name="Moneda 3 2 5 8 3" xfId="19466"/>
    <cellStyle name="Moneda 3 2 5 9" xfId="19467"/>
    <cellStyle name="Moneda 3 2 5 9 2" xfId="19468"/>
    <cellStyle name="Moneda 3 2 5 9 3" xfId="19469"/>
    <cellStyle name="Moneda 3 2 6" xfId="399"/>
    <cellStyle name="Moneda 3 2 6 10" xfId="19470"/>
    <cellStyle name="Moneda 3 2 6 11" xfId="19471"/>
    <cellStyle name="Moneda 3 2 6 2" xfId="400"/>
    <cellStyle name="Moneda 3 2 6 2 10" xfId="19472"/>
    <cellStyle name="Moneda 3 2 6 2 2" xfId="401"/>
    <cellStyle name="Moneda 3 2 6 2 2 2" xfId="1721"/>
    <cellStyle name="Moneda 3 2 6 2 2 2 2" xfId="19473"/>
    <cellStyle name="Moneda 3 2 6 2 2 2 2 2" xfId="19474"/>
    <cellStyle name="Moneda 3 2 6 2 2 2 2 3" xfId="19475"/>
    <cellStyle name="Moneda 3 2 6 2 2 2 3" xfId="19476"/>
    <cellStyle name="Moneda 3 2 6 2 2 2 3 2" xfId="19477"/>
    <cellStyle name="Moneda 3 2 6 2 2 2 3 3" xfId="19478"/>
    <cellStyle name="Moneda 3 2 6 2 2 2 4" xfId="19479"/>
    <cellStyle name="Moneda 3 2 6 2 2 2 5" xfId="19480"/>
    <cellStyle name="Moneda 3 2 6 2 2 3" xfId="19481"/>
    <cellStyle name="Moneda 3 2 6 2 2 3 2" xfId="19482"/>
    <cellStyle name="Moneda 3 2 6 2 2 3 3" xfId="19483"/>
    <cellStyle name="Moneda 3 2 6 2 2 4" xfId="19484"/>
    <cellStyle name="Moneda 3 2 6 2 2 4 2" xfId="19485"/>
    <cellStyle name="Moneda 3 2 6 2 2 4 3" xfId="19486"/>
    <cellStyle name="Moneda 3 2 6 2 2 5" xfId="19487"/>
    <cellStyle name="Moneda 3 2 6 2 2 6" xfId="19488"/>
    <cellStyle name="Moneda 3 2 6 2 3" xfId="1720"/>
    <cellStyle name="Moneda 3 2 6 2 3 2" xfId="19489"/>
    <cellStyle name="Moneda 3 2 6 2 3 2 2" xfId="19490"/>
    <cellStyle name="Moneda 3 2 6 2 3 2 2 2" xfId="19491"/>
    <cellStyle name="Moneda 3 2 6 2 3 2 2 3" xfId="19492"/>
    <cellStyle name="Moneda 3 2 6 2 3 2 3" xfId="19493"/>
    <cellStyle name="Moneda 3 2 6 2 3 2 3 2" xfId="19494"/>
    <cellStyle name="Moneda 3 2 6 2 3 2 3 3" xfId="19495"/>
    <cellStyle name="Moneda 3 2 6 2 3 2 4" xfId="19496"/>
    <cellStyle name="Moneda 3 2 6 2 3 2 5" xfId="19497"/>
    <cellStyle name="Moneda 3 2 6 2 3 3" xfId="19498"/>
    <cellStyle name="Moneda 3 2 6 2 3 3 2" xfId="19499"/>
    <cellStyle name="Moneda 3 2 6 2 3 3 3" xfId="19500"/>
    <cellStyle name="Moneda 3 2 6 2 3 4" xfId="19501"/>
    <cellStyle name="Moneda 3 2 6 2 3 4 2" xfId="19502"/>
    <cellStyle name="Moneda 3 2 6 2 3 4 3" xfId="19503"/>
    <cellStyle name="Moneda 3 2 6 2 3 5" xfId="19504"/>
    <cellStyle name="Moneda 3 2 6 2 3 6" xfId="19505"/>
    <cellStyle name="Moneda 3 2 6 2 4" xfId="19506"/>
    <cellStyle name="Moneda 3 2 6 2 4 2" xfId="19507"/>
    <cellStyle name="Moneda 3 2 6 2 4 2 2" xfId="19508"/>
    <cellStyle name="Moneda 3 2 6 2 4 2 2 2" xfId="19509"/>
    <cellStyle name="Moneda 3 2 6 2 4 2 2 3" xfId="19510"/>
    <cellStyle name="Moneda 3 2 6 2 4 2 3" xfId="19511"/>
    <cellStyle name="Moneda 3 2 6 2 4 2 3 2" xfId="19512"/>
    <cellStyle name="Moneda 3 2 6 2 4 2 3 3" xfId="19513"/>
    <cellStyle name="Moneda 3 2 6 2 4 2 4" xfId="19514"/>
    <cellStyle name="Moneda 3 2 6 2 4 2 5" xfId="19515"/>
    <cellStyle name="Moneda 3 2 6 2 4 3" xfId="19516"/>
    <cellStyle name="Moneda 3 2 6 2 4 3 2" xfId="19517"/>
    <cellStyle name="Moneda 3 2 6 2 4 3 3" xfId="19518"/>
    <cellStyle name="Moneda 3 2 6 2 4 4" xfId="19519"/>
    <cellStyle name="Moneda 3 2 6 2 4 4 2" xfId="19520"/>
    <cellStyle name="Moneda 3 2 6 2 4 4 3" xfId="19521"/>
    <cellStyle name="Moneda 3 2 6 2 4 5" xfId="19522"/>
    <cellStyle name="Moneda 3 2 6 2 4 6" xfId="19523"/>
    <cellStyle name="Moneda 3 2 6 2 5" xfId="19524"/>
    <cellStyle name="Moneda 3 2 6 2 5 2" xfId="19525"/>
    <cellStyle name="Moneda 3 2 6 2 5 2 2" xfId="19526"/>
    <cellStyle name="Moneda 3 2 6 2 5 2 2 2" xfId="19527"/>
    <cellStyle name="Moneda 3 2 6 2 5 2 2 3" xfId="19528"/>
    <cellStyle name="Moneda 3 2 6 2 5 2 3" xfId="19529"/>
    <cellStyle name="Moneda 3 2 6 2 5 2 3 2" xfId="19530"/>
    <cellStyle name="Moneda 3 2 6 2 5 2 3 3" xfId="19531"/>
    <cellStyle name="Moneda 3 2 6 2 5 2 4" xfId="19532"/>
    <cellStyle name="Moneda 3 2 6 2 5 2 5" xfId="19533"/>
    <cellStyle name="Moneda 3 2 6 2 5 3" xfId="19534"/>
    <cellStyle name="Moneda 3 2 6 2 5 3 2" xfId="19535"/>
    <cellStyle name="Moneda 3 2 6 2 5 3 3" xfId="19536"/>
    <cellStyle name="Moneda 3 2 6 2 5 4" xfId="19537"/>
    <cellStyle name="Moneda 3 2 6 2 5 4 2" xfId="19538"/>
    <cellStyle name="Moneda 3 2 6 2 5 4 3" xfId="19539"/>
    <cellStyle name="Moneda 3 2 6 2 5 5" xfId="19540"/>
    <cellStyle name="Moneda 3 2 6 2 5 6" xfId="19541"/>
    <cellStyle name="Moneda 3 2 6 2 6" xfId="19542"/>
    <cellStyle name="Moneda 3 2 6 2 6 2" xfId="19543"/>
    <cellStyle name="Moneda 3 2 6 2 6 2 2" xfId="19544"/>
    <cellStyle name="Moneda 3 2 6 2 6 2 3" xfId="19545"/>
    <cellStyle name="Moneda 3 2 6 2 6 3" xfId="19546"/>
    <cellStyle name="Moneda 3 2 6 2 6 3 2" xfId="19547"/>
    <cellStyle name="Moneda 3 2 6 2 6 3 3" xfId="19548"/>
    <cellStyle name="Moneda 3 2 6 2 6 4" xfId="19549"/>
    <cellStyle name="Moneda 3 2 6 2 6 5" xfId="19550"/>
    <cellStyle name="Moneda 3 2 6 2 7" xfId="19551"/>
    <cellStyle name="Moneda 3 2 6 2 7 2" xfId="19552"/>
    <cellStyle name="Moneda 3 2 6 2 7 3" xfId="19553"/>
    <cellStyle name="Moneda 3 2 6 2 8" xfId="19554"/>
    <cellStyle name="Moneda 3 2 6 2 8 2" xfId="19555"/>
    <cellStyle name="Moneda 3 2 6 2 8 3" xfId="19556"/>
    <cellStyle name="Moneda 3 2 6 2 9" xfId="19557"/>
    <cellStyle name="Moneda 3 2 6 3" xfId="402"/>
    <cellStyle name="Moneda 3 2 6 3 2" xfId="1722"/>
    <cellStyle name="Moneda 3 2 6 3 2 2" xfId="19558"/>
    <cellStyle name="Moneda 3 2 6 3 2 2 2" xfId="19559"/>
    <cellStyle name="Moneda 3 2 6 3 2 2 3" xfId="19560"/>
    <cellStyle name="Moneda 3 2 6 3 2 3" xfId="19561"/>
    <cellStyle name="Moneda 3 2 6 3 2 3 2" xfId="19562"/>
    <cellStyle name="Moneda 3 2 6 3 2 3 3" xfId="19563"/>
    <cellStyle name="Moneda 3 2 6 3 2 4" xfId="19564"/>
    <cellStyle name="Moneda 3 2 6 3 2 5" xfId="19565"/>
    <cellStyle name="Moneda 3 2 6 3 3" xfId="19566"/>
    <cellStyle name="Moneda 3 2 6 3 3 2" xfId="19567"/>
    <cellStyle name="Moneda 3 2 6 3 3 3" xfId="19568"/>
    <cellStyle name="Moneda 3 2 6 3 4" xfId="19569"/>
    <cellStyle name="Moneda 3 2 6 3 4 2" xfId="19570"/>
    <cellStyle name="Moneda 3 2 6 3 4 3" xfId="19571"/>
    <cellStyle name="Moneda 3 2 6 3 5" xfId="19572"/>
    <cellStyle name="Moneda 3 2 6 3 6" xfId="19573"/>
    <cellStyle name="Moneda 3 2 6 4" xfId="1719"/>
    <cellStyle name="Moneda 3 2 6 4 2" xfId="19574"/>
    <cellStyle name="Moneda 3 2 6 4 2 2" xfId="19575"/>
    <cellStyle name="Moneda 3 2 6 4 2 2 2" xfId="19576"/>
    <cellStyle name="Moneda 3 2 6 4 2 2 3" xfId="19577"/>
    <cellStyle name="Moneda 3 2 6 4 2 3" xfId="19578"/>
    <cellStyle name="Moneda 3 2 6 4 2 3 2" xfId="19579"/>
    <cellStyle name="Moneda 3 2 6 4 2 3 3" xfId="19580"/>
    <cellStyle name="Moneda 3 2 6 4 2 4" xfId="19581"/>
    <cellStyle name="Moneda 3 2 6 4 2 5" xfId="19582"/>
    <cellStyle name="Moneda 3 2 6 4 3" xfId="19583"/>
    <cellStyle name="Moneda 3 2 6 4 3 2" xfId="19584"/>
    <cellStyle name="Moneda 3 2 6 4 3 3" xfId="19585"/>
    <cellStyle name="Moneda 3 2 6 4 4" xfId="19586"/>
    <cellStyle name="Moneda 3 2 6 4 4 2" xfId="19587"/>
    <cellStyle name="Moneda 3 2 6 4 4 3" xfId="19588"/>
    <cellStyle name="Moneda 3 2 6 4 5" xfId="19589"/>
    <cellStyle name="Moneda 3 2 6 4 6" xfId="19590"/>
    <cellStyle name="Moneda 3 2 6 5" xfId="19591"/>
    <cellStyle name="Moneda 3 2 6 5 2" xfId="19592"/>
    <cellStyle name="Moneda 3 2 6 5 2 2" xfId="19593"/>
    <cellStyle name="Moneda 3 2 6 5 2 2 2" xfId="19594"/>
    <cellStyle name="Moneda 3 2 6 5 2 2 3" xfId="19595"/>
    <cellStyle name="Moneda 3 2 6 5 2 3" xfId="19596"/>
    <cellStyle name="Moneda 3 2 6 5 2 3 2" xfId="19597"/>
    <cellStyle name="Moneda 3 2 6 5 2 3 3" xfId="19598"/>
    <cellStyle name="Moneda 3 2 6 5 2 4" xfId="19599"/>
    <cellStyle name="Moneda 3 2 6 5 2 5" xfId="19600"/>
    <cellStyle name="Moneda 3 2 6 5 3" xfId="19601"/>
    <cellStyle name="Moneda 3 2 6 5 3 2" xfId="19602"/>
    <cellStyle name="Moneda 3 2 6 5 3 3" xfId="19603"/>
    <cellStyle name="Moneda 3 2 6 5 4" xfId="19604"/>
    <cellStyle name="Moneda 3 2 6 5 4 2" xfId="19605"/>
    <cellStyle name="Moneda 3 2 6 5 4 3" xfId="19606"/>
    <cellStyle name="Moneda 3 2 6 5 5" xfId="19607"/>
    <cellStyle name="Moneda 3 2 6 5 6" xfId="19608"/>
    <cellStyle name="Moneda 3 2 6 6" xfId="19609"/>
    <cellStyle name="Moneda 3 2 6 6 2" xfId="19610"/>
    <cellStyle name="Moneda 3 2 6 6 2 2" xfId="19611"/>
    <cellStyle name="Moneda 3 2 6 6 2 2 2" xfId="19612"/>
    <cellStyle name="Moneda 3 2 6 6 2 2 3" xfId="19613"/>
    <cellStyle name="Moneda 3 2 6 6 2 3" xfId="19614"/>
    <cellStyle name="Moneda 3 2 6 6 2 3 2" xfId="19615"/>
    <cellStyle name="Moneda 3 2 6 6 2 3 3" xfId="19616"/>
    <cellStyle name="Moneda 3 2 6 6 2 4" xfId="19617"/>
    <cellStyle name="Moneda 3 2 6 6 2 5" xfId="19618"/>
    <cellStyle name="Moneda 3 2 6 6 3" xfId="19619"/>
    <cellStyle name="Moneda 3 2 6 6 3 2" xfId="19620"/>
    <cellStyle name="Moneda 3 2 6 6 3 3" xfId="19621"/>
    <cellStyle name="Moneda 3 2 6 6 4" xfId="19622"/>
    <cellStyle name="Moneda 3 2 6 6 4 2" xfId="19623"/>
    <cellStyle name="Moneda 3 2 6 6 4 3" xfId="19624"/>
    <cellStyle name="Moneda 3 2 6 6 5" xfId="19625"/>
    <cellStyle name="Moneda 3 2 6 6 6" xfId="19626"/>
    <cellStyle name="Moneda 3 2 6 7" xfId="19627"/>
    <cellStyle name="Moneda 3 2 6 7 2" xfId="19628"/>
    <cellStyle name="Moneda 3 2 6 7 2 2" xfId="19629"/>
    <cellStyle name="Moneda 3 2 6 7 2 3" xfId="19630"/>
    <cellStyle name="Moneda 3 2 6 7 3" xfId="19631"/>
    <cellStyle name="Moneda 3 2 6 7 3 2" xfId="19632"/>
    <cellStyle name="Moneda 3 2 6 7 3 3" xfId="19633"/>
    <cellStyle name="Moneda 3 2 6 7 4" xfId="19634"/>
    <cellStyle name="Moneda 3 2 6 7 5" xfId="19635"/>
    <cellStyle name="Moneda 3 2 6 8" xfId="19636"/>
    <cellStyle name="Moneda 3 2 6 8 2" xfId="19637"/>
    <cellStyle name="Moneda 3 2 6 8 3" xfId="19638"/>
    <cellStyle name="Moneda 3 2 6 9" xfId="19639"/>
    <cellStyle name="Moneda 3 2 6 9 2" xfId="19640"/>
    <cellStyle name="Moneda 3 2 6 9 3" xfId="19641"/>
    <cellStyle name="Moneda 3 2 7" xfId="403"/>
    <cellStyle name="Moneda 3 2 7 10" xfId="19642"/>
    <cellStyle name="Moneda 3 2 7 11" xfId="19643"/>
    <cellStyle name="Moneda 3 2 7 2" xfId="404"/>
    <cellStyle name="Moneda 3 2 7 2 10" xfId="19644"/>
    <cellStyle name="Moneda 3 2 7 2 2" xfId="405"/>
    <cellStyle name="Moneda 3 2 7 2 2 2" xfId="1725"/>
    <cellStyle name="Moneda 3 2 7 2 2 2 2" xfId="19645"/>
    <cellStyle name="Moneda 3 2 7 2 2 2 2 2" xfId="19646"/>
    <cellStyle name="Moneda 3 2 7 2 2 2 2 3" xfId="19647"/>
    <cellStyle name="Moneda 3 2 7 2 2 2 3" xfId="19648"/>
    <cellStyle name="Moneda 3 2 7 2 2 2 3 2" xfId="19649"/>
    <cellStyle name="Moneda 3 2 7 2 2 2 3 3" xfId="19650"/>
    <cellStyle name="Moneda 3 2 7 2 2 2 4" xfId="19651"/>
    <cellStyle name="Moneda 3 2 7 2 2 2 5" xfId="19652"/>
    <cellStyle name="Moneda 3 2 7 2 2 3" xfId="19653"/>
    <cellStyle name="Moneda 3 2 7 2 2 3 2" xfId="19654"/>
    <cellStyle name="Moneda 3 2 7 2 2 3 3" xfId="19655"/>
    <cellStyle name="Moneda 3 2 7 2 2 4" xfId="19656"/>
    <cellStyle name="Moneda 3 2 7 2 2 4 2" xfId="19657"/>
    <cellStyle name="Moneda 3 2 7 2 2 4 3" xfId="19658"/>
    <cellStyle name="Moneda 3 2 7 2 2 5" xfId="19659"/>
    <cellStyle name="Moneda 3 2 7 2 2 6" xfId="19660"/>
    <cellStyle name="Moneda 3 2 7 2 3" xfId="1724"/>
    <cellStyle name="Moneda 3 2 7 2 3 2" xfId="19661"/>
    <cellStyle name="Moneda 3 2 7 2 3 2 2" xfId="19662"/>
    <cellStyle name="Moneda 3 2 7 2 3 2 2 2" xfId="19663"/>
    <cellStyle name="Moneda 3 2 7 2 3 2 2 3" xfId="19664"/>
    <cellStyle name="Moneda 3 2 7 2 3 2 3" xfId="19665"/>
    <cellStyle name="Moneda 3 2 7 2 3 2 3 2" xfId="19666"/>
    <cellStyle name="Moneda 3 2 7 2 3 2 3 3" xfId="19667"/>
    <cellStyle name="Moneda 3 2 7 2 3 2 4" xfId="19668"/>
    <cellStyle name="Moneda 3 2 7 2 3 2 5" xfId="19669"/>
    <cellStyle name="Moneda 3 2 7 2 3 3" xfId="19670"/>
    <cellStyle name="Moneda 3 2 7 2 3 3 2" xfId="19671"/>
    <cellStyle name="Moneda 3 2 7 2 3 3 3" xfId="19672"/>
    <cellStyle name="Moneda 3 2 7 2 3 4" xfId="19673"/>
    <cellStyle name="Moneda 3 2 7 2 3 4 2" xfId="19674"/>
    <cellStyle name="Moneda 3 2 7 2 3 4 3" xfId="19675"/>
    <cellStyle name="Moneda 3 2 7 2 3 5" xfId="19676"/>
    <cellStyle name="Moneda 3 2 7 2 3 6" xfId="19677"/>
    <cellStyle name="Moneda 3 2 7 2 4" xfId="19678"/>
    <cellStyle name="Moneda 3 2 7 2 4 2" xfId="19679"/>
    <cellStyle name="Moneda 3 2 7 2 4 2 2" xfId="19680"/>
    <cellStyle name="Moneda 3 2 7 2 4 2 2 2" xfId="19681"/>
    <cellStyle name="Moneda 3 2 7 2 4 2 2 3" xfId="19682"/>
    <cellStyle name="Moneda 3 2 7 2 4 2 3" xfId="19683"/>
    <cellStyle name="Moneda 3 2 7 2 4 2 3 2" xfId="19684"/>
    <cellStyle name="Moneda 3 2 7 2 4 2 3 3" xfId="19685"/>
    <cellStyle name="Moneda 3 2 7 2 4 2 4" xfId="19686"/>
    <cellStyle name="Moneda 3 2 7 2 4 2 5" xfId="19687"/>
    <cellStyle name="Moneda 3 2 7 2 4 3" xfId="19688"/>
    <cellStyle name="Moneda 3 2 7 2 4 3 2" xfId="19689"/>
    <cellStyle name="Moneda 3 2 7 2 4 3 3" xfId="19690"/>
    <cellStyle name="Moneda 3 2 7 2 4 4" xfId="19691"/>
    <cellStyle name="Moneda 3 2 7 2 4 4 2" xfId="19692"/>
    <cellStyle name="Moneda 3 2 7 2 4 4 3" xfId="19693"/>
    <cellStyle name="Moneda 3 2 7 2 4 5" xfId="19694"/>
    <cellStyle name="Moneda 3 2 7 2 4 6" xfId="19695"/>
    <cellStyle name="Moneda 3 2 7 2 5" xfId="19696"/>
    <cellStyle name="Moneda 3 2 7 2 5 2" xfId="19697"/>
    <cellStyle name="Moneda 3 2 7 2 5 2 2" xfId="19698"/>
    <cellStyle name="Moneda 3 2 7 2 5 2 2 2" xfId="19699"/>
    <cellStyle name="Moneda 3 2 7 2 5 2 2 3" xfId="19700"/>
    <cellStyle name="Moneda 3 2 7 2 5 2 3" xfId="19701"/>
    <cellStyle name="Moneda 3 2 7 2 5 2 3 2" xfId="19702"/>
    <cellStyle name="Moneda 3 2 7 2 5 2 3 3" xfId="19703"/>
    <cellStyle name="Moneda 3 2 7 2 5 2 4" xfId="19704"/>
    <cellStyle name="Moneda 3 2 7 2 5 2 5" xfId="19705"/>
    <cellStyle name="Moneda 3 2 7 2 5 3" xfId="19706"/>
    <cellStyle name="Moneda 3 2 7 2 5 3 2" xfId="19707"/>
    <cellStyle name="Moneda 3 2 7 2 5 3 3" xfId="19708"/>
    <cellStyle name="Moneda 3 2 7 2 5 4" xfId="19709"/>
    <cellStyle name="Moneda 3 2 7 2 5 4 2" xfId="19710"/>
    <cellStyle name="Moneda 3 2 7 2 5 4 3" xfId="19711"/>
    <cellStyle name="Moneda 3 2 7 2 5 5" xfId="19712"/>
    <cellStyle name="Moneda 3 2 7 2 5 6" xfId="19713"/>
    <cellStyle name="Moneda 3 2 7 2 6" xfId="19714"/>
    <cellStyle name="Moneda 3 2 7 2 6 2" xfId="19715"/>
    <cellStyle name="Moneda 3 2 7 2 6 2 2" xfId="19716"/>
    <cellStyle name="Moneda 3 2 7 2 6 2 3" xfId="19717"/>
    <cellStyle name="Moneda 3 2 7 2 6 3" xfId="19718"/>
    <cellStyle name="Moneda 3 2 7 2 6 3 2" xfId="19719"/>
    <cellStyle name="Moneda 3 2 7 2 6 3 3" xfId="19720"/>
    <cellStyle name="Moneda 3 2 7 2 6 4" xfId="19721"/>
    <cellStyle name="Moneda 3 2 7 2 6 5" xfId="19722"/>
    <cellStyle name="Moneda 3 2 7 2 7" xfId="19723"/>
    <cellStyle name="Moneda 3 2 7 2 7 2" xfId="19724"/>
    <cellStyle name="Moneda 3 2 7 2 7 3" xfId="19725"/>
    <cellStyle name="Moneda 3 2 7 2 8" xfId="19726"/>
    <cellStyle name="Moneda 3 2 7 2 8 2" xfId="19727"/>
    <cellStyle name="Moneda 3 2 7 2 8 3" xfId="19728"/>
    <cellStyle name="Moneda 3 2 7 2 9" xfId="19729"/>
    <cellStyle name="Moneda 3 2 7 3" xfId="406"/>
    <cellStyle name="Moneda 3 2 7 3 2" xfId="1726"/>
    <cellStyle name="Moneda 3 2 7 3 2 2" xfId="19730"/>
    <cellStyle name="Moneda 3 2 7 3 2 2 2" xfId="19731"/>
    <cellStyle name="Moneda 3 2 7 3 2 2 3" xfId="19732"/>
    <cellStyle name="Moneda 3 2 7 3 2 3" xfId="19733"/>
    <cellStyle name="Moneda 3 2 7 3 2 3 2" xfId="19734"/>
    <cellStyle name="Moneda 3 2 7 3 2 3 3" xfId="19735"/>
    <cellStyle name="Moneda 3 2 7 3 2 4" xfId="19736"/>
    <cellStyle name="Moneda 3 2 7 3 2 5" xfId="19737"/>
    <cellStyle name="Moneda 3 2 7 3 3" xfId="19738"/>
    <cellStyle name="Moneda 3 2 7 3 3 2" xfId="19739"/>
    <cellStyle name="Moneda 3 2 7 3 3 3" xfId="19740"/>
    <cellStyle name="Moneda 3 2 7 3 4" xfId="19741"/>
    <cellStyle name="Moneda 3 2 7 3 4 2" xfId="19742"/>
    <cellStyle name="Moneda 3 2 7 3 4 3" xfId="19743"/>
    <cellStyle name="Moneda 3 2 7 3 5" xfId="19744"/>
    <cellStyle name="Moneda 3 2 7 3 6" xfId="19745"/>
    <cellStyle name="Moneda 3 2 7 4" xfId="1723"/>
    <cellStyle name="Moneda 3 2 7 4 2" xfId="19746"/>
    <cellStyle name="Moneda 3 2 7 4 2 2" xfId="19747"/>
    <cellStyle name="Moneda 3 2 7 4 2 2 2" xfId="19748"/>
    <cellStyle name="Moneda 3 2 7 4 2 2 3" xfId="19749"/>
    <cellStyle name="Moneda 3 2 7 4 2 3" xfId="19750"/>
    <cellStyle name="Moneda 3 2 7 4 2 3 2" xfId="19751"/>
    <cellStyle name="Moneda 3 2 7 4 2 3 3" xfId="19752"/>
    <cellStyle name="Moneda 3 2 7 4 2 4" xfId="19753"/>
    <cellStyle name="Moneda 3 2 7 4 2 5" xfId="19754"/>
    <cellStyle name="Moneda 3 2 7 4 3" xfId="19755"/>
    <cellStyle name="Moneda 3 2 7 4 3 2" xfId="19756"/>
    <cellStyle name="Moneda 3 2 7 4 3 3" xfId="19757"/>
    <cellStyle name="Moneda 3 2 7 4 4" xfId="19758"/>
    <cellStyle name="Moneda 3 2 7 4 4 2" xfId="19759"/>
    <cellStyle name="Moneda 3 2 7 4 4 3" xfId="19760"/>
    <cellStyle name="Moneda 3 2 7 4 5" xfId="19761"/>
    <cellStyle name="Moneda 3 2 7 4 6" xfId="19762"/>
    <cellStyle name="Moneda 3 2 7 5" xfId="19763"/>
    <cellStyle name="Moneda 3 2 7 5 2" xfId="19764"/>
    <cellStyle name="Moneda 3 2 7 5 2 2" xfId="19765"/>
    <cellStyle name="Moneda 3 2 7 5 2 2 2" xfId="19766"/>
    <cellStyle name="Moneda 3 2 7 5 2 2 3" xfId="19767"/>
    <cellStyle name="Moneda 3 2 7 5 2 3" xfId="19768"/>
    <cellStyle name="Moneda 3 2 7 5 2 3 2" xfId="19769"/>
    <cellStyle name="Moneda 3 2 7 5 2 3 3" xfId="19770"/>
    <cellStyle name="Moneda 3 2 7 5 2 4" xfId="19771"/>
    <cellStyle name="Moneda 3 2 7 5 2 5" xfId="19772"/>
    <cellStyle name="Moneda 3 2 7 5 3" xfId="19773"/>
    <cellStyle name="Moneda 3 2 7 5 3 2" xfId="19774"/>
    <cellStyle name="Moneda 3 2 7 5 3 3" xfId="19775"/>
    <cellStyle name="Moneda 3 2 7 5 4" xfId="19776"/>
    <cellStyle name="Moneda 3 2 7 5 4 2" xfId="19777"/>
    <cellStyle name="Moneda 3 2 7 5 4 3" xfId="19778"/>
    <cellStyle name="Moneda 3 2 7 5 5" xfId="19779"/>
    <cellStyle name="Moneda 3 2 7 5 6" xfId="19780"/>
    <cellStyle name="Moneda 3 2 7 6" xfId="19781"/>
    <cellStyle name="Moneda 3 2 7 6 2" xfId="19782"/>
    <cellStyle name="Moneda 3 2 7 6 2 2" xfId="19783"/>
    <cellStyle name="Moneda 3 2 7 6 2 2 2" xfId="19784"/>
    <cellStyle name="Moneda 3 2 7 6 2 2 3" xfId="19785"/>
    <cellStyle name="Moneda 3 2 7 6 2 3" xfId="19786"/>
    <cellStyle name="Moneda 3 2 7 6 2 3 2" xfId="19787"/>
    <cellStyle name="Moneda 3 2 7 6 2 3 3" xfId="19788"/>
    <cellStyle name="Moneda 3 2 7 6 2 4" xfId="19789"/>
    <cellStyle name="Moneda 3 2 7 6 2 5" xfId="19790"/>
    <cellStyle name="Moneda 3 2 7 6 3" xfId="19791"/>
    <cellStyle name="Moneda 3 2 7 6 3 2" xfId="19792"/>
    <cellStyle name="Moneda 3 2 7 6 3 3" xfId="19793"/>
    <cellStyle name="Moneda 3 2 7 6 4" xfId="19794"/>
    <cellStyle name="Moneda 3 2 7 6 4 2" xfId="19795"/>
    <cellStyle name="Moneda 3 2 7 6 4 3" xfId="19796"/>
    <cellStyle name="Moneda 3 2 7 6 5" xfId="19797"/>
    <cellStyle name="Moneda 3 2 7 6 6" xfId="19798"/>
    <cellStyle name="Moneda 3 2 7 7" xfId="19799"/>
    <cellStyle name="Moneda 3 2 7 7 2" xfId="19800"/>
    <cellStyle name="Moneda 3 2 7 7 2 2" xfId="19801"/>
    <cellStyle name="Moneda 3 2 7 7 2 3" xfId="19802"/>
    <cellStyle name="Moneda 3 2 7 7 3" xfId="19803"/>
    <cellStyle name="Moneda 3 2 7 7 3 2" xfId="19804"/>
    <cellStyle name="Moneda 3 2 7 7 3 3" xfId="19805"/>
    <cellStyle name="Moneda 3 2 7 7 4" xfId="19806"/>
    <cellStyle name="Moneda 3 2 7 7 5" xfId="19807"/>
    <cellStyle name="Moneda 3 2 7 8" xfId="19808"/>
    <cellStyle name="Moneda 3 2 7 8 2" xfId="19809"/>
    <cellStyle name="Moneda 3 2 7 8 3" xfId="19810"/>
    <cellStyle name="Moneda 3 2 7 9" xfId="19811"/>
    <cellStyle name="Moneda 3 2 7 9 2" xfId="19812"/>
    <cellStyle name="Moneda 3 2 7 9 3" xfId="19813"/>
    <cellStyle name="Moneda 3 2 8" xfId="407"/>
    <cellStyle name="Moneda 3 2 8 10" xfId="19814"/>
    <cellStyle name="Moneda 3 2 8 2" xfId="408"/>
    <cellStyle name="Moneda 3 2 8 2 2" xfId="1728"/>
    <cellStyle name="Moneda 3 2 8 2 2 2" xfId="19815"/>
    <cellStyle name="Moneda 3 2 8 2 2 2 2" xfId="19816"/>
    <cellStyle name="Moneda 3 2 8 2 2 2 3" xfId="19817"/>
    <cellStyle name="Moneda 3 2 8 2 2 3" xfId="19818"/>
    <cellStyle name="Moneda 3 2 8 2 2 3 2" xfId="19819"/>
    <cellStyle name="Moneda 3 2 8 2 2 3 3" xfId="19820"/>
    <cellStyle name="Moneda 3 2 8 2 2 4" xfId="19821"/>
    <cellStyle name="Moneda 3 2 8 2 2 5" xfId="19822"/>
    <cellStyle name="Moneda 3 2 8 2 3" xfId="19823"/>
    <cellStyle name="Moneda 3 2 8 2 3 2" xfId="19824"/>
    <cellStyle name="Moneda 3 2 8 2 3 3" xfId="19825"/>
    <cellStyle name="Moneda 3 2 8 2 4" xfId="19826"/>
    <cellStyle name="Moneda 3 2 8 2 4 2" xfId="19827"/>
    <cellStyle name="Moneda 3 2 8 2 4 3" xfId="19828"/>
    <cellStyle name="Moneda 3 2 8 2 5" xfId="19829"/>
    <cellStyle name="Moneda 3 2 8 2 6" xfId="19830"/>
    <cellStyle name="Moneda 3 2 8 3" xfId="1727"/>
    <cellStyle name="Moneda 3 2 8 3 2" xfId="19831"/>
    <cellStyle name="Moneda 3 2 8 3 2 2" xfId="19832"/>
    <cellStyle name="Moneda 3 2 8 3 2 2 2" xfId="19833"/>
    <cellStyle name="Moneda 3 2 8 3 2 2 3" xfId="19834"/>
    <cellStyle name="Moneda 3 2 8 3 2 3" xfId="19835"/>
    <cellStyle name="Moneda 3 2 8 3 2 3 2" xfId="19836"/>
    <cellStyle name="Moneda 3 2 8 3 2 3 3" xfId="19837"/>
    <cellStyle name="Moneda 3 2 8 3 2 4" xfId="19838"/>
    <cellStyle name="Moneda 3 2 8 3 2 5" xfId="19839"/>
    <cellStyle name="Moneda 3 2 8 3 3" xfId="19840"/>
    <cellStyle name="Moneda 3 2 8 3 3 2" xfId="19841"/>
    <cellStyle name="Moneda 3 2 8 3 3 3" xfId="19842"/>
    <cellStyle name="Moneda 3 2 8 3 4" xfId="19843"/>
    <cellStyle name="Moneda 3 2 8 3 4 2" xfId="19844"/>
    <cellStyle name="Moneda 3 2 8 3 4 3" xfId="19845"/>
    <cellStyle name="Moneda 3 2 8 3 5" xfId="19846"/>
    <cellStyle name="Moneda 3 2 8 3 6" xfId="19847"/>
    <cellStyle name="Moneda 3 2 8 4" xfId="19848"/>
    <cellStyle name="Moneda 3 2 8 4 2" xfId="19849"/>
    <cellStyle name="Moneda 3 2 8 4 2 2" xfId="19850"/>
    <cellStyle name="Moneda 3 2 8 4 2 2 2" xfId="19851"/>
    <cellStyle name="Moneda 3 2 8 4 2 2 3" xfId="19852"/>
    <cellStyle name="Moneda 3 2 8 4 2 3" xfId="19853"/>
    <cellStyle name="Moneda 3 2 8 4 2 3 2" xfId="19854"/>
    <cellStyle name="Moneda 3 2 8 4 2 3 3" xfId="19855"/>
    <cellStyle name="Moneda 3 2 8 4 2 4" xfId="19856"/>
    <cellStyle name="Moneda 3 2 8 4 2 5" xfId="19857"/>
    <cellStyle name="Moneda 3 2 8 4 3" xfId="19858"/>
    <cellStyle name="Moneda 3 2 8 4 3 2" xfId="19859"/>
    <cellStyle name="Moneda 3 2 8 4 3 3" xfId="19860"/>
    <cellStyle name="Moneda 3 2 8 4 4" xfId="19861"/>
    <cellStyle name="Moneda 3 2 8 4 4 2" xfId="19862"/>
    <cellStyle name="Moneda 3 2 8 4 4 3" xfId="19863"/>
    <cellStyle name="Moneda 3 2 8 4 5" xfId="19864"/>
    <cellStyle name="Moneda 3 2 8 4 6" xfId="19865"/>
    <cellStyle name="Moneda 3 2 8 5" xfId="19866"/>
    <cellStyle name="Moneda 3 2 8 5 2" xfId="19867"/>
    <cellStyle name="Moneda 3 2 8 5 2 2" xfId="19868"/>
    <cellStyle name="Moneda 3 2 8 5 2 2 2" xfId="19869"/>
    <cellStyle name="Moneda 3 2 8 5 2 2 3" xfId="19870"/>
    <cellStyle name="Moneda 3 2 8 5 2 3" xfId="19871"/>
    <cellStyle name="Moneda 3 2 8 5 2 3 2" xfId="19872"/>
    <cellStyle name="Moneda 3 2 8 5 2 3 3" xfId="19873"/>
    <cellStyle name="Moneda 3 2 8 5 2 4" xfId="19874"/>
    <cellStyle name="Moneda 3 2 8 5 2 5" xfId="19875"/>
    <cellStyle name="Moneda 3 2 8 5 3" xfId="19876"/>
    <cellStyle name="Moneda 3 2 8 5 3 2" xfId="19877"/>
    <cellStyle name="Moneda 3 2 8 5 3 3" xfId="19878"/>
    <cellStyle name="Moneda 3 2 8 5 4" xfId="19879"/>
    <cellStyle name="Moneda 3 2 8 5 4 2" xfId="19880"/>
    <cellStyle name="Moneda 3 2 8 5 4 3" xfId="19881"/>
    <cellStyle name="Moneda 3 2 8 5 5" xfId="19882"/>
    <cellStyle name="Moneda 3 2 8 5 6" xfId="19883"/>
    <cellStyle name="Moneda 3 2 8 6" xfId="19884"/>
    <cellStyle name="Moneda 3 2 8 6 2" xfId="19885"/>
    <cellStyle name="Moneda 3 2 8 6 2 2" xfId="19886"/>
    <cellStyle name="Moneda 3 2 8 6 2 3" xfId="19887"/>
    <cellStyle name="Moneda 3 2 8 6 3" xfId="19888"/>
    <cellStyle name="Moneda 3 2 8 6 3 2" xfId="19889"/>
    <cellStyle name="Moneda 3 2 8 6 3 3" xfId="19890"/>
    <cellStyle name="Moneda 3 2 8 6 4" xfId="19891"/>
    <cellStyle name="Moneda 3 2 8 6 5" xfId="19892"/>
    <cellStyle name="Moneda 3 2 8 7" xfId="19893"/>
    <cellStyle name="Moneda 3 2 8 7 2" xfId="19894"/>
    <cellStyle name="Moneda 3 2 8 7 3" xfId="19895"/>
    <cellStyle name="Moneda 3 2 8 8" xfId="19896"/>
    <cellStyle name="Moneda 3 2 8 8 2" xfId="19897"/>
    <cellStyle name="Moneda 3 2 8 8 3" xfId="19898"/>
    <cellStyle name="Moneda 3 2 8 9" xfId="19899"/>
    <cellStyle name="Moneda 3 2 9" xfId="409"/>
    <cellStyle name="Moneda 3 2 9 2" xfId="1729"/>
    <cellStyle name="Moneda 3 2 9 2 2" xfId="19900"/>
    <cellStyle name="Moneda 3 2 9 2 2 2" xfId="19901"/>
    <cellStyle name="Moneda 3 2 9 2 2 3" xfId="19902"/>
    <cellStyle name="Moneda 3 2 9 2 3" xfId="19903"/>
    <cellStyle name="Moneda 3 2 9 2 3 2" xfId="19904"/>
    <cellStyle name="Moneda 3 2 9 2 3 3" xfId="19905"/>
    <cellStyle name="Moneda 3 2 9 2 4" xfId="19906"/>
    <cellStyle name="Moneda 3 2 9 2 5" xfId="19907"/>
    <cellStyle name="Moneda 3 2 9 3" xfId="19908"/>
    <cellStyle name="Moneda 3 2 9 3 2" xfId="19909"/>
    <cellStyle name="Moneda 3 2 9 3 3" xfId="19910"/>
    <cellStyle name="Moneda 3 2 9 4" xfId="19911"/>
    <cellStyle name="Moneda 3 2 9 4 2" xfId="19912"/>
    <cellStyle name="Moneda 3 2 9 4 3" xfId="19913"/>
    <cellStyle name="Moneda 3 2 9 5" xfId="19914"/>
    <cellStyle name="Moneda 3 2 9 6" xfId="19915"/>
    <cellStyle name="Moneda 3 3" xfId="410"/>
    <cellStyle name="Moneda 3 3 10" xfId="19916"/>
    <cellStyle name="Moneda 3 3 10 2" xfId="19917"/>
    <cellStyle name="Moneda 3 3 10 2 2" xfId="19918"/>
    <cellStyle name="Moneda 3 3 10 2 2 2" xfId="19919"/>
    <cellStyle name="Moneda 3 3 10 2 2 3" xfId="19920"/>
    <cellStyle name="Moneda 3 3 10 2 3" xfId="19921"/>
    <cellStyle name="Moneda 3 3 10 2 3 2" xfId="19922"/>
    <cellStyle name="Moneda 3 3 10 2 3 3" xfId="19923"/>
    <cellStyle name="Moneda 3 3 10 2 4" xfId="19924"/>
    <cellStyle name="Moneda 3 3 10 2 5" xfId="19925"/>
    <cellStyle name="Moneda 3 3 10 3" xfId="19926"/>
    <cellStyle name="Moneda 3 3 10 3 2" xfId="19927"/>
    <cellStyle name="Moneda 3 3 10 3 3" xfId="19928"/>
    <cellStyle name="Moneda 3 3 10 4" xfId="19929"/>
    <cellStyle name="Moneda 3 3 10 4 2" xfId="19930"/>
    <cellStyle name="Moneda 3 3 10 4 3" xfId="19931"/>
    <cellStyle name="Moneda 3 3 10 5" xfId="19932"/>
    <cellStyle name="Moneda 3 3 10 6" xfId="19933"/>
    <cellStyle name="Moneda 3 3 11" xfId="19934"/>
    <cellStyle name="Moneda 3 3 11 2" xfId="19935"/>
    <cellStyle name="Moneda 3 3 11 2 2" xfId="19936"/>
    <cellStyle name="Moneda 3 3 11 2 3" xfId="19937"/>
    <cellStyle name="Moneda 3 3 11 3" xfId="19938"/>
    <cellStyle name="Moneda 3 3 11 3 2" xfId="19939"/>
    <cellStyle name="Moneda 3 3 11 3 3" xfId="19940"/>
    <cellStyle name="Moneda 3 3 11 4" xfId="19941"/>
    <cellStyle name="Moneda 3 3 11 5" xfId="19942"/>
    <cellStyle name="Moneda 3 3 12" xfId="19943"/>
    <cellStyle name="Moneda 3 3 12 2" xfId="19944"/>
    <cellStyle name="Moneda 3 3 12 3" xfId="19945"/>
    <cellStyle name="Moneda 3 3 13" xfId="19946"/>
    <cellStyle name="Moneda 3 3 13 2" xfId="19947"/>
    <cellStyle name="Moneda 3 3 13 3" xfId="19948"/>
    <cellStyle name="Moneda 3 3 14" xfId="19949"/>
    <cellStyle name="Moneda 3 3 15" xfId="19950"/>
    <cellStyle name="Moneda 3 3 2" xfId="411"/>
    <cellStyle name="Moneda 3 3 2 10" xfId="19951"/>
    <cellStyle name="Moneda 3 3 2 10 2" xfId="19952"/>
    <cellStyle name="Moneda 3 3 2 10 2 2" xfId="19953"/>
    <cellStyle name="Moneda 3 3 2 10 2 3" xfId="19954"/>
    <cellStyle name="Moneda 3 3 2 10 3" xfId="19955"/>
    <cellStyle name="Moneda 3 3 2 10 3 2" xfId="19956"/>
    <cellStyle name="Moneda 3 3 2 10 3 3" xfId="19957"/>
    <cellStyle name="Moneda 3 3 2 10 4" xfId="19958"/>
    <cellStyle name="Moneda 3 3 2 10 5" xfId="19959"/>
    <cellStyle name="Moneda 3 3 2 11" xfId="19960"/>
    <cellStyle name="Moneda 3 3 2 11 2" xfId="19961"/>
    <cellStyle name="Moneda 3 3 2 11 3" xfId="19962"/>
    <cellStyle name="Moneda 3 3 2 12" xfId="19963"/>
    <cellStyle name="Moneda 3 3 2 12 2" xfId="19964"/>
    <cellStyle name="Moneda 3 3 2 12 3" xfId="19965"/>
    <cellStyle name="Moneda 3 3 2 13" xfId="19966"/>
    <cellStyle name="Moneda 3 3 2 14" xfId="19967"/>
    <cellStyle name="Moneda 3 3 2 2" xfId="412"/>
    <cellStyle name="Moneda 3 3 2 2 10" xfId="19968"/>
    <cellStyle name="Moneda 3 3 2 2 10 2" xfId="19969"/>
    <cellStyle name="Moneda 3 3 2 2 10 3" xfId="19970"/>
    <cellStyle name="Moneda 3 3 2 2 11" xfId="19971"/>
    <cellStyle name="Moneda 3 3 2 2 11 2" xfId="19972"/>
    <cellStyle name="Moneda 3 3 2 2 11 3" xfId="19973"/>
    <cellStyle name="Moneda 3 3 2 2 12" xfId="19974"/>
    <cellStyle name="Moneda 3 3 2 2 13" xfId="19975"/>
    <cellStyle name="Moneda 3 3 2 2 2" xfId="413"/>
    <cellStyle name="Moneda 3 3 2 2 2 10" xfId="19976"/>
    <cellStyle name="Moneda 3 3 2 2 2 11" xfId="19977"/>
    <cellStyle name="Moneda 3 3 2 2 2 2" xfId="414"/>
    <cellStyle name="Moneda 3 3 2 2 2 2 10" xfId="19978"/>
    <cellStyle name="Moneda 3 3 2 2 2 2 2" xfId="415"/>
    <cellStyle name="Moneda 3 3 2 2 2 2 2 2" xfId="1735"/>
    <cellStyle name="Moneda 3 3 2 2 2 2 2 2 2" xfId="19979"/>
    <cellStyle name="Moneda 3 3 2 2 2 2 2 2 2 2" xfId="19980"/>
    <cellStyle name="Moneda 3 3 2 2 2 2 2 2 2 3" xfId="19981"/>
    <cellStyle name="Moneda 3 3 2 2 2 2 2 2 3" xfId="19982"/>
    <cellStyle name="Moneda 3 3 2 2 2 2 2 2 3 2" xfId="19983"/>
    <cellStyle name="Moneda 3 3 2 2 2 2 2 2 3 3" xfId="19984"/>
    <cellStyle name="Moneda 3 3 2 2 2 2 2 2 4" xfId="19985"/>
    <cellStyle name="Moneda 3 3 2 2 2 2 2 2 5" xfId="19986"/>
    <cellStyle name="Moneda 3 3 2 2 2 2 2 3" xfId="19987"/>
    <cellStyle name="Moneda 3 3 2 2 2 2 2 3 2" xfId="19988"/>
    <cellStyle name="Moneda 3 3 2 2 2 2 2 3 3" xfId="19989"/>
    <cellStyle name="Moneda 3 3 2 2 2 2 2 4" xfId="19990"/>
    <cellStyle name="Moneda 3 3 2 2 2 2 2 4 2" xfId="19991"/>
    <cellStyle name="Moneda 3 3 2 2 2 2 2 4 3" xfId="19992"/>
    <cellStyle name="Moneda 3 3 2 2 2 2 2 5" xfId="19993"/>
    <cellStyle name="Moneda 3 3 2 2 2 2 2 6" xfId="19994"/>
    <cellStyle name="Moneda 3 3 2 2 2 2 3" xfId="1734"/>
    <cellStyle name="Moneda 3 3 2 2 2 2 3 2" xfId="19995"/>
    <cellStyle name="Moneda 3 3 2 2 2 2 3 2 2" xfId="19996"/>
    <cellStyle name="Moneda 3 3 2 2 2 2 3 2 2 2" xfId="19997"/>
    <cellStyle name="Moneda 3 3 2 2 2 2 3 2 2 3" xfId="19998"/>
    <cellStyle name="Moneda 3 3 2 2 2 2 3 2 3" xfId="19999"/>
    <cellStyle name="Moneda 3 3 2 2 2 2 3 2 3 2" xfId="20000"/>
    <cellStyle name="Moneda 3 3 2 2 2 2 3 2 3 3" xfId="20001"/>
    <cellStyle name="Moneda 3 3 2 2 2 2 3 2 4" xfId="20002"/>
    <cellStyle name="Moneda 3 3 2 2 2 2 3 2 5" xfId="20003"/>
    <cellStyle name="Moneda 3 3 2 2 2 2 3 3" xfId="20004"/>
    <cellStyle name="Moneda 3 3 2 2 2 2 3 3 2" xfId="20005"/>
    <cellStyle name="Moneda 3 3 2 2 2 2 3 3 3" xfId="20006"/>
    <cellStyle name="Moneda 3 3 2 2 2 2 3 4" xfId="20007"/>
    <cellStyle name="Moneda 3 3 2 2 2 2 3 4 2" xfId="20008"/>
    <cellStyle name="Moneda 3 3 2 2 2 2 3 4 3" xfId="20009"/>
    <cellStyle name="Moneda 3 3 2 2 2 2 3 5" xfId="20010"/>
    <cellStyle name="Moneda 3 3 2 2 2 2 3 6" xfId="20011"/>
    <cellStyle name="Moneda 3 3 2 2 2 2 4" xfId="20012"/>
    <cellStyle name="Moneda 3 3 2 2 2 2 4 2" xfId="20013"/>
    <cellStyle name="Moneda 3 3 2 2 2 2 4 2 2" xfId="20014"/>
    <cellStyle name="Moneda 3 3 2 2 2 2 4 2 2 2" xfId="20015"/>
    <cellStyle name="Moneda 3 3 2 2 2 2 4 2 2 3" xfId="20016"/>
    <cellStyle name="Moneda 3 3 2 2 2 2 4 2 3" xfId="20017"/>
    <cellStyle name="Moneda 3 3 2 2 2 2 4 2 3 2" xfId="20018"/>
    <cellStyle name="Moneda 3 3 2 2 2 2 4 2 3 3" xfId="20019"/>
    <cellStyle name="Moneda 3 3 2 2 2 2 4 2 4" xfId="20020"/>
    <cellStyle name="Moneda 3 3 2 2 2 2 4 2 5" xfId="20021"/>
    <cellStyle name="Moneda 3 3 2 2 2 2 4 3" xfId="20022"/>
    <cellStyle name="Moneda 3 3 2 2 2 2 4 3 2" xfId="20023"/>
    <cellStyle name="Moneda 3 3 2 2 2 2 4 3 3" xfId="20024"/>
    <cellStyle name="Moneda 3 3 2 2 2 2 4 4" xfId="20025"/>
    <cellStyle name="Moneda 3 3 2 2 2 2 4 4 2" xfId="20026"/>
    <cellStyle name="Moneda 3 3 2 2 2 2 4 4 3" xfId="20027"/>
    <cellStyle name="Moneda 3 3 2 2 2 2 4 5" xfId="20028"/>
    <cellStyle name="Moneda 3 3 2 2 2 2 4 6" xfId="20029"/>
    <cellStyle name="Moneda 3 3 2 2 2 2 5" xfId="20030"/>
    <cellStyle name="Moneda 3 3 2 2 2 2 5 2" xfId="20031"/>
    <cellStyle name="Moneda 3 3 2 2 2 2 5 2 2" xfId="20032"/>
    <cellStyle name="Moneda 3 3 2 2 2 2 5 2 2 2" xfId="20033"/>
    <cellStyle name="Moneda 3 3 2 2 2 2 5 2 2 3" xfId="20034"/>
    <cellStyle name="Moneda 3 3 2 2 2 2 5 2 3" xfId="20035"/>
    <cellStyle name="Moneda 3 3 2 2 2 2 5 2 3 2" xfId="20036"/>
    <cellStyle name="Moneda 3 3 2 2 2 2 5 2 3 3" xfId="20037"/>
    <cellStyle name="Moneda 3 3 2 2 2 2 5 2 4" xfId="20038"/>
    <cellStyle name="Moneda 3 3 2 2 2 2 5 2 5" xfId="20039"/>
    <cellStyle name="Moneda 3 3 2 2 2 2 5 3" xfId="20040"/>
    <cellStyle name="Moneda 3 3 2 2 2 2 5 3 2" xfId="20041"/>
    <cellStyle name="Moneda 3 3 2 2 2 2 5 3 3" xfId="20042"/>
    <cellStyle name="Moneda 3 3 2 2 2 2 5 4" xfId="20043"/>
    <cellStyle name="Moneda 3 3 2 2 2 2 5 4 2" xfId="20044"/>
    <cellStyle name="Moneda 3 3 2 2 2 2 5 4 3" xfId="20045"/>
    <cellStyle name="Moneda 3 3 2 2 2 2 5 5" xfId="20046"/>
    <cellStyle name="Moneda 3 3 2 2 2 2 5 6" xfId="20047"/>
    <cellStyle name="Moneda 3 3 2 2 2 2 6" xfId="20048"/>
    <cellStyle name="Moneda 3 3 2 2 2 2 6 2" xfId="20049"/>
    <cellStyle name="Moneda 3 3 2 2 2 2 6 2 2" xfId="20050"/>
    <cellStyle name="Moneda 3 3 2 2 2 2 6 2 3" xfId="20051"/>
    <cellStyle name="Moneda 3 3 2 2 2 2 6 3" xfId="20052"/>
    <cellStyle name="Moneda 3 3 2 2 2 2 6 3 2" xfId="20053"/>
    <cellStyle name="Moneda 3 3 2 2 2 2 6 3 3" xfId="20054"/>
    <cellStyle name="Moneda 3 3 2 2 2 2 6 4" xfId="20055"/>
    <cellStyle name="Moneda 3 3 2 2 2 2 6 5" xfId="20056"/>
    <cellStyle name="Moneda 3 3 2 2 2 2 7" xfId="20057"/>
    <cellStyle name="Moneda 3 3 2 2 2 2 7 2" xfId="20058"/>
    <cellStyle name="Moneda 3 3 2 2 2 2 7 3" xfId="20059"/>
    <cellStyle name="Moneda 3 3 2 2 2 2 8" xfId="20060"/>
    <cellStyle name="Moneda 3 3 2 2 2 2 8 2" xfId="20061"/>
    <cellStyle name="Moneda 3 3 2 2 2 2 8 3" xfId="20062"/>
    <cellStyle name="Moneda 3 3 2 2 2 2 9" xfId="20063"/>
    <cellStyle name="Moneda 3 3 2 2 2 3" xfId="416"/>
    <cellStyle name="Moneda 3 3 2 2 2 3 2" xfId="1736"/>
    <cellStyle name="Moneda 3 3 2 2 2 3 2 2" xfId="20064"/>
    <cellStyle name="Moneda 3 3 2 2 2 3 2 2 2" xfId="20065"/>
    <cellStyle name="Moneda 3 3 2 2 2 3 2 2 3" xfId="20066"/>
    <cellStyle name="Moneda 3 3 2 2 2 3 2 3" xfId="20067"/>
    <cellStyle name="Moneda 3 3 2 2 2 3 2 3 2" xfId="20068"/>
    <cellStyle name="Moneda 3 3 2 2 2 3 2 3 3" xfId="20069"/>
    <cellStyle name="Moneda 3 3 2 2 2 3 2 4" xfId="20070"/>
    <cellStyle name="Moneda 3 3 2 2 2 3 2 5" xfId="20071"/>
    <cellStyle name="Moneda 3 3 2 2 2 3 3" xfId="20072"/>
    <cellStyle name="Moneda 3 3 2 2 2 3 3 2" xfId="20073"/>
    <cellStyle name="Moneda 3 3 2 2 2 3 3 3" xfId="20074"/>
    <cellStyle name="Moneda 3 3 2 2 2 3 4" xfId="20075"/>
    <cellStyle name="Moneda 3 3 2 2 2 3 4 2" xfId="20076"/>
    <cellStyle name="Moneda 3 3 2 2 2 3 4 3" xfId="20077"/>
    <cellStyle name="Moneda 3 3 2 2 2 3 5" xfId="20078"/>
    <cellStyle name="Moneda 3 3 2 2 2 3 6" xfId="20079"/>
    <cellStyle name="Moneda 3 3 2 2 2 4" xfId="1733"/>
    <cellStyle name="Moneda 3 3 2 2 2 4 2" xfId="20080"/>
    <cellStyle name="Moneda 3 3 2 2 2 4 2 2" xfId="20081"/>
    <cellStyle name="Moneda 3 3 2 2 2 4 2 2 2" xfId="20082"/>
    <cellStyle name="Moneda 3 3 2 2 2 4 2 2 3" xfId="20083"/>
    <cellStyle name="Moneda 3 3 2 2 2 4 2 3" xfId="20084"/>
    <cellStyle name="Moneda 3 3 2 2 2 4 2 3 2" xfId="20085"/>
    <cellStyle name="Moneda 3 3 2 2 2 4 2 3 3" xfId="20086"/>
    <cellStyle name="Moneda 3 3 2 2 2 4 2 4" xfId="20087"/>
    <cellStyle name="Moneda 3 3 2 2 2 4 2 5" xfId="20088"/>
    <cellStyle name="Moneda 3 3 2 2 2 4 3" xfId="20089"/>
    <cellStyle name="Moneda 3 3 2 2 2 4 3 2" xfId="20090"/>
    <cellStyle name="Moneda 3 3 2 2 2 4 3 3" xfId="20091"/>
    <cellStyle name="Moneda 3 3 2 2 2 4 4" xfId="20092"/>
    <cellStyle name="Moneda 3 3 2 2 2 4 4 2" xfId="20093"/>
    <cellStyle name="Moneda 3 3 2 2 2 4 4 3" xfId="20094"/>
    <cellStyle name="Moneda 3 3 2 2 2 4 5" xfId="20095"/>
    <cellStyle name="Moneda 3 3 2 2 2 4 6" xfId="20096"/>
    <cellStyle name="Moneda 3 3 2 2 2 5" xfId="20097"/>
    <cellStyle name="Moneda 3 3 2 2 2 5 2" xfId="20098"/>
    <cellStyle name="Moneda 3 3 2 2 2 5 2 2" xfId="20099"/>
    <cellStyle name="Moneda 3 3 2 2 2 5 2 2 2" xfId="20100"/>
    <cellStyle name="Moneda 3 3 2 2 2 5 2 2 3" xfId="20101"/>
    <cellStyle name="Moneda 3 3 2 2 2 5 2 3" xfId="20102"/>
    <cellStyle name="Moneda 3 3 2 2 2 5 2 3 2" xfId="20103"/>
    <cellStyle name="Moneda 3 3 2 2 2 5 2 3 3" xfId="20104"/>
    <cellStyle name="Moneda 3 3 2 2 2 5 2 4" xfId="20105"/>
    <cellStyle name="Moneda 3 3 2 2 2 5 2 5" xfId="20106"/>
    <cellStyle name="Moneda 3 3 2 2 2 5 3" xfId="20107"/>
    <cellStyle name="Moneda 3 3 2 2 2 5 3 2" xfId="20108"/>
    <cellStyle name="Moneda 3 3 2 2 2 5 3 3" xfId="20109"/>
    <cellStyle name="Moneda 3 3 2 2 2 5 4" xfId="20110"/>
    <cellStyle name="Moneda 3 3 2 2 2 5 4 2" xfId="20111"/>
    <cellStyle name="Moneda 3 3 2 2 2 5 4 3" xfId="20112"/>
    <cellStyle name="Moneda 3 3 2 2 2 5 5" xfId="20113"/>
    <cellStyle name="Moneda 3 3 2 2 2 5 6" xfId="20114"/>
    <cellStyle name="Moneda 3 3 2 2 2 6" xfId="20115"/>
    <cellStyle name="Moneda 3 3 2 2 2 6 2" xfId="20116"/>
    <cellStyle name="Moneda 3 3 2 2 2 6 2 2" xfId="20117"/>
    <cellStyle name="Moneda 3 3 2 2 2 6 2 2 2" xfId="20118"/>
    <cellStyle name="Moneda 3 3 2 2 2 6 2 2 3" xfId="20119"/>
    <cellStyle name="Moneda 3 3 2 2 2 6 2 3" xfId="20120"/>
    <cellStyle name="Moneda 3 3 2 2 2 6 2 3 2" xfId="20121"/>
    <cellStyle name="Moneda 3 3 2 2 2 6 2 3 3" xfId="20122"/>
    <cellStyle name="Moneda 3 3 2 2 2 6 2 4" xfId="20123"/>
    <cellStyle name="Moneda 3 3 2 2 2 6 2 5" xfId="20124"/>
    <cellStyle name="Moneda 3 3 2 2 2 6 3" xfId="20125"/>
    <cellStyle name="Moneda 3 3 2 2 2 6 3 2" xfId="20126"/>
    <cellStyle name="Moneda 3 3 2 2 2 6 3 3" xfId="20127"/>
    <cellStyle name="Moneda 3 3 2 2 2 6 4" xfId="20128"/>
    <cellStyle name="Moneda 3 3 2 2 2 6 4 2" xfId="20129"/>
    <cellStyle name="Moneda 3 3 2 2 2 6 4 3" xfId="20130"/>
    <cellStyle name="Moneda 3 3 2 2 2 6 5" xfId="20131"/>
    <cellStyle name="Moneda 3 3 2 2 2 6 6" xfId="20132"/>
    <cellStyle name="Moneda 3 3 2 2 2 7" xfId="20133"/>
    <cellStyle name="Moneda 3 3 2 2 2 7 2" xfId="20134"/>
    <cellStyle name="Moneda 3 3 2 2 2 7 2 2" xfId="20135"/>
    <cellStyle name="Moneda 3 3 2 2 2 7 2 3" xfId="20136"/>
    <cellStyle name="Moneda 3 3 2 2 2 7 3" xfId="20137"/>
    <cellStyle name="Moneda 3 3 2 2 2 7 3 2" xfId="20138"/>
    <cellStyle name="Moneda 3 3 2 2 2 7 3 3" xfId="20139"/>
    <cellStyle name="Moneda 3 3 2 2 2 7 4" xfId="20140"/>
    <cellStyle name="Moneda 3 3 2 2 2 7 5" xfId="20141"/>
    <cellStyle name="Moneda 3 3 2 2 2 8" xfId="20142"/>
    <cellStyle name="Moneda 3 3 2 2 2 8 2" xfId="20143"/>
    <cellStyle name="Moneda 3 3 2 2 2 8 3" xfId="20144"/>
    <cellStyle name="Moneda 3 3 2 2 2 9" xfId="20145"/>
    <cellStyle name="Moneda 3 3 2 2 2 9 2" xfId="20146"/>
    <cellStyle name="Moneda 3 3 2 2 2 9 3" xfId="20147"/>
    <cellStyle name="Moneda 3 3 2 2 3" xfId="417"/>
    <cellStyle name="Moneda 3 3 2 2 3 10" xfId="20148"/>
    <cellStyle name="Moneda 3 3 2 2 3 11" xfId="20149"/>
    <cellStyle name="Moneda 3 3 2 2 3 2" xfId="418"/>
    <cellStyle name="Moneda 3 3 2 2 3 2 10" xfId="20150"/>
    <cellStyle name="Moneda 3 3 2 2 3 2 2" xfId="419"/>
    <cellStyle name="Moneda 3 3 2 2 3 2 2 2" xfId="1739"/>
    <cellStyle name="Moneda 3 3 2 2 3 2 2 2 2" xfId="20151"/>
    <cellStyle name="Moneda 3 3 2 2 3 2 2 2 2 2" xfId="20152"/>
    <cellStyle name="Moneda 3 3 2 2 3 2 2 2 2 3" xfId="20153"/>
    <cellStyle name="Moneda 3 3 2 2 3 2 2 2 3" xfId="20154"/>
    <cellStyle name="Moneda 3 3 2 2 3 2 2 2 3 2" xfId="20155"/>
    <cellStyle name="Moneda 3 3 2 2 3 2 2 2 3 3" xfId="20156"/>
    <cellStyle name="Moneda 3 3 2 2 3 2 2 2 4" xfId="20157"/>
    <cellStyle name="Moneda 3 3 2 2 3 2 2 2 5" xfId="20158"/>
    <cellStyle name="Moneda 3 3 2 2 3 2 2 3" xfId="20159"/>
    <cellStyle name="Moneda 3 3 2 2 3 2 2 3 2" xfId="20160"/>
    <cellStyle name="Moneda 3 3 2 2 3 2 2 3 3" xfId="20161"/>
    <cellStyle name="Moneda 3 3 2 2 3 2 2 4" xfId="20162"/>
    <cellStyle name="Moneda 3 3 2 2 3 2 2 4 2" xfId="20163"/>
    <cellStyle name="Moneda 3 3 2 2 3 2 2 4 3" xfId="20164"/>
    <cellStyle name="Moneda 3 3 2 2 3 2 2 5" xfId="20165"/>
    <cellStyle name="Moneda 3 3 2 2 3 2 2 6" xfId="20166"/>
    <cellStyle name="Moneda 3 3 2 2 3 2 3" xfId="1738"/>
    <cellStyle name="Moneda 3 3 2 2 3 2 3 2" xfId="20167"/>
    <cellStyle name="Moneda 3 3 2 2 3 2 3 2 2" xfId="20168"/>
    <cellStyle name="Moneda 3 3 2 2 3 2 3 2 2 2" xfId="20169"/>
    <cellStyle name="Moneda 3 3 2 2 3 2 3 2 2 3" xfId="20170"/>
    <cellStyle name="Moneda 3 3 2 2 3 2 3 2 3" xfId="20171"/>
    <cellStyle name="Moneda 3 3 2 2 3 2 3 2 3 2" xfId="20172"/>
    <cellStyle name="Moneda 3 3 2 2 3 2 3 2 3 3" xfId="20173"/>
    <cellStyle name="Moneda 3 3 2 2 3 2 3 2 4" xfId="20174"/>
    <cellStyle name="Moneda 3 3 2 2 3 2 3 2 5" xfId="20175"/>
    <cellStyle name="Moneda 3 3 2 2 3 2 3 3" xfId="20176"/>
    <cellStyle name="Moneda 3 3 2 2 3 2 3 3 2" xfId="20177"/>
    <cellStyle name="Moneda 3 3 2 2 3 2 3 3 3" xfId="20178"/>
    <cellStyle name="Moneda 3 3 2 2 3 2 3 4" xfId="20179"/>
    <cellStyle name="Moneda 3 3 2 2 3 2 3 4 2" xfId="20180"/>
    <cellStyle name="Moneda 3 3 2 2 3 2 3 4 3" xfId="20181"/>
    <cellStyle name="Moneda 3 3 2 2 3 2 3 5" xfId="20182"/>
    <cellStyle name="Moneda 3 3 2 2 3 2 3 6" xfId="20183"/>
    <cellStyle name="Moneda 3 3 2 2 3 2 4" xfId="20184"/>
    <cellStyle name="Moneda 3 3 2 2 3 2 4 2" xfId="20185"/>
    <cellStyle name="Moneda 3 3 2 2 3 2 4 2 2" xfId="20186"/>
    <cellStyle name="Moneda 3 3 2 2 3 2 4 2 2 2" xfId="20187"/>
    <cellStyle name="Moneda 3 3 2 2 3 2 4 2 2 3" xfId="20188"/>
    <cellStyle name="Moneda 3 3 2 2 3 2 4 2 3" xfId="20189"/>
    <cellStyle name="Moneda 3 3 2 2 3 2 4 2 3 2" xfId="20190"/>
    <cellStyle name="Moneda 3 3 2 2 3 2 4 2 3 3" xfId="20191"/>
    <cellStyle name="Moneda 3 3 2 2 3 2 4 2 4" xfId="20192"/>
    <cellStyle name="Moneda 3 3 2 2 3 2 4 2 5" xfId="20193"/>
    <cellStyle name="Moneda 3 3 2 2 3 2 4 3" xfId="20194"/>
    <cellStyle name="Moneda 3 3 2 2 3 2 4 3 2" xfId="20195"/>
    <cellStyle name="Moneda 3 3 2 2 3 2 4 3 3" xfId="20196"/>
    <cellStyle name="Moneda 3 3 2 2 3 2 4 4" xfId="20197"/>
    <cellStyle name="Moneda 3 3 2 2 3 2 4 4 2" xfId="20198"/>
    <cellStyle name="Moneda 3 3 2 2 3 2 4 4 3" xfId="20199"/>
    <cellStyle name="Moneda 3 3 2 2 3 2 4 5" xfId="20200"/>
    <cellStyle name="Moneda 3 3 2 2 3 2 4 6" xfId="20201"/>
    <cellStyle name="Moneda 3 3 2 2 3 2 5" xfId="20202"/>
    <cellStyle name="Moneda 3 3 2 2 3 2 5 2" xfId="20203"/>
    <cellStyle name="Moneda 3 3 2 2 3 2 5 2 2" xfId="20204"/>
    <cellStyle name="Moneda 3 3 2 2 3 2 5 2 2 2" xfId="20205"/>
    <cellStyle name="Moneda 3 3 2 2 3 2 5 2 2 3" xfId="20206"/>
    <cellStyle name="Moneda 3 3 2 2 3 2 5 2 3" xfId="20207"/>
    <cellStyle name="Moneda 3 3 2 2 3 2 5 2 3 2" xfId="20208"/>
    <cellStyle name="Moneda 3 3 2 2 3 2 5 2 3 3" xfId="20209"/>
    <cellStyle name="Moneda 3 3 2 2 3 2 5 2 4" xfId="20210"/>
    <cellStyle name="Moneda 3 3 2 2 3 2 5 2 5" xfId="20211"/>
    <cellStyle name="Moneda 3 3 2 2 3 2 5 3" xfId="20212"/>
    <cellStyle name="Moneda 3 3 2 2 3 2 5 3 2" xfId="20213"/>
    <cellStyle name="Moneda 3 3 2 2 3 2 5 3 3" xfId="20214"/>
    <cellStyle name="Moneda 3 3 2 2 3 2 5 4" xfId="20215"/>
    <cellStyle name="Moneda 3 3 2 2 3 2 5 4 2" xfId="20216"/>
    <cellStyle name="Moneda 3 3 2 2 3 2 5 4 3" xfId="20217"/>
    <cellStyle name="Moneda 3 3 2 2 3 2 5 5" xfId="20218"/>
    <cellStyle name="Moneda 3 3 2 2 3 2 5 6" xfId="20219"/>
    <cellStyle name="Moneda 3 3 2 2 3 2 6" xfId="20220"/>
    <cellStyle name="Moneda 3 3 2 2 3 2 6 2" xfId="20221"/>
    <cellStyle name="Moneda 3 3 2 2 3 2 6 2 2" xfId="20222"/>
    <cellStyle name="Moneda 3 3 2 2 3 2 6 2 3" xfId="20223"/>
    <cellStyle name="Moneda 3 3 2 2 3 2 6 3" xfId="20224"/>
    <cellStyle name="Moneda 3 3 2 2 3 2 6 3 2" xfId="20225"/>
    <cellStyle name="Moneda 3 3 2 2 3 2 6 3 3" xfId="20226"/>
    <cellStyle name="Moneda 3 3 2 2 3 2 6 4" xfId="20227"/>
    <cellStyle name="Moneda 3 3 2 2 3 2 6 5" xfId="20228"/>
    <cellStyle name="Moneda 3 3 2 2 3 2 7" xfId="20229"/>
    <cellStyle name="Moneda 3 3 2 2 3 2 7 2" xfId="20230"/>
    <cellStyle name="Moneda 3 3 2 2 3 2 7 3" xfId="20231"/>
    <cellStyle name="Moneda 3 3 2 2 3 2 8" xfId="20232"/>
    <cellStyle name="Moneda 3 3 2 2 3 2 8 2" xfId="20233"/>
    <cellStyle name="Moneda 3 3 2 2 3 2 8 3" xfId="20234"/>
    <cellStyle name="Moneda 3 3 2 2 3 2 9" xfId="20235"/>
    <cellStyle name="Moneda 3 3 2 2 3 3" xfId="420"/>
    <cellStyle name="Moneda 3 3 2 2 3 3 2" xfId="1740"/>
    <cellStyle name="Moneda 3 3 2 2 3 3 2 2" xfId="20236"/>
    <cellStyle name="Moneda 3 3 2 2 3 3 2 2 2" xfId="20237"/>
    <cellStyle name="Moneda 3 3 2 2 3 3 2 2 3" xfId="20238"/>
    <cellStyle name="Moneda 3 3 2 2 3 3 2 3" xfId="20239"/>
    <cellStyle name="Moneda 3 3 2 2 3 3 2 3 2" xfId="20240"/>
    <cellStyle name="Moneda 3 3 2 2 3 3 2 3 3" xfId="20241"/>
    <cellStyle name="Moneda 3 3 2 2 3 3 2 4" xfId="20242"/>
    <cellStyle name="Moneda 3 3 2 2 3 3 2 5" xfId="20243"/>
    <cellStyle name="Moneda 3 3 2 2 3 3 3" xfId="20244"/>
    <cellStyle name="Moneda 3 3 2 2 3 3 3 2" xfId="20245"/>
    <cellStyle name="Moneda 3 3 2 2 3 3 3 3" xfId="20246"/>
    <cellStyle name="Moneda 3 3 2 2 3 3 4" xfId="20247"/>
    <cellStyle name="Moneda 3 3 2 2 3 3 4 2" xfId="20248"/>
    <cellStyle name="Moneda 3 3 2 2 3 3 4 3" xfId="20249"/>
    <cellStyle name="Moneda 3 3 2 2 3 3 5" xfId="20250"/>
    <cellStyle name="Moneda 3 3 2 2 3 3 6" xfId="20251"/>
    <cellStyle name="Moneda 3 3 2 2 3 4" xfId="1737"/>
    <cellStyle name="Moneda 3 3 2 2 3 4 2" xfId="20252"/>
    <cellStyle name="Moneda 3 3 2 2 3 4 2 2" xfId="20253"/>
    <cellStyle name="Moneda 3 3 2 2 3 4 2 2 2" xfId="20254"/>
    <cellStyle name="Moneda 3 3 2 2 3 4 2 2 3" xfId="20255"/>
    <cellStyle name="Moneda 3 3 2 2 3 4 2 3" xfId="20256"/>
    <cellStyle name="Moneda 3 3 2 2 3 4 2 3 2" xfId="20257"/>
    <cellStyle name="Moneda 3 3 2 2 3 4 2 3 3" xfId="20258"/>
    <cellStyle name="Moneda 3 3 2 2 3 4 2 4" xfId="20259"/>
    <cellStyle name="Moneda 3 3 2 2 3 4 2 5" xfId="20260"/>
    <cellStyle name="Moneda 3 3 2 2 3 4 3" xfId="20261"/>
    <cellStyle name="Moneda 3 3 2 2 3 4 3 2" xfId="20262"/>
    <cellStyle name="Moneda 3 3 2 2 3 4 3 3" xfId="20263"/>
    <cellStyle name="Moneda 3 3 2 2 3 4 4" xfId="20264"/>
    <cellStyle name="Moneda 3 3 2 2 3 4 4 2" xfId="20265"/>
    <cellStyle name="Moneda 3 3 2 2 3 4 4 3" xfId="20266"/>
    <cellStyle name="Moneda 3 3 2 2 3 4 5" xfId="20267"/>
    <cellStyle name="Moneda 3 3 2 2 3 4 6" xfId="20268"/>
    <cellStyle name="Moneda 3 3 2 2 3 5" xfId="20269"/>
    <cellStyle name="Moneda 3 3 2 2 3 5 2" xfId="20270"/>
    <cellStyle name="Moneda 3 3 2 2 3 5 2 2" xfId="20271"/>
    <cellStyle name="Moneda 3 3 2 2 3 5 2 2 2" xfId="20272"/>
    <cellStyle name="Moneda 3 3 2 2 3 5 2 2 3" xfId="20273"/>
    <cellStyle name="Moneda 3 3 2 2 3 5 2 3" xfId="20274"/>
    <cellStyle name="Moneda 3 3 2 2 3 5 2 3 2" xfId="20275"/>
    <cellStyle name="Moneda 3 3 2 2 3 5 2 3 3" xfId="20276"/>
    <cellStyle name="Moneda 3 3 2 2 3 5 2 4" xfId="20277"/>
    <cellStyle name="Moneda 3 3 2 2 3 5 2 5" xfId="20278"/>
    <cellStyle name="Moneda 3 3 2 2 3 5 3" xfId="20279"/>
    <cellStyle name="Moneda 3 3 2 2 3 5 3 2" xfId="20280"/>
    <cellStyle name="Moneda 3 3 2 2 3 5 3 3" xfId="20281"/>
    <cellStyle name="Moneda 3 3 2 2 3 5 4" xfId="20282"/>
    <cellStyle name="Moneda 3 3 2 2 3 5 4 2" xfId="20283"/>
    <cellStyle name="Moneda 3 3 2 2 3 5 4 3" xfId="20284"/>
    <cellStyle name="Moneda 3 3 2 2 3 5 5" xfId="20285"/>
    <cellStyle name="Moneda 3 3 2 2 3 5 6" xfId="20286"/>
    <cellStyle name="Moneda 3 3 2 2 3 6" xfId="20287"/>
    <cellStyle name="Moneda 3 3 2 2 3 6 2" xfId="20288"/>
    <cellStyle name="Moneda 3 3 2 2 3 6 2 2" xfId="20289"/>
    <cellStyle name="Moneda 3 3 2 2 3 6 2 2 2" xfId="20290"/>
    <cellStyle name="Moneda 3 3 2 2 3 6 2 2 3" xfId="20291"/>
    <cellStyle name="Moneda 3 3 2 2 3 6 2 3" xfId="20292"/>
    <cellStyle name="Moneda 3 3 2 2 3 6 2 3 2" xfId="20293"/>
    <cellStyle name="Moneda 3 3 2 2 3 6 2 3 3" xfId="20294"/>
    <cellStyle name="Moneda 3 3 2 2 3 6 2 4" xfId="20295"/>
    <cellStyle name="Moneda 3 3 2 2 3 6 2 5" xfId="20296"/>
    <cellStyle name="Moneda 3 3 2 2 3 6 3" xfId="20297"/>
    <cellStyle name="Moneda 3 3 2 2 3 6 3 2" xfId="20298"/>
    <cellStyle name="Moneda 3 3 2 2 3 6 3 3" xfId="20299"/>
    <cellStyle name="Moneda 3 3 2 2 3 6 4" xfId="20300"/>
    <cellStyle name="Moneda 3 3 2 2 3 6 4 2" xfId="20301"/>
    <cellStyle name="Moneda 3 3 2 2 3 6 4 3" xfId="20302"/>
    <cellStyle name="Moneda 3 3 2 2 3 6 5" xfId="20303"/>
    <cellStyle name="Moneda 3 3 2 2 3 6 6" xfId="20304"/>
    <cellStyle name="Moneda 3 3 2 2 3 7" xfId="20305"/>
    <cellStyle name="Moneda 3 3 2 2 3 7 2" xfId="20306"/>
    <cellStyle name="Moneda 3 3 2 2 3 7 2 2" xfId="20307"/>
    <cellStyle name="Moneda 3 3 2 2 3 7 2 3" xfId="20308"/>
    <cellStyle name="Moneda 3 3 2 2 3 7 3" xfId="20309"/>
    <cellStyle name="Moneda 3 3 2 2 3 7 3 2" xfId="20310"/>
    <cellStyle name="Moneda 3 3 2 2 3 7 3 3" xfId="20311"/>
    <cellStyle name="Moneda 3 3 2 2 3 7 4" xfId="20312"/>
    <cellStyle name="Moneda 3 3 2 2 3 7 5" xfId="20313"/>
    <cellStyle name="Moneda 3 3 2 2 3 8" xfId="20314"/>
    <cellStyle name="Moneda 3 3 2 2 3 8 2" xfId="20315"/>
    <cellStyle name="Moneda 3 3 2 2 3 8 3" xfId="20316"/>
    <cellStyle name="Moneda 3 3 2 2 3 9" xfId="20317"/>
    <cellStyle name="Moneda 3 3 2 2 3 9 2" xfId="20318"/>
    <cellStyle name="Moneda 3 3 2 2 3 9 3" xfId="20319"/>
    <cellStyle name="Moneda 3 3 2 2 4" xfId="421"/>
    <cellStyle name="Moneda 3 3 2 2 4 10" xfId="20320"/>
    <cellStyle name="Moneda 3 3 2 2 4 2" xfId="422"/>
    <cellStyle name="Moneda 3 3 2 2 4 2 2" xfId="1742"/>
    <cellStyle name="Moneda 3 3 2 2 4 2 2 2" xfId="20321"/>
    <cellStyle name="Moneda 3 3 2 2 4 2 2 2 2" xfId="20322"/>
    <cellStyle name="Moneda 3 3 2 2 4 2 2 2 3" xfId="20323"/>
    <cellStyle name="Moneda 3 3 2 2 4 2 2 3" xfId="20324"/>
    <cellStyle name="Moneda 3 3 2 2 4 2 2 3 2" xfId="20325"/>
    <cellStyle name="Moneda 3 3 2 2 4 2 2 3 3" xfId="20326"/>
    <cellStyle name="Moneda 3 3 2 2 4 2 2 4" xfId="20327"/>
    <cellStyle name="Moneda 3 3 2 2 4 2 2 5" xfId="20328"/>
    <cellStyle name="Moneda 3 3 2 2 4 2 3" xfId="20329"/>
    <cellStyle name="Moneda 3 3 2 2 4 2 3 2" xfId="20330"/>
    <cellStyle name="Moneda 3 3 2 2 4 2 3 3" xfId="20331"/>
    <cellStyle name="Moneda 3 3 2 2 4 2 4" xfId="20332"/>
    <cellStyle name="Moneda 3 3 2 2 4 2 4 2" xfId="20333"/>
    <cellStyle name="Moneda 3 3 2 2 4 2 4 3" xfId="20334"/>
    <cellStyle name="Moneda 3 3 2 2 4 2 5" xfId="20335"/>
    <cellStyle name="Moneda 3 3 2 2 4 2 6" xfId="20336"/>
    <cellStyle name="Moneda 3 3 2 2 4 3" xfId="1741"/>
    <cellStyle name="Moneda 3 3 2 2 4 3 2" xfId="20337"/>
    <cellStyle name="Moneda 3 3 2 2 4 3 2 2" xfId="20338"/>
    <cellStyle name="Moneda 3 3 2 2 4 3 2 2 2" xfId="20339"/>
    <cellStyle name="Moneda 3 3 2 2 4 3 2 2 3" xfId="20340"/>
    <cellStyle name="Moneda 3 3 2 2 4 3 2 3" xfId="20341"/>
    <cellStyle name="Moneda 3 3 2 2 4 3 2 3 2" xfId="20342"/>
    <cellStyle name="Moneda 3 3 2 2 4 3 2 3 3" xfId="20343"/>
    <cellStyle name="Moneda 3 3 2 2 4 3 2 4" xfId="20344"/>
    <cellStyle name="Moneda 3 3 2 2 4 3 2 5" xfId="20345"/>
    <cellStyle name="Moneda 3 3 2 2 4 3 3" xfId="20346"/>
    <cellStyle name="Moneda 3 3 2 2 4 3 3 2" xfId="20347"/>
    <cellStyle name="Moneda 3 3 2 2 4 3 3 3" xfId="20348"/>
    <cellStyle name="Moneda 3 3 2 2 4 3 4" xfId="20349"/>
    <cellStyle name="Moneda 3 3 2 2 4 3 4 2" xfId="20350"/>
    <cellStyle name="Moneda 3 3 2 2 4 3 4 3" xfId="20351"/>
    <cellStyle name="Moneda 3 3 2 2 4 3 5" xfId="20352"/>
    <cellStyle name="Moneda 3 3 2 2 4 3 6" xfId="20353"/>
    <cellStyle name="Moneda 3 3 2 2 4 4" xfId="20354"/>
    <cellStyle name="Moneda 3 3 2 2 4 4 2" xfId="20355"/>
    <cellStyle name="Moneda 3 3 2 2 4 4 2 2" xfId="20356"/>
    <cellStyle name="Moneda 3 3 2 2 4 4 2 2 2" xfId="20357"/>
    <cellStyle name="Moneda 3 3 2 2 4 4 2 2 3" xfId="20358"/>
    <cellStyle name="Moneda 3 3 2 2 4 4 2 3" xfId="20359"/>
    <cellStyle name="Moneda 3 3 2 2 4 4 2 3 2" xfId="20360"/>
    <cellStyle name="Moneda 3 3 2 2 4 4 2 3 3" xfId="20361"/>
    <cellStyle name="Moneda 3 3 2 2 4 4 2 4" xfId="20362"/>
    <cellStyle name="Moneda 3 3 2 2 4 4 2 5" xfId="20363"/>
    <cellStyle name="Moneda 3 3 2 2 4 4 3" xfId="20364"/>
    <cellStyle name="Moneda 3 3 2 2 4 4 3 2" xfId="20365"/>
    <cellStyle name="Moneda 3 3 2 2 4 4 3 3" xfId="20366"/>
    <cellStyle name="Moneda 3 3 2 2 4 4 4" xfId="20367"/>
    <cellStyle name="Moneda 3 3 2 2 4 4 4 2" xfId="20368"/>
    <cellStyle name="Moneda 3 3 2 2 4 4 4 3" xfId="20369"/>
    <cellStyle name="Moneda 3 3 2 2 4 4 5" xfId="20370"/>
    <cellStyle name="Moneda 3 3 2 2 4 4 6" xfId="20371"/>
    <cellStyle name="Moneda 3 3 2 2 4 5" xfId="20372"/>
    <cellStyle name="Moneda 3 3 2 2 4 5 2" xfId="20373"/>
    <cellStyle name="Moneda 3 3 2 2 4 5 2 2" xfId="20374"/>
    <cellStyle name="Moneda 3 3 2 2 4 5 2 2 2" xfId="20375"/>
    <cellStyle name="Moneda 3 3 2 2 4 5 2 2 3" xfId="20376"/>
    <cellStyle name="Moneda 3 3 2 2 4 5 2 3" xfId="20377"/>
    <cellStyle name="Moneda 3 3 2 2 4 5 2 3 2" xfId="20378"/>
    <cellStyle name="Moneda 3 3 2 2 4 5 2 3 3" xfId="20379"/>
    <cellStyle name="Moneda 3 3 2 2 4 5 2 4" xfId="20380"/>
    <cellStyle name="Moneda 3 3 2 2 4 5 2 5" xfId="20381"/>
    <cellStyle name="Moneda 3 3 2 2 4 5 3" xfId="20382"/>
    <cellStyle name="Moneda 3 3 2 2 4 5 3 2" xfId="20383"/>
    <cellStyle name="Moneda 3 3 2 2 4 5 3 3" xfId="20384"/>
    <cellStyle name="Moneda 3 3 2 2 4 5 4" xfId="20385"/>
    <cellStyle name="Moneda 3 3 2 2 4 5 4 2" xfId="20386"/>
    <cellStyle name="Moneda 3 3 2 2 4 5 4 3" xfId="20387"/>
    <cellStyle name="Moneda 3 3 2 2 4 5 5" xfId="20388"/>
    <cellStyle name="Moneda 3 3 2 2 4 5 6" xfId="20389"/>
    <cellStyle name="Moneda 3 3 2 2 4 6" xfId="20390"/>
    <cellStyle name="Moneda 3 3 2 2 4 6 2" xfId="20391"/>
    <cellStyle name="Moneda 3 3 2 2 4 6 2 2" xfId="20392"/>
    <cellStyle name="Moneda 3 3 2 2 4 6 2 3" xfId="20393"/>
    <cellStyle name="Moneda 3 3 2 2 4 6 3" xfId="20394"/>
    <cellStyle name="Moneda 3 3 2 2 4 6 3 2" xfId="20395"/>
    <cellStyle name="Moneda 3 3 2 2 4 6 3 3" xfId="20396"/>
    <cellStyle name="Moneda 3 3 2 2 4 6 4" xfId="20397"/>
    <cellStyle name="Moneda 3 3 2 2 4 6 5" xfId="20398"/>
    <cellStyle name="Moneda 3 3 2 2 4 7" xfId="20399"/>
    <cellStyle name="Moneda 3 3 2 2 4 7 2" xfId="20400"/>
    <cellStyle name="Moneda 3 3 2 2 4 7 3" xfId="20401"/>
    <cellStyle name="Moneda 3 3 2 2 4 8" xfId="20402"/>
    <cellStyle name="Moneda 3 3 2 2 4 8 2" xfId="20403"/>
    <cellStyle name="Moneda 3 3 2 2 4 8 3" xfId="20404"/>
    <cellStyle name="Moneda 3 3 2 2 4 9" xfId="20405"/>
    <cellStyle name="Moneda 3 3 2 2 5" xfId="423"/>
    <cellStyle name="Moneda 3 3 2 2 5 2" xfId="1743"/>
    <cellStyle name="Moneda 3 3 2 2 5 2 2" xfId="20406"/>
    <cellStyle name="Moneda 3 3 2 2 5 2 2 2" xfId="20407"/>
    <cellStyle name="Moneda 3 3 2 2 5 2 2 3" xfId="20408"/>
    <cellStyle name="Moneda 3 3 2 2 5 2 3" xfId="20409"/>
    <cellStyle name="Moneda 3 3 2 2 5 2 3 2" xfId="20410"/>
    <cellStyle name="Moneda 3 3 2 2 5 2 3 3" xfId="20411"/>
    <cellStyle name="Moneda 3 3 2 2 5 2 4" xfId="20412"/>
    <cellStyle name="Moneda 3 3 2 2 5 2 5" xfId="20413"/>
    <cellStyle name="Moneda 3 3 2 2 5 3" xfId="20414"/>
    <cellStyle name="Moneda 3 3 2 2 5 3 2" xfId="20415"/>
    <cellStyle name="Moneda 3 3 2 2 5 3 3" xfId="20416"/>
    <cellStyle name="Moneda 3 3 2 2 5 4" xfId="20417"/>
    <cellStyle name="Moneda 3 3 2 2 5 4 2" xfId="20418"/>
    <cellStyle name="Moneda 3 3 2 2 5 4 3" xfId="20419"/>
    <cellStyle name="Moneda 3 3 2 2 5 5" xfId="20420"/>
    <cellStyle name="Moneda 3 3 2 2 5 6" xfId="20421"/>
    <cellStyle name="Moneda 3 3 2 2 6" xfId="1732"/>
    <cellStyle name="Moneda 3 3 2 2 6 2" xfId="20422"/>
    <cellStyle name="Moneda 3 3 2 2 6 2 2" xfId="20423"/>
    <cellStyle name="Moneda 3 3 2 2 6 2 2 2" xfId="20424"/>
    <cellStyle name="Moneda 3 3 2 2 6 2 2 3" xfId="20425"/>
    <cellStyle name="Moneda 3 3 2 2 6 2 3" xfId="20426"/>
    <cellStyle name="Moneda 3 3 2 2 6 2 3 2" xfId="20427"/>
    <cellStyle name="Moneda 3 3 2 2 6 2 3 3" xfId="20428"/>
    <cellStyle name="Moneda 3 3 2 2 6 2 4" xfId="20429"/>
    <cellStyle name="Moneda 3 3 2 2 6 2 5" xfId="20430"/>
    <cellStyle name="Moneda 3 3 2 2 6 3" xfId="20431"/>
    <cellStyle name="Moneda 3 3 2 2 6 3 2" xfId="20432"/>
    <cellStyle name="Moneda 3 3 2 2 6 3 3" xfId="20433"/>
    <cellStyle name="Moneda 3 3 2 2 6 4" xfId="20434"/>
    <cellStyle name="Moneda 3 3 2 2 6 4 2" xfId="20435"/>
    <cellStyle name="Moneda 3 3 2 2 6 4 3" xfId="20436"/>
    <cellStyle name="Moneda 3 3 2 2 6 5" xfId="20437"/>
    <cellStyle name="Moneda 3 3 2 2 6 6" xfId="20438"/>
    <cellStyle name="Moneda 3 3 2 2 7" xfId="20439"/>
    <cellStyle name="Moneda 3 3 2 2 7 2" xfId="20440"/>
    <cellStyle name="Moneda 3 3 2 2 7 2 2" xfId="20441"/>
    <cellStyle name="Moneda 3 3 2 2 7 2 2 2" xfId="20442"/>
    <cellStyle name="Moneda 3 3 2 2 7 2 2 3" xfId="20443"/>
    <cellStyle name="Moneda 3 3 2 2 7 2 3" xfId="20444"/>
    <cellStyle name="Moneda 3 3 2 2 7 2 3 2" xfId="20445"/>
    <cellStyle name="Moneda 3 3 2 2 7 2 3 3" xfId="20446"/>
    <cellStyle name="Moneda 3 3 2 2 7 2 4" xfId="20447"/>
    <cellStyle name="Moneda 3 3 2 2 7 2 5" xfId="20448"/>
    <cellStyle name="Moneda 3 3 2 2 7 3" xfId="20449"/>
    <cellStyle name="Moneda 3 3 2 2 7 3 2" xfId="20450"/>
    <cellStyle name="Moneda 3 3 2 2 7 3 3" xfId="20451"/>
    <cellStyle name="Moneda 3 3 2 2 7 4" xfId="20452"/>
    <cellStyle name="Moneda 3 3 2 2 7 4 2" xfId="20453"/>
    <cellStyle name="Moneda 3 3 2 2 7 4 3" xfId="20454"/>
    <cellStyle name="Moneda 3 3 2 2 7 5" xfId="20455"/>
    <cellStyle name="Moneda 3 3 2 2 7 6" xfId="20456"/>
    <cellStyle name="Moneda 3 3 2 2 8" xfId="20457"/>
    <cellStyle name="Moneda 3 3 2 2 8 2" xfId="20458"/>
    <cellStyle name="Moneda 3 3 2 2 8 2 2" xfId="20459"/>
    <cellStyle name="Moneda 3 3 2 2 8 2 2 2" xfId="20460"/>
    <cellStyle name="Moneda 3 3 2 2 8 2 2 3" xfId="20461"/>
    <cellStyle name="Moneda 3 3 2 2 8 2 3" xfId="20462"/>
    <cellStyle name="Moneda 3 3 2 2 8 2 3 2" xfId="20463"/>
    <cellStyle name="Moneda 3 3 2 2 8 2 3 3" xfId="20464"/>
    <cellStyle name="Moneda 3 3 2 2 8 2 4" xfId="20465"/>
    <cellStyle name="Moneda 3 3 2 2 8 2 5" xfId="20466"/>
    <cellStyle name="Moneda 3 3 2 2 8 3" xfId="20467"/>
    <cellStyle name="Moneda 3 3 2 2 8 3 2" xfId="20468"/>
    <cellStyle name="Moneda 3 3 2 2 8 3 3" xfId="20469"/>
    <cellStyle name="Moneda 3 3 2 2 8 4" xfId="20470"/>
    <cellStyle name="Moneda 3 3 2 2 8 4 2" xfId="20471"/>
    <cellStyle name="Moneda 3 3 2 2 8 4 3" xfId="20472"/>
    <cellStyle name="Moneda 3 3 2 2 8 5" xfId="20473"/>
    <cellStyle name="Moneda 3 3 2 2 8 6" xfId="20474"/>
    <cellStyle name="Moneda 3 3 2 2 9" xfId="20475"/>
    <cellStyle name="Moneda 3 3 2 2 9 2" xfId="20476"/>
    <cellStyle name="Moneda 3 3 2 2 9 2 2" xfId="20477"/>
    <cellStyle name="Moneda 3 3 2 2 9 2 3" xfId="20478"/>
    <cellStyle name="Moneda 3 3 2 2 9 3" xfId="20479"/>
    <cellStyle name="Moneda 3 3 2 2 9 3 2" xfId="20480"/>
    <cellStyle name="Moneda 3 3 2 2 9 3 3" xfId="20481"/>
    <cellStyle name="Moneda 3 3 2 2 9 4" xfId="20482"/>
    <cellStyle name="Moneda 3 3 2 2 9 5" xfId="20483"/>
    <cellStyle name="Moneda 3 3 2 3" xfId="424"/>
    <cellStyle name="Moneda 3 3 2 3 10" xfId="20484"/>
    <cellStyle name="Moneda 3 3 2 3 11" xfId="20485"/>
    <cellStyle name="Moneda 3 3 2 3 2" xfId="425"/>
    <cellStyle name="Moneda 3 3 2 3 2 10" xfId="20486"/>
    <cellStyle name="Moneda 3 3 2 3 2 2" xfId="426"/>
    <cellStyle name="Moneda 3 3 2 3 2 2 2" xfId="1746"/>
    <cellStyle name="Moneda 3 3 2 3 2 2 2 2" xfId="20487"/>
    <cellStyle name="Moneda 3 3 2 3 2 2 2 2 2" xfId="20488"/>
    <cellStyle name="Moneda 3 3 2 3 2 2 2 2 3" xfId="20489"/>
    <cellStyle name="Moneda 3 3 2 3 2 2 2 3" xfId="20490"/>
    <cellStyle name="Moneda 3 3 2 3 2 2 2 3 2" xfId="20491"/>
    <cellStyle name="Moneda 3 3 2 3 2 2 2 3 3" xfId="20492"/>
    <cellStyle name="Moneda 3 3 2 3 2 2 2 4" xfId="20493"/>
    <cellStyle name="Moneda 3 3 2 3 2 2 2 5" xfId="20494"/>
    <cellStyle name="Moneda 3 3 2 3 2 2 3" xfId="20495"/>
    <cellStyle name="Moneda 3 3 2 3 2 2 3 2" xfId="20496"/>
    <cellStyle name="Moneda 3 3 2 3 2 2 3 3" xfId="20497"/>
    <cellStyle name="Moneda 3 3 2 3 2 2 4" xfId="20498"/>
    <cellStyle name="Moneda 3 3 2 3 2 2 4 2" xfId="20499"/>
    <cellStyle name="Moneda 3 3 2 3 2 2 4 3" xfId="20500"/>
    <cellStyle name="Moneda 3 3 2 3 2 2 5" xfId="20501"/>
    <cellStyle name="Moneda 3 3 2 3 2 2 6" xfId="20502"/>
    <cellStyle name="Moneda 3 3 2 3 2 3" xfId="1745"/>
    <cellStyle name="Moneda 3 3 2 3 2 3 2" xfId="20503"/>
    <cellStyle name="Moneda 3 3 2 3 2 3 2 2" xfId="20504"/>
    <cellStyle name="Moneda 3 3 2 3 2 3 2 2 2" xfId="20505"/>
    <cellStyle name="Moneda 3 3 2 3 2 3 2 2 3" xfId="20506"/>
    <cellStyle name="Moneda 3 3 2 3 2 3 2 3" xfId="20507"/>
    <cellStyle name="Moneda 3 3 2 3 2 3 2 3 2" xfId="20508"/>
    <cellStyle name="Moneda 3 3 2 3 2 3 2 3 3" xfId="20509"/>
    <cellStyle name="Moneda 3 3 2 3 2 3 2 4" xfId="20510"/>
    <cellStyle name="Moneda 3 3 2 3 2 3 2 5" xfId="20511"/>
    <cellStyle name="Moneda 3 3 2 3 2 3 3" xfId="20512"/>
    <cellStyle name="Moneda 3 3 2 3 2 3 3 2" xfId="20513"/>
    <cellStyle name="Moneda 3 3 2 3 2 3 3 3" xfId="20514"/>
    <cellStyle name="Moneda 3 3 2 3 2 3 4" xfId="20515"/>
    <cellStyle name="Moneda 3 3 2 3 2 3 4 2" xfId="20516"/>
    <cellStyle name="Moneda 3 3 2 3 2 3 4 3" xfId="20517"/>
    <cellStyle name="Moneda 3 3 2 3 2 3 5" xfId="20518"/>
    <cellStyle name="Moneda 3 3 2 3 2 3 6" xfId="20519"/>
    <cellStyle name="Moneda 3 3 2 3 2 4" xfId="20520"/>
    <cellStyle name="Moneda 3 3 2 3 2 4 2" xfId="20521"/>
    <cellStyle name="Moneda 3 3 2 3 2 4 2 2" xfId="20522"/>
    <cellStyle name="Moneda 3 3 2 3 2 4 2 2 2" xfId="20523"/>
    <cellStyle name="Moneda 3 3 2 3 2 4 2 2 3" xfId="20524"/>
    <cellStyle name="Moneda 3 3 2 3 2 4 2 3" xfId="20525"/>
    <cellStyle name="Moneda 3 3 2 3 2 4 2 3 2" xfId="20526"/>
    <cellStyle name="Moneda 3 3 2 3 2 4 2 3 3" xfId="20527"/>
    <cellStyle name="Moneda 3 3 2 3 2 4 2 4" xfId="20528"/>
    <cellStyle name="Moneda 3 3 2 3 2 4 2 5" xfId="20529"/>
    <cellStyle name="Moneda 3 3 2 3 2 4 3" xfId="20530"/>
    <cellStyle name="Moneda 3 3 2 3 2 4 3 2" xfId="20531"/>
    <cellStyle name="Moneda 3 3 2 3 2 4 3 3" xfId="20532"/>
    <cellStyle name="Moneda 3 3 2 3 2 4 4" xfId="20533"/>
    <cellStyle name="Moneda 3 3 2 3 2 4 4 2" xfId="20534"/>
    <cellStyle name="Moneda 3 3 2 3 2 4 4 3" xfId="20535"/>
    <cellStyle name="Moneda 3 3 2 3 2 4 5" xfId="20536"/>
    <cellStyle name="Moneda 3 3 2 3 2 4 6" xfId="20537"/>
    <cellStyle name="Moneda 3 3 2 3 2 5" xfId="20538"/>
    <cellStyle name="Moneda 3 3 2 3 2 5 2" xfId="20539"/>
    <cellStyle name="Moneda 3 3 2 3 2 5 2 2" xfId="20540"/>
    <cellStyle name="Moneda 3 3 2 3 2 5 2 2 2" xfId="20541"/>
    <cellStyle name="Moneda 3 3 2 3 2 5 2 2 3" xfId="20542"/>
    <cellStyle name="Moneda 3 3 2 3 2 5 2 3" xfId="20543"/>
    <cellStyle name="Moneda 3 3 2 3 2 5 2 3 2" xfId="20544"/>
    <cellStyle name="Moneda 3 3 2 3 2 5 2 3 3" xfId="20545"/>
    <cellStyle name="Moneda 3 3 2 3 2 5 2 4" xfId="20546"/>
    <cellStyle name="Moneda 3 3 2 3 2 5 2 5" xfId="20547"/>
    <cellStyle name="Moneda 3 3 2 3 2 5 3" xfId="20548"/>
    <cellStyle name="Moneda 3 3 2 3 2 5 3 2" xfId="20549"/>
    <cellStyle name="Moneda 3 3 2 3 2 5 3 3" xfId="20550"/>
    <cellStyle name="Moneda 3 3 2 3 2 5 4" xfId="20551"/>
    <cellStyle name="Moneda 3 3 2 3 2 5 4 2" xfId="20552"/>
    <cellStyle name="Moneda 3 3 2 3 2 5 4 3" xfId="20553"/>
    <cellStyle name="Moneda 3 3 2 3 2 5 5" xfId="20554"/>
    <cellStyle name="Moneda 3 3 2 3 2 5 6" xfId="20555"/>
    <cellStyle name="Moneda 3 3 2 3 2 6" xfId="20556"/>
    <cellStyle name="Moneda 3 3 2 3 2 6 2" xfId="20557"/>
    <cellStyle name="Moneda 3 3 2 3 2 6 2 2" xfId="20558"/>
    <cellStyle name="Moneda 3 3 2 3 2 6 2 3" xfId="20559"/>
    <cellStyle name="Moneda 3 3 2 3 2 6 3" xfId="20560"/>
    <cellStyle name="Moneda 3 3 2 3 2 6 3 2" xfId="20561"/>
    <cellStyle name="Moneda 3 3 2 3 2 6 3 3" xfId="20562"/>
    <cellStyle name="Moneda 3 3 2 3 2 6 4" xfId="20563"/>
    <cellStyle name="Moneda 3 3 2 3 2 6 5" xfId="20564"/>
    <cellStyle name="Moneda 3 3 2 3 2 7" xfId="20565"/>
    <cellStyle name="Moneda 3 3 2 3 2 7 2" xfId="20566"/>
    <cellStyle name="Moneda 3 3 2 3 2 7 3" xfId="20567"/>
    <cellStyle name="Moneda 3 3 2 3 2 8" xfId="20568"/>
    <cellStyle name="Moneda 3 3 2 3 2 8 2" xfId="20569"/>
    <cellStyle name="Moneda 3 3 2 3 2 8 3" xfId="20570"/>
    <cellStyle name="Moneda 3 3 2 3 2 9" xfId="20571"/>
    <cellStyle name="Moneda 3 3 2 3 3" xfId="427"/>
    <cellStyle name="Moneda 3 3 2 3 3 2" xfId="1747"/>
    <cellStyle name="Moneda 3 3 2 3 3 2 2" xfId="20572"/>
    <cellStyle name="Moneda 3 3 2 3 3 2 2 2" xfId="20573"/>
    <cellStyle name="Moneda 3 3 2 3 3 2 2 3" xfId="20574"/>
    <cellStyle name="Moneda 3 3 2 3 3 2 3" xfId="20575"/>
    <cellStyle name="Moneda 3 3 2 3 3 2 3 2" xfId="20576"/>
    <cellStyle name="Moneda 3 3 2 3 3 2 3 3" xfId="20577"/>
    <cellStyle name="Moneda 3 3 2 3 3 2 4" xfId="20578"/>
    <cellStyle name="Moneda 3 3 2 3 3 2 5" xfId="20579"/>
    <cellStyle name="Moneda 3 3 2 3 3 3" xfId="20580"/>
    <cellStyle name="Moneda 3 3 2 3 3 3 2" xfId="20581"/>
    <cellStyle name="Moneda 3 3 2 3 3 3 3" xfId="20582"/>
    <cellStyle name="Moneda 3 3 2 3 3 4" xfId="20583"/>
    <cellStyle name="Moneda 3 3 2 3 3 4 2" xfId="20584"/>
    <cellStyle name="Moneda 3 3 2 3 3 4 3" xfId="20585"/>
    <cellStyle name="Moneda 3 3 2 3 3 5" xfId="20586"/>
    <cellStyle name="Moneda 3 3 2 3 3 6" xfId="20587"/>
    <cellStyle name="Moneda 3 3 2 3 4" xfId="1744"/>
    <cellStyle name="Moneda 3 3 2 3 4 2" xfId="20588"/>
    <cellStyle name="Moneda 3 3 2 3 4 2 2" xfId="20589"/>
    <cellStyle name="Moneda 3 3 2 3 4 2 2 2" xfId="20590"/>
    <cellStyle name="Moneda 3 3 2 3 4 2 2 3" xfId="20591"/>
    <cellStyle name="Moneda 3 3 2 3 4 2 3" xfId="20592"/>
    <cellStyle name="Moneda 3 3 2 3 4 2 3 2" xfId="20593"/>
    <cellStyle name="Moneda 3 3 2 3 4 2 3 3" xfId="20594"/>
    <cellStyle name="Moneda 3 3 2 3 4 2 4" xfId="20595"/>
    <cellStyle name="Moneda 3 3 2 3 4 2 5" xfId="20596"/>
    <cellStyle name="Moneda 3 3 2 3 4 3" xfId="20597"/>
    <cellStyle name="Moneda 3 3 2 3 4 3 2" xfId="20598"/>
    <cellStyle name="Moneda 3 3 2 3 4 3 3" xfId="20599"/>
    <cellStyle name="Moneda 3 3 2 3 4 4" xfId="20600"/>
    <cellStyle name="Moneda 3 3 2 3 4 4 2" xfId="20601"/>
    <cellStyle name="Moneda 3 3 2 3 4 4 3" xfId="20602"/>
    <cellStyle name="Moneda 3 3 2 3 4 5" xfId="20603"/>
    <cellStyle name="Moneda 3 3 2 3 4 6" xfId="20604"/>
    <cellStyle name="Moneda 3 3 2 3 5" xfId="20605"/>
    <cellStyle name="Moneda 3 3 2 3 5 2" xfId="20606"/>
    <cellStyle name="Moneda 3 3 2 3 5 2 2" xfId="20607"/>
    <cellStyle name="Moneda 3 3 2 3 5 2 2 2" xfId="20608"/>
    <cellStyle name="Moneda 3 3 2 3 5 2 2 3" xfId="20609"/>
    <cellStyle name="Moneda 3 3 2 3 5 2 3" xfId="20610"/>
    <cellStyle name="Moneda 3 3 2 3 5 2 3 2" xfId="20611"/>
    <cellStyle name="Moneda 3 3 2 3 5 2 3 3" xfId="20612"/>
    <cellStyle name="Moneda 3 3 2 3 5 2 4" xfId="20613"/>
    <cellStyle name="Moneda 3 3 2 3 5 2 5" xfId="20614"/>
    <cellStyle name="Moneda 3 3 2 3 5 3" xfId="20615"/>
    <cellStyle name="Moneda 3 3 2 3 5 3 2" xfId="20616"/>
    <cellStyle name="Moneda 3 3 2 3 5 3 3" xfId="20617"/>
    <cellStyle name="Moneda 3 3 2 3 5 4" xfId="20618"/>
    <cellStyle name="Moneda 3 3 2 3 5 4 2" xfId="20619"/>
    <cellStyle name="Moneda 3 3 2 3 5 4 3" xfId="20620"/>
    <cellStyle name="Moneda 3 3 2 3 5 5" xfId="20621"/>
    <cellStyle name="Moneda 3 3 2 3 5 6" xfId="20622"/>
    <cellStyle name="Moneda 3 3 2 3 6" xfId="20623"/>
    <cellStyle name="Moneda 3 3 2 3 6 2" xfId="20624"/>
    <cellStyle name="Moneda 3 3 2 3 6 2 2" xfId="20625"/>
    <cellStyle name="Moneda 3 3 2 3 6 2 2 2" xfId="20626"/>
    <cellStyle name="Moneda 3 3 2 3 6 2 2 3" xfId="20627"/>
    <cellStyle name="Moneda 3 3 2 3 6 2 3" xfId="20628"/>
    <cellStyle name="Moneda 3 3 2 3 6 2 3 2" xfId="20629"/>
    <cellStyle name="Moneda 3 3 2 3 6 2 3 3" xfId="20630"/>
    <cellStyle name="Moneda 3 3 2 3 6 2 4" xfId="20631"/>
    <cellStyle name="Moneda 3 3 2 3 6 2 5" xfId="20632"/>
    <cellStyle name="Moneda 3 3 2 3 6 3" xfId="20633"/>
    <cellStyle name="Moneda 3 3 2 3 6 3 2" xfId="20634"/>
    <cellStyle name="Moneda 3 3 2 3 6 3 3" xfId="20635"/>
    <cellStyle name="Moneda 3 3 2 3 6 4" xfId="20636"/>
    <cellStyle name="Moneda 3 3 2 3 6 4 2" xfId="20637"/>
    <cellStyle name="Moneda 3 3 2 3 6 4 3" xfId="20638"/>
    <cellStyle name="Moneda 3 3 2 3 6 5" xfId="20639"/>
    <cellStyle name="Moneda 3 3 2 3 6 6" xfId="20640"/>
    <cellStyle name="Moneda 3 3 2 3 7" xfId="20641"/>
    <cellStyle name="Moneda 3 3 2 3 7 2" xfId="20642"/>
    <cellStyle name="Moneda 3 3 2 3 7 2 2" xfId="20643"/>
    <cellStyle name="Moneda 3 3 2 3 7 2 3" xfId="20644"/>
    <cellStyle name="Moneda 3 3 2 3 7 3" xfId="20645"/>
    <cellStyle name="Moneda 3 3 2 3 7 3 2" xfId="20646"/>
    <cellStyle name="Moneda 3 3 2 3 7 3 3" xfId="20647"/>
    <cellStyle name="Moneda 3 3 2 3 7 4" xfId="20648"/>
    <cellStyle name="Moneda 3 3 2 3 7 5" xfId="20649"/>
    <cellStyle name="Moneda 3 3 2 3 8" xfId="20650"/>
    <cellStyle name="Moneda 3 3 2 3 8 2" xfId="20651"/>
    <cellStyle name="Moneda 3 3 2 3 8 3" xfId="20652"/>
    <cellStyle name="Moneda 3 3 2 3 9" xfId="20653"/>
    <cellStyle name="Moneda 3 3 2 3 9 2" xfId="20654"/>
    <cellStyle name="Moneda 3 3 2 3 9 3" xfId="20655"/>
    <cellStyle name="Moneda 3 3 2 4" xfId="428"/>
    <cellStyle name="Moneda 3 3 2 4 10" xfId="20656"/>
    <cellStyle name="Moneda 3 3 2 4 11" xfId="20657"/>
    <cellStyle name="Moneda 3 3 2 4 2" xfId="429"/>
    <cellStyle name="Moneda 3 3 2 4 2 10" xfId="20658"/>
    <cellStyle name="Moneda 3 3 2 4 2 2" xfId="430"/>
    <cellStyle name="Moneda 3 3 2 4 2 2 2" xfId="1750"/>
    <cellStyle name="Moneda 3 3 2 4 2 2 2 2" xfId="20659"/>
    <cellStyle name="Moneda 3 3 2 4 2 2 2 2 2" xfId="20660"/>
    <cellStyle name="Moneda 3 3 2 4 2 2 2 2 3" xfId="20661"/>
    <cellStyle name="Moneda 3 3 2 4 2 2 2 3" xfId="20662"/>
    <cellStyle name="Moneda 3 3 2 4 2 2 2 3 2" xfId="20663"/>
    <cellStyle name="Moneda 3 3 2 4 2 2 2 3 3" xfId="20664"/>
    <cellStyle name="Moneda 3 3 2 4 2 2 2 4" xfId="20665"/>
    <cellStyle name="Moneda 3 3 2 4 2 2 2 5" xfId="20666"/>
    <cellStyle name="Moneda 3 3 2 4 2 2 3" xfId="20667"/>
    <cellStyle name="Moneda 3 3 2 4 2 2 3 2" xfId="20668"/>
    <cellStyle name="Moneda 3 3 2 4 2 2 3 3" xfId="20669"/>
    <cellStyle name="Moneda 3 3 2 4 2 2 4" xfId="20670"/>
    <cellStyle name="Moneda 3 3 2 4 2 2 4 2" xfId="20671"/>
    <cellStyle name="Moneda 3 3 2 4 2 2 4 3" xfId="20672"/>
    <cellStyle name="Moneda 3 3 2 4 2 2 5" xfId="20673"/>
    <cellStyle name="Moneda 3 3 2 4 2 2 6" xfId="20674"/>
    <cellStyle name="Moneda 3 3 2 4 2 3" xfId="1749"/>
    <cellStyle name="Moneda 3 3 2 4 2 3 2" xfId="20675"/>
    <cellStyle name="Moneda 3 3 2 4 2 3 2 2" xfId="20676"/>
    <cellStyle name="Moneda 3 3 2 4 2 3 2 2 2" xfId="20677"/>
    <cellStyle name="Moneda 3 3 2 4 2 3 2 2 3" xfId="20678"/>
    <cellStyle name="Moneda 3 3 2 4 2 3 2 3" xfId="20679"/>
    <cellStyle name="Moneda 3 3 2 4 2 3 2 3 2" xfId="20680"/>
    <cellStyle name="Moneda 3 3 2 4 2 3 2 3 3" xfId="20681"/>
    <cellStyle name="Moneda 3 3 2 4 2 3 2 4" xfId="20682"/>
    <cellStyle name="Moneda 3 3 2 4 2 3 2 5" xfId="20683"/>
    <cellStyle name="Moneda 3 3 2 4 2 3 3" xfId="20684"/>
    <cellStyle name="Moneda 3 3 2 4 2 3 3 2" xfId="20685"/>
    <cellStyle name="Moneda 3 3 2 4 2 3 3 3" xfId="20686"/>
    <cellStyle name="Moneda 3 3 2 4 2 3 4" xfId="20687"/>
    <cellStyle name="Moneda 3 3 2 4 2 3 4 2" xfId="20688"/>
    <cellStyle name="Moneda 3 3 2 4 2 3 4 3" xfId="20689"/>
    <cellStyle name="Moneda 3 3 2 4 2 3 5" xfId="20690"/>
    <cellStyle name="Moneda 3 3 2 4 2 3 6" xfId="20691"/>
    <cellStyle name="Moneda 3 3 2 4 2 4" xfId="20692"/>
    <cellStyle name="Moneda 3 3 2 4 2 4 2" xfId="20693"/>
    <cellStyle name="Moneda 3 3 2 4 2 4 2 2" xfId="20694"/>
    <cellStyle name="Moneda 3 3 2 4 2 4 2 2 2" xfId="20695"/>
    <cellStyle name="Moneda 3 3 2 4 2 4 2 2 3" xfId="20696"/>
    <cellStyle name="Moneda 3 3 2 4 2 4 2 3" xfId="20697"/>
    <cellStyle name="Moneda 3 3 2 4 2 4 2 3 2" xfId="20698"/>
    <cellStyle name="Moneda 3 3 2 4 2 4 2 3 3" xfId="20699"/>
    <cellStyle name="Moneda 3 3 2 4 2 4 2 4" xfId="20700"/>
    <cellStyle name="Moneda 3 3 2 4 2 4 2 5" xfId="20701"/>
    <cellStyle name="Moneda 3 3 2 4 2 4 3" xfId="20702"/>
    <cellStyle name="Moneda 3 3 2 4 2 4 3 2" xfId="20703"/>
    <cellStyle name="Moneda 3 3 2 4 2 4 3 3" xfId="20704"/>
    <cellStyle name="Moneda 3 3 2 4 2 4 4" xfId="20705"/>
    <cellStyle name="Moneda 3 3 2 4 2 4 4 2" xfId="20706"/>
    <cellStyle name="Moneda 3 3 2 4 2 4 4 3" xfId="20707"/>
    <cellStyle name="Moneda 3 3 2 4 2 4 5" xfId="20708"/>
    <cellStyle name="Moneda 3 3 2 4 2 4 6" xfId="20709"/>
    <cellStyle name="Moneda 3 3 2 4 2 5" xfId="20710"/>
    <cellStyle name="Moneda 3 3 2 4 2 5 2" xfId="20711"/>
    <cellStyle name="Moneda 3 3 2 4 2 5 2 2" xfId="20712"/>
    <cellStyle name="Moneda 3 3 2 4 2 5 2 2 2" xfId="20713"/>
    <cellStyle name="Moneda 3 3 2 4 2 5 2 2 3" xfId="20714"/>
    <cellStyle name="Moneda 3 3 2 4 2 5 2 3" xfId="20715"/>
    <cellStyle name="Moneda 3 3 2 4 2 5 2 3 2" xfId="20716"/>
    <cellStyle name="Moneda 3 3 2 4 2 5 2 3 3" xfId="20717"/>
    <cellStyle name="Moneda 3 3 2 4 2 5 2 4" xfId="20718"/>
    <cellStyle name="Moneda 3 3 2 4 2 5 2 5" xfId="20719"/>
    <cellStyle name="Moneda 3 3 2 4 2 5 3" xfId="20720"/>
    <cellStyle name="Moneda 3 3 2 4 2 5 3 2" xfId="20721"/>
    <cellStyle name="Moneda 3 3 2 4 2 5 3 3" xfId="20722"/>
    <cellStyle name="Moneda 3 3 2 4 2 5 4" xfId="20723"/>
    <cellStyle name="Moneda 3 3 2 4 2 5 4 2" xfId="20724"/>
    <cellStyle name="Moneda 3 3 2 4 2 5 4 3" xfId="20725"/>
    <cellStyle name="Moneda 3 3 2 4 2 5 5" xfId="20726"/>
    <cellStyle name="Moneda 3 3 2 4 2 5 6" xfId="20727"/>
    <cellStyle name="Moneda 3 3 2 4 2 6" xfId="20728"/>
    <cellStyle name="Moneda 3 3 2 4 2 6 2" xfId="20729"/>
    <cellStyle name="Moneda 3 3 2 4 2 6 2 2" xfId="20730"/>
    <cellStyle name="Moneda 3 3 2 4 2 6 2 3" xfId="20731"/>
    <cellStyle name="Moneda 3 3 2 4 2 6 3" xfId="20732"/>
    <cellStyle name="Moneda 3 3 2 4 2 6 3 2" xfId="20733"/>
    <cellStyle name="Moneda 3 3 2 4 2 6 3 3" xfId="20734"/>
    <cellStyle name="Moneda 3 3 2 4 2 6 4" xfId="20735"/>
    <cellStyle name="Moneda 3 3 2 4 2 6 5" xfId="20736"/>
    <cellStyle name="Moneda 3 3 2 4 2 7" xfId="20737"/>
    <cellStyle name="Moneda 3 3 2 4 2 7 2" xfId="20738"/>
    <cellStyle name="Moneda 3 3 2 4 2 7 3" xfId="20739"/>
    <cellStyle name="Moneda 3 3 2 4 2 8" xfId="20740"/>
    <cellStyle name="Moneda 3 3 2 4 2 8 2" xfId="20741"/>
    <cellStyle name="Moneda 3 3 2 4 2 8 3" xfId="20742"/>
    <cellStyle name="Moneda 3 3 2 4 2 9" xfId="20743"/>
    <cellStyle name="Moneda 3 3 2 4 3" xfId="431"/>
    <cellStyle name="Moneda 3 3 2 4 3 2" xfId="1751"/>
    <cellStyle name="Moneda 3 3 2 4 3 2 2" xfId="20744"/>
    <cellStyle name="Moneda 3 3 2 4 3 2 2 2" xfId="20745"/>
    <cellStyle name="Moneda 3 3 2 4 3 2 2 3" xfId="20746"/>
    <cellStyle name="Moneda 3 3 2 4 3 2 3" xfId="20747"/>
    <cellStyle name="Moneda 3 3 2 4 3 2 3 2" xfId="20748"/>
    <cellStyle name="Moneda 3 3 2 4 3 2 3 3" xfId="20749"/>
    <cellStyle name="Moneda 3 3 2 4 3 2 4" xfId="20750"/>
    <cellStyle name="Moneda 3 3 2 4 3 2 5" xfId="20751"/>
    <cellStyle name="Moneda 3 3 2 4 3 3" xfId="20752"/>
    <cellStyle name="Moneda 3 3 2 4 3 3 2" xfId="20753"/>
    <cellStyle name="Moneda 3 3 2 4 3 3 3" xfId="20754"/>
    <cellStyle name="Moneda 3 3 2 4 3 4" xfId="20755"/>
    <cellStyle name="Moneda 3 3 2 4 3 4 2" xfId="20756"/>
    <cellStyle name="Moneda 3 3 2 4 3 4 3" xfId="20757"/>
    <cellStyle name="Moneda 3 3 2 4 3 5" xfId="20758"/>
    <cellStyle name="Moneda 3 3 2 4 3 6" xfId="20759"/>
    <cellStyle name="Moneda 3 3 2 4 4" xfId="1748"/>
    <cellStyle name="Moneda 3 3 2 4 4 2" xfId="20760"/>
    <cellStyle name="Moneda 3 3 2 4 4 2 2" xfId="20761"/>
    <cellStyle name="Moneda 3 3 2 4 4 2 2 2" xfId="20762"/>
    <cellStyle name="Moneda 3 3 2 4 4 2 2 3" xfId="20763"/>
    <cellStyle name="Moneda 3 3 2 4 4 2 3" xfId="20764"/>
    <cellStyle name="Moneda 3 3 2 4 4 2 3 2" xfId="20765"/>
    <cellStyle name="Moneda 3 3 2 4 4 2 3 3" xfId="20766"/>
    <cellStyle name="Moneda 3 3 2 4 4 2 4" xfId="20767"/>
    <cellStyle name="Moneda 3 3 2 4 4 2 5" xfId="20768"/>
    <cellStyle name="Moneda 3 3 2 4 4 3" xfId="20769"/>
    <cellStyle name="Moneda 3 3 2 4 4 3 2" xfId="20770"/>
    <cellStyle name="Moneda 3 3 2 4 4 3 3" xfId="20771"/>
    <cellStyle name="Moneda 3 3 2 4 4 4" xfId="20772"/>
    <cellStyle name="Moneda 3 3 2 4 4 4 2" xfId="20773"/>
    <cellStyle name="Moneda 3 3 2 4 4 4 3" xfId="20774"/>
    <cellStyle name="Moneda 3 3 2 4 4 5" xfId="20775"/>
    <cellStyle name="Moneda 3 3 2 4 4 6" xfId="20776"/>
    <cellStyle name="Moneda 3 3 2 4 5" xfId="20777"/>
    <cellStyle name="Moneda 3 3 2 4 5 2" xfId="20778"/>
    <cellStyle name="Moneda 3 3 2 4 5 2 2" xfId="20779"/>
    <cellStyle name="Moneda 3 3 2 4 5 2 2 2" xfId="20780"/>
    <cellStyle name="Moneda 3 3 2 4 5 2 2 3" xfId="20781"/>
    <cellStyle name="Moneda 3 3 2 4 5 2 3" xfId="20782"/>
    <cellStyle name="Moneda 3 3 2 4 5 2 3 2" xfId="20783"/>
    <cellStyle name="Moneda 3 3 2 4 5 2 3 3" xfId="20784"/>
    <cellStyle name="Moneda 3 3 2 4 5 2 4" xfId="20785"/>
    <cellStyle name="Moneda 3 3 2 4 5 2 5" xfId="20786"/>
    <cellStyle name="Moneda 3 3 2 4 5 3" xfId="20787"/>
    <cellStyle name="Moneda 3 3 2 4 5 3 2" xfId="20788"/>
    <cellStyle name="Moneda 3 3 2 4 5 3 3" xfId="20789"/>
    <cellStyle name="Moneda 3 3 2 4 5 4" xfId="20790"/>
    <cellStyle name="Moneda 3 3 2 4 5 4 2" xfId="20791"/>
    <cellStyle name="Moneda 3 3 2 4 5 4 3" xfId="20792"/>
    <cellStyle name="Moneda 3 3 2 4 5 5" xfId="20793"/>
    <cellStyle name="Moneda 3 3 2 4 5 6" xfId="20794"/>
    <cellStyle name="Moneda 3 3 2 4 6" xfId="20795"/>
    <cellStyle name="Moneda 3 3 2 4 6 2" xfId="20796"/>
    <cellStyle name="Moneda 3 3 2 4 6 2 2" xfId="20797"/>
    <cellStyle name="Moneda 3 3 2 4 6 2 2 2" xfId="20798"/>
    <cellStyle name="Moneda 3 3 2 4 6 2 2 3" xfId="20799"/>
    <cellStyle name="Moneda 3 3 2 4 6 2 3" xfId="20800"/>
    <cellStyle name="Moneda 3 3 2 4 6 2 3 2" xfId="20801"/>
    <cellStyle name="Moneda 3 3 2 4 6 2 3 3" xfId="20802"/>
    <cellStyle name="Moneda 3 3 2 4 6 2 4" xfId="20803"/>
    <cellStyle name="Moneda 3 3 2 4 6 2 5" xfId="20804"/>
    <cellStyle name="Moneda 3 3 2 4 6 3" xfId="20805"/>
    <cellStyle name="Moneda 3 3 2 4 6 3 2" xfId="20806"/>
    <cellStyle name="Moneda 3 3 2 4 6 3 3" xfId="20807"/>
    <cellStyle name="Moneda 3 3 2 4 6 4" xfId="20808"/>
    <cellStyle name="Moneda 3 3 2 4 6 4 2" xfId="20809"/>
    <cellStyle name="Moneda 3 3 2 4 6 4 3" xfId="20810"/>
    <cellStyle name="Moneda 3 3 2 4 6 5" xfId="20811"/>
    <cellStyle name="Moneda 3 3 2 4 6 6" xfId="20812"/>
    <cellStyle name="Moneda 3 3 2 4 7" xfId="20813"/>
    <cellStyle name="Moneda 3 3 2 4 7 2" xfId="20814"/>
    <cellStyle name="Moneda 3 3 2 4 7 2 2" xfId="20815"/>
    <cellStyle name="Moneda 3 3 2 4 7 2 3" xfId="20816"/>
    <cellStyle name="Moneda 3 3 2 4 7 3" xfId="20817"/>
    <cellStyle name="Moneda 3 3 2 4 7 3 2" xfId="20818"/>
    <cellStyle name="Moneda 3 3 2 4 7 3 3" xfId="20819"/>
    <cellStyle name="Moneda 3 3 2 4 7 4" xfId="20820"/>
    <cellStyle name="Moneda 3 3 2 4 7 5" xfId="20821"/>
    <cellStyle name="Moneda 3 3 2 4 8" xfId="20822"/>
    <cellStyle name="Moneda 3 3 2 4 8 2" xfId="20823"/>
    <cellStyle name="Moneda 3 3 2 4 8 3" xfId="20824"/>
    <cellStyle name="Moneda 3 3 2 4 9" xfId="20825"/>
    <cellStyle name="Moneda 3 3 2 4 9 2" xfId="20826"/>
    <cellStyle name="Moneda 3 3 2 4 9 3" xfId="20827"/>
    <cellStyle name="Moneda 3 3 2 5" xfId="432"/>
    <cellStyle name="Moneda 3 3 2 5 10" xfId="20828"/>
    <cellStyle name="Moneda 3 3 2 5 2" xfId="433"/>
    <cellStyle name="Moneda 3 3 2 5 2 2" xfId="1753"/>
    <cellStyle name="Moneda 3 3 2 5 2 2 2" xfId="20829"/>
    <cellStyle name="Moneda 3 3 2 5 2 2 2 2" xfId="20830"/>
    <cellStyle name="Moneda 3 3 2 5 2 2 2 3" xfId="20831"/>
    <cellStyle name="Moneda 3 3 2 5 2 2 3" xfId="20832"/>
    <cellStyle name="Moneda 3 3 2 5 2 2 3 2" xfId="20833"/>
    <cellStyle name="Moneda 3 3 2 5 2 2 3 3" xfId="20834"/>
    <cellStyle name="Moneda 3 3 2 5 2 2 4" xfId="20835"/>
    <cellStyle name="Moneda 3 3 2 5 2 2 5" xfId="20836"/>
    <cellStyle name="Moneda 3 3 2 5 2 3" xfId="20837"/>
    <cellStyle name="Moneda 3 3 2 5 2 3 2" xfId="20838"/>
    <cellStyle name="Moneda 3 3 2 5 2 3 3" xfId="20839"/>
    <cellStyle name="Moneda 3 3 2 5 2 4" xfId="20840"/>
    <cellStyle name="Moneda 3 3 2 5 2 4 2" xfId="20841"/>
    <cellStyle name="Moneda 3 3 2 5 2 4 3" xfId="20842"/>
    <cellStyle name="Moneda 3 3 2 5 2 5" xfId="20843"/>
    <cellStyle name="Moneda 3 3 2 5 2 6" xfId="20844"/>
    <cellStyle name="Moneda 3 3 2 5 3" xfId="1752"/>
    <cellStyle name="Moneda 3 3 2 5 3 2" xfId="20845"/>
    <cellStyle name="Moneda 3 3 2 5 3 2 2" xfId="20846"/>
    <cellStyle name="Moneda 3 3 2 5 3 2 2 2" xfId="20847"/>
    <cellStyle name="Moneda 3 3 2 5 3 2 2 3" xfId="20848"/>
    <cellStyle name="Moneda 3 3 2 5 3 2 3" xfId="20849"/>
    <cellStyle name="Moneda 3 3 2 5 3 2 3 2" xfId="20850"/>
    <cellStyle name="Moneda 3 3 2 5 3 2 3 3" xfId="20851"/>
    <cellStyle name="Moneda 3 3 2 5 3 2 4" xfId="20852"/>
    <cellStyle name="Moneda 3 3 2 5 3 2 5" xfId="20853"/>
    <cellStyle name="Moneda 3 3 2 5 3 3" xfId="20854"/>
    <cellStyle name="Moneda 3 3 2 5 3 3 2" xfId="20855"/>
    <cellStyle name="Moneda 3 3 2 5 3 3 3" xfId="20856"/>
    <cellStyle name="Moneda 3 3 2 5 3 3 4" xfId="20857"/>
    <cellStyle name="Moneda 3 3 2 5 3 4" xfId="20858"/>
    <cellStyle name="Moneda 3 3 2 5 3 4 2" xfId="20859"/>
    <cellStyle name="Moneda 3 3 2 5 3 4 3" xfId="20860"/>
    <cellStyle name="Moneda 3 3 2 5 3 5" xfId="20861"/>
    <cellStyle name="Moneda 3 3 2 5 3 6" xfId="20862"/>
    <cellStyle name="Moneda 3 3 2 5 4" xfId="20863"/>
    <cellStyle name="Moneda 3 3 2 5 4 2" xfId="20864"/>
    <cellStyle name="Moneda 3 3 2 5 4 2 2" xfId="20865"/>
    <cellStyle name="Moneda 3 3 2 5 4 2 2 2" xfId="20866"/>
    <cellStyle name="Moneda 3 3 2 5 4 2 2 3" xfId="20867"/>
    <cellStyle name="Moneda 3 3 2 5 4 2 3" xfId="20868"/>
    <cellStyle name="Moneda 3 3 2 5 4 2 3 2" xfId="20869"/>
    <cellStyle name="Moneda 3 3 2 5 4 2 3 3" xfId="20870"/>
    <cellStyle name="Moneda 3 3 2 5 4 2 4" xfId="20871"/>
    <cellStyle name="Moneda 3 3 2 5 4 2 5" xfId="20872"/>
    <cellStyle name="Moneda 3 3 2 5 4 3" xfId="20873"/>
    <cellStyle name="Moneda 3 3 2 5 4 3 2" xfId="20874"/>
    <cellStyle name="Moneda 3 3 2 5 4 3 3" xfId="20875"/>
    <cellStyle name="Moneda 3 3 2 5 4 4" xfId="20876"/>
    <cellStyle name="Moneda 3 3 2 5 4 4 2" xfId="20877"/>
    <cellStyle name="Moneda 3 3 2 5 4 4 3" xfId="20878"/>
    <cellStyle name="Moneda 3 3 2 5 4 5" xfId="20879"/>
    <cellStyle name="Moneda 3 3 2 5 4 6" xfId="20880"/>
    <cellStyle name="Moneda 3 3 2 5 5" xfId="20881"/>
    <cellStyle name="Moneda 3 3 2 5 5 2" xfId="20882"/>
    <cellStyle name="Moneda 3 3 2 5 5 2 2" xfId="20883"/>
    <cellStyle name="Moneda 3 3 2 5 5 2 2 2" xfId="20884"/>
    <cellStyle name="Moneda 3 3 2 5 5 2 2 3" xfId="20885"/>
    <cellStyle name="Moneda 3 3 2 5 5 2 3" xfId="20886"/>
    <cellStyle name="Moneda 3 3 2 5 5 2 3 2" xfId="20887"/>
    <cellStyle name="Moneda 3 3 2 5 5 2 3 3" xfId="20888"/>
    <cellStyle name="Moneda 3 3 2 5 5 2 4" xfId="20889"/>
    <cellStyle name="Moneda 3 3 2 5 5 2 5" xfId="20890"/>
    <cellStyle name="Moneda 3 3 2 5 5 3" xfId="20891"/>
    <cellStyle name="Moneda 3 3 2 5 5 3 2" xfId="20892"/>
    <cellStyle name="Moneda 3 3 2 5 5 3 3" xfId="20893"/>
    <cellStyle name="Moneda 3 3 2 5 5 4" xfId="20894"/>
    <cellStyle name="Moneda 3 3 2 5 5 4 2" xfId="20895"/>
    <cellStyle name="Moneda 3 3 2 5 5 4 3" xfId="20896"/>
    <cellStyle name="Moneda 3 3 2 5 5 5" xfId="20897"/>
    <cellStyle name="Moneda 3 3 2 5 5 6" xfId="20898"/>
    <cellStyle name="Moneda 3 3 2 5 6" xfId="20899"/>
    <cellStyle name="Moneda 3 3 2 5 6 2" xfId="20900"/>
    <cellStyle name="Moneda 3 3 2 5 6 2 2" xfId="20901"/>
    <cellStyle name="Moneda 3 3 2 5 6 2 3" xfId="20902"/>
    <cellStyle name="Moneda 3 3 2 5 6 3" xfId="20903"/>
    <cellStyle name="Moneda 3 3 2 5 6 3 2" xfId="20904"/>
    <cellStyle name="Moneda 3 3 2 5 6 3 3" xfId="20905"/>
    <cellStyle name="Moneda 3 3 2 5 6 4" xfId="20906"/>
    <cellStyle name="Moneda 3 3 2 5 6 5" xfId="20907"/>
    <cellStyle name="Moneda 3 3 2 5 7" xfId="20908"/>
    <cellStyle name="Moneda 3 3 2 5 7 2" xfId="20909"/>
    <cellStyle name="Moneda 3 3 2 5 7 3" xfId="20910"/>
    <cellStyle name="Moneda 3 3 2 5 8" xfId="20911"/>
    <cellStyle name="Moneda 3 3 2 5 8 2" xfId="20912"/>
    <cellStyle name="Moneda 3 3 2 5 8 3" xfId="20913"/>
    <cellStyle name="Moneda 3 3 2 5 9" xfId="20914"/>
    <cellStyle name="Moneda 3 3 2 6" xfId="434"/>
    <cellStyle name="Moneda 3 3 2 6 2" xfId="1754"/>
    <cellStyle name="Moneda 3 3 2 6 2 2" xfId="20915"/>
    <cellStyle name="Moneda 3 3 2 6 2 2 2" xfId="20916"/>
    <cellStyle name="Moneda 3 3 2 6 2 2 3" xfId="20917"/>
    <cellStyle name="Moneda 3 3 2 6 2 3" xfId="20918"/>
    <cellStyle name="Moneda 3 3 2 6 2 3 2" xfId="20919"/>
    <cellStyle name="Moneda 3 3 2 6 2 3 3" xfId="20920"/>
    <cellStyle name="Moneda 3 3 2 6 2 4" xfId="20921"/>
    <cellStyle name="Moneda 3 3 2 6 2 5" xfId="20922"/>
    <cellStyle name="Moneda 3 3 2 6 3" xfId="20923"/>
    <cellStyle name="Moneda 3 3 2 6 3 2" xfId="20924"/>
    <cellStyle name="Moneda 3 3 2 6 3 3" xfId="20925"/>
    <cellStyle name="Moneda 3 3 2 6 4" xfId="20926"/>
    <cellStyle name="Moneda 3 3 2 6 4 2" xfId="20927"/>
    <cellStyle name="Moneda 3 3 2 6 4 3" xfId="20928"/>
    <cellStyle name="Moneda 3 3 2 6 5" xfId="20929"/>
    <cellStyle name="Moneda 3 3 2 6 6" xfId="20930"/>
    <cellStyle name="Moneda 3 3 2 7" xfId="1731"/>
    <cellStyle name="Moneda 3 3 2 7 2" xfId="20931"/>
    <cellStyle name="Moneda 3 3 2 7 2 2" xfId="20932"/>
    <cellStyle name="Moneda 3 3 2 7 2 2 2" xfId="20933"/>
    <cellStyle name="Moneda 3 3 2 7 2 2 3" xfId="20934"/>
    <cellStyle name="Moneda 3 3 2 7 2 3" xfId="20935"/>
    <cellStyle name="Moneda 3 3 2 7 2 3 2" xfId="20936"/>
    <cellStyle name="Moneda 3 3 2 7 2 3 3" xfId="20937"/>
    <cellStyle name="Moneda 3 3 2 7 2 4" xfId="20938"/>
    <cellStyle name="Moneda 3 3 2 7 2 5" xfId="20939"/>
    <cellStyle name="Moneda 3 3 2 7 3" xfId="20940"/>
    <cellStyle name="Moneda 3 3 2 7 3 2" xfId="20941"/>
    <cellStyle name="Moneda 3 3 2 7 3 3" xfId="20942"/>
    <cellStyle name="Moneda 3 3 2 7 4" xfId="20943"/>
    <cellStyle name="Moneda 3 3 2 7 4 2" xfId="20944"/>
    <cellStyle name="Moneda 3 3 2 7 4 3" xfId="20945"/>
    <cellStyle name="Moneda 3 3 2 7 5" xfId="20946"/>
    <cellStyle name="Moneda 3 3 2 7 6" xfId="20947"/>
    <cellStyle name="Moneda 3 3 2 8" xfId="20948"/>
    <cellStyle name="Moneda 3 3 2 8 2" xfId="20949"/>
    <cellStyle name="Moneda 3 3 2 8 2 2" xfId="20950"/>
    <cellStyle name="Moneda 3 3 2 8 2 2 2" xfId="20951"/>
    <cellStyle name="Moneda 3 3 2 8 2 2 3" xfId="20952"/>
    <cellStyle name="Moneda 3 3 2 8 2 3" xfId="20953"/>
    <cellStyle name="Moneda 3 3 2 8 2 3 2" xfId="20954"/>
    <cellStyle name="Moneda 3 3 2 8 2 3 3" xfId="20955"/>
    <cellStyle name="Moneda 3 3 2 8 2 4" xfId="20956"/>
    <cellStyle name="Moneda 3 3 2 8 2 5" xfId="20957"/>
    <cellStyle name="Moneda 3 3 2 8 3" xfId="20958"/>
    <cellStyle name="Moneda 3 3 2 8 3 2" xfId="20959"/>
    <cellStyle name="Moneda 3 3 2 8 3 3" xfId="20960"/>
    <cellStyle name="Moneda 3 3 2 8 4" xfId="20961"/>
    <cellStyle name="Moneda 3 3 2 8 4 2" xfId="20962"/>
    <cellStyle name="Moneda 3 3 2 8 4 3" xfId="20963"/>
    <cellStyle name="Moneda 3 3 2 8 5" xfId="20964"/>
    <cellStyle name="Moneda 3 3 2 8 6" xfId="20965"/>
    <cellStyle name="Moneda 3 3 2 9" xfId="20966"/>
    <cellStyle name="Moneda 3 3 2 9 2" xfId="20967"/>
    <cellStyle name="Moneda 3 3 2 9 2 2" xfId="20968"/>
    <cellStyle name="Moneda 3 3 2 9 2 2 2" xfId="20969"/>
    <cellStyle name="Moneda 3 3 2 9 2 2 3" xfId="20970"/>
    <cellStyle name="Moneda 3 3 2 9 2 3" xfId="20971"/>
    <cellStyle name="Moneda 3 3 2 9 2 3 2" xfId="20972"/>
    <cellStyle name="Moneda 3 3 2 9 2 3 3" xfId="20973"/>
    <cellStyle name="Moneda 3 3 2 9 2 4" xfId="20974"/>
    <cellStyle name="Moneda 3 3 2 9 2 5" xfId="20975"/>
    <cellStyle name="Moneda 3 3 2 9 3" xfId="20976"/>
    <cellStyle name="Moneda 3 3 2 9 3 2" xfId="20977"/>
    <cellStyle name="Moneda 3 3 2 9 3 3" xfId="20978"/>
    <cellStyle name="Moneda 3 3 2 9 4" xfId="20979"/>
    <cellStyle name="Moneda 3 3 2 9 4 2" xfId="20980"/>
    <cellStyle name="Moneda 3 3 2 9 4 3" xfId="20981"/>
    <cellStyle name="Moneda 3 3 2 9 5" xfId="20982"/>
    <cellStyle name="Moneda 3 3 2 9 6" xfId="20983"/>
    <cellStyle name="Moneda 3 3 3" xfId="435"/>
    <cellStyle name="Moneda 3 3 3 10" xfId="20984"/>
    <cellStyle name="Moneda 3 3 3 10 2" xfId="20985"/>
    <cellStyle name="Moneda 3 3 3 10 3" xfId="20986"/>
    <cellStyle name="Moneda 3 3 3 11" xfId="20987"/>
    <cellStyle name="Moneda 3 3 3 11 2" xfId="20988"/>
    <cellStyle name="Moneda 3 3 3 11 3" xfId="20989"/>
    <cellStyle name="Moneda 3 3 3 12" xfId="20990"/>
    <cellStyle name="Moneda 3 3 3 13" xfId="20991"/>
    <cellStyle name="Moneda 3 3 3 2" xfId="436"/>
    <cellStyle name="Moneda 3 3 3 2 10" xfId="20992"/>
    <cellStyle name="Moneda 3 3 3 2 11" xfId="20993"/>
    <cellStyle name="Moneda 3 3 3 2 2" xfId="437"/>
    <cellStyle name="Moneda 3 3 3 2 2 10" xfId="20994"/>
    <cellStyle name="Moneda 3 3 3 2 2 2" xfId="438"/>
    <cellStyle name="Moneda 3 3 3 2 2 2 2" xfId="1758"/>
    <cellStyle name="Moneda 3 3 3 2 2 2 2 2" xfId="20995"/>
    <cellStyle name="Moneda 3 3 3 2 2 2 2 2 2" xfId="20996"/>
    <cellStyle name="Moneda 3 3 3 2 2 2 2 2 3" xfId="20997"/>
    <cellStyle name="Moneda 3 3 3 2 2 2 2 3" xfId="20998"/>
    <cellStyle name="Moneda 3 3 3 2 2 2 2 3 2" xfId="20999"/>
    <cellStyle name="Moneda 3 3 3 2 2 2 2 3 3" xfId="21000"/>
    <cellStyle name="Moneda 3 3 3 2 2 2 2 4" xfId="21001"/>
    <cellStyle name="Moneda 3 3 3 2 2 2 2 5" xfId="21002"/>
    <cellStyle name="Moneda 3 3 3 2 2 2 3" xfId="21003"/>
    <cellStyle name="Moneda 3 3 3 2 2 2 3 2" xfId="21004"/>
    <cellStyle name="Moneda 3 3 3 2 2 2 3 3" xfId="21005"/>
    <cellStyle name="Moneda 3 3 3 2 2 2 4" xfId="21006"/>
    <cellStyle name="Moneda 3 3 3 2 2 2 4 2" xfId="21007"/>
    <cellStyle name="Moneda 3 3 3 2 2 2 4 3" xfId="21008"/>
    <cellStyle name="Moneda 3 3 3 2 2 2 5" xfId="21009"/>
    <cellStyle name="Moneda 3 3 3 2 2 2 6" xfId="21010"/>
    <cellStyle name="Moneda 3 3 3 2 2 3" xfId="1757"/>
    <cellStyle name="Moneda 3 3 3 2 2 3 2" xfId="21011"/>
    <cellStyle name="Moneda 3 3 3 2 2 3 2 2" xfId="21012"/>
    <cellStyle name="Moneda 3 3 3 2 2 3 2 2 2" xfId="21013"/>
    <cellStyle name="Moneda 3 3 3 2 2 3 2 2 3" xfId="21014"/>
    <cellStyle name="Moneda 3 3 3 2 2 3 2 3" xfId="21015"/>
    <cellStyle name="Moneda 3 3 3 2 2 3 2 3 2" xfId="21016"/>
    <cellStyle name="Moneda 3 3 3 2 2 3 2 3 3" xfId="21017"/>
    <cellStyle name="Moneda 3 3 3 2 2 3 2 4" xfId="21018"/>
    <cellStyle name="Moneda 3 3 3 2 2 3 2 5" xfId="21019"/>
    <cellStyle name="Moneda 3 3 3 2 2 3 3" xfId="21020"/>
    <cellStyle name="Moneda 3 3 3 2 2 3 3 2" xfId="21021"/>
    <cellStyle name="Moneda 3 3 3 2 2 3 3 3" xfId="21022"/>
    <cellStyle name="Moneda 3 3 3 2 2 3 4" xfId="21023"/>
    <cellStyle name="Moneda 3 3 3 2 2 3 4 2" xfId="21024"/>
    <cellStyle name="Moneda 3 3 3 2 2 3 4 3" xfId="21025"/>
    <cellStyle name="Moneda 3 3 3 2 2 3 5" xfId="21026"/>
    <cellStyle name="Moneda 3 3 3 2 2 3 6" xfId="21027"/>
    <cellStyle name="Moneda 3 3 3 2 2 4" xfId="21028"/>
    <cellStyle name="Moneda 3 3 3 2 2 4 2" xfId="21029"/>
    <cellStyle name="Moneda 3 3 3 2 2 4 2 2" xfId="21030"/>
    <cellStyle name="Moneda 3 3 3 2 2 4 2 2 2" xfId="21031"/>
    <cellStyle name="Moneda 3 3 3 2 2 4 2 2 3" xfId="21032"/>
    <cellStyle name="Moneda 3 3 3 2 2 4 2 3" xfId="21033"/>
    <cellStyle name="Moneda 3 3 3 2 2 4 2 3 2" xfId="21034"/>
    <cellStyle name="Moneda 3 3 3 2 2 4 2 3 3" xfId="21035"/>
    <cellStyle name="Moneda 3 3 3 2 2 4 2 4" xfId="21036"/>
    <cellStyle name="Moneda 3 3 3 2 2 4 2 5" xfId="21037"/>
    <cellStyle name="Moneda 3 3 3 2 2 4 3" xfId="21038"/>
    <cellStyle name="Moneda 3 3 3 2 2 4 3 2" xfId="21039"/>
    <cellStyle name="Moneda 3 3 3 2 2 4 3 3" xfId="21040"/>
    <cellStyle name="Moneda 3 3 3 2 2 4 4" xfId="21041"/>
    <cellStyle name="Moneda 3 3 3 2 2 4 4 2" xfId="21042"/>
    <cellStyle name="Moneda 3 3 3 2 2 4 4 3" xfId="21043"/>
    <cellStyle name="Moneda 3 3 3 2 2 4 5" xfId="21044"/>
    <cellStyle name="Moneda 3 3 3 2 2 4 6" xfId="21045"/>
    <cellStyle name="Moneda 3 3 3 2 2 5" xfId="21046"/>
    <cellStyle name="Moneda 3 3 3 2 2 5 2" xfId="21047"/>
    <cellStyle name="Moneda 3 3 3 2 2 5 2 2" xfId="21048"/>
    <cellStyle name="Moneda 3 3 3 2 2 5 2 2 2" xfId="21049"/>
    <cellStyle name="Moneda 3 3 3 2 2 5 2 2 3" xfId="21050"/>
    <cellStyle name="Moneda 3 3 3 2 2 5 2 3" xfId="21051"/>
    <cellStyle name="Moneda 3 3 3 2 2 5 2 3 2" xfId="21052"/>
    <cellStyle name="Moneda 3 3 3 2 2 5 2 3 3" xfId="21053"/>
    <cellStyle name="Moneda 3 3 3 2 2 5 2 4" xfId="21054"/>
    <cellStyle name="Moneda 3 3 3 2 2 5 2 5" xfId="21055"/>
    <cellStyle name="Moneda 3 3 3 2 2 5 3" xfId="21056"/>
    <cellStyle name="Moneda 3 3 3 2 2 5 3 2" xfId="21057"/>
    <cellStyle name="Moneda 3 3 3 2 2 5 3 3" xfId="21058"/>
    <cellStyle name="Moneda 3 3 3 2 2 5 4" xfId="21059"/>
    <cellStyle name="Moneda 3 3 3 2 2 5 4 2" xfId="21060"/>
    <cellStyle name="Moneda 3 3 3 2 2 5 4 3" xfId="21061"/>
    <cellStyle name="Moneda 3 3 3 2 2 5 5" xfId="21062"/>
    <cellStyle name="Moneda 3 3 3 2 2 5 6" xfId="21063"/>
    <cellStyle name="Moneda 3 3 3 2 2 6" xfId="21064"/>
    <cellStyle name="Moneda 3 3 3 2 2 6 2" xfId="21065"/>
    <cellStyle name="Moneda 3 3 3 2 2 6 2 2" xfId="21066"/>
    <cellStyle name="Moneda 3 3 3 2 2 6 2 3" xfId="21067"/>
    <cellStyle name="Moneda 3 3 3 2 2 6 3" xfId="21068"/>
    <cellStyle name="Moneda 3 3 3 2 2 6 3 2" xfId="21069"/>
    <cellStyle name="Moneda 3 3 3 2 2 6 3 3" xfId="21070"/>
    <cellStyle name="Moneda 3 3 3 2 2 6 4" xfId="21071"/>
    <cellStyle name="Moneda 3 3 3 2 2 6 5" xfId="21072"/>
    <cellStyle name="Moneda 3 3 3 2 2 7" xfId="21073"/>
    <cellStyle name="Moneda 3 3 3 2 2 7 2" xfId="21074"/>
    <cellStyle name="Moneda 3 3 3 2 2 7 3" xfId="21075"/>
    <cellStyle name="Moneda 3 3 3 2 2 8" xfId="21076"/>
    <cellStyle name="Moneda 3 3 3 2 2 8 2" xfId="21077"/>
    <cellStyle name="Moneda 3 3 3 2 2 8 3" xfId="21078"/>
    <cellStyle name="Moneda 3 3 3 2 2 9" xfId="21079"/>
    <cellStyle name="Moneda 3 3 3 2 3" xfId="439"/>
    <cellStyle name="Moneda 3 3 3 2 3 2" xfId="1759"/>
    <cellStyle name="Moneda 3 3 3 2 3 2 2" xfId="21080"/>
    <cellStyle name="Moneda 3 3 3 2 3 2 2 2" xfId="21081"/>
    <cellStyle name="Moneda 3 3 3 2 3 2 2 3" xfId="21082"/>
    <cellStyle name="Moneda 3 3 3 2 3 2 3" xfId="21083"/>
    <cellStyle name="Moneda 3 3 3 2 3 2 3 2" xfId="21084"/>
    <cellStyle name="Moneda 3 3 3 2 3 2 3 3" xfId="21085"/>
    <cellStyle name="Moneda 3 3 3 2 3 2 4" xfId="21086"/>
    <cellStyle name="Moneda 3 3 3 2 3 2 5" xfId="21087"/>
    <cellStyle name="Moneda 3 3 3 2 3 3" xfId="21088"/>
    <cellStyle name="Moneda 3 3 3 2 3 3 2" xfId="21089"/>
    <cellStyle name="Moneda 3 3 3 2 3 3 3" xfId="21090"/>
    <cellStyle name="Moneda 3 3 3 2 3 4" xfId="21091"/>
    <cellStyle name="Moneda 3 3 3 2 3 4 2" xfId="21092"/>
    <cellStyle name="Moneda 3 3 3 2 3 4 3" xfId="21093"/>
    <cellStyle name="Moneda 3 3 3 2 3 5" xfId="21094"/>
    <cellStyle name="Moneda 3 3 3 2 3 6" xfId="21095"/>
    <cellStyle name="Moneda 3 3 3 2 4" xfId="1756"/>
    <cellStyle name="Moneda 3 3 3 2 4 2" xfId="21096"/>
    <cellStyle name="Moneda 3 3 3 2 4 2 2" xfId="21097"/>
    <cellStyle name="Moneda 3 3 3 2 4 2 2 2" xfId="21098"/>
    <cellStyle name="Moneda 3 3 3 2 4 2 2 3" xfId="21099"/>
    <cellStyle name="Moneda 3 3 3 2 4 2 3" xfId="21100"/>
    <cellStyle name="Moneda 3 3 3 2 4 2 3 2" xfId="21101"/>
    <cellStyle name="Moneda 3 3 3 2 4 2 3 3" xfId="21102"/>
    <cellStyle name="Moneda 3 3 3 2 4 2 4" xfId="21103"/>
    <cellStyle name="Moneda 3 3 3 2 4 2 5" xfId="21104"/>
    <cellStyle name="Moneda 3 3 3 2 4 3" xfId="21105"/>
    <cellStyle name="Moneda 3 3 3 2 4 3 2" xfId="21106"/>
    <cellStyle name="Moneda 3 3 3 2 4 3 3" xfId="21107"/>
    <cellStyle name="Moneda 3 3 3 2 4 4" xfId="21108"/>
    <cellStyle name="Moneda 3 3 3 2 4 4 2" xfId="21109"/>
    <cellStyle name="Moneda 3 3 3 2 4 4 3" xfId="21110"/>
    <cellStyle name="Moneda 3 3 3 2 4 5" xfId="21111"/>
    <cellStyle name="Moneda 3 3 3 2 4 6" xfId="21112"/>
    <cellStyle name="Moneda 3 3 3 2 5" xfId="21113"/>
    <cellStyle name="Moneda 3 3 3 2 5 2" xfId="21114"/>
    <cellStyle name="Moneda 3 3 3 2 5 2 2" xfId="21115"/>
    <cellStyle name="Moneda 3 3 3 2 5 2 2 2" xfId="21116"/>
    <cellStyle name="Moneda 3 3 3 2 5 2 2 3" xfId="21117"/>
    <cellStyle name="Moneda 3 3 3 2 5 2 3" xfId="21118"/>
    <cellStyle name="Moneda 3 3 3 2 5 2 3 2" xfId="21119"/>
    <cellStyle name="Moneda 3 3 3 2 5 2 3 3" xfId="21120"/>
    <cellStyle name="Moneda 3 3 3 2 5 2 4" xfId="21121"/>
    <cellStyle name="Moneda 3 3 3 2 5 2 5" xfId="21122"/>
    <cellStyle name="Moneda 3 3 3 2 5 3" xfId="21123"/>
    <cellStyle name="Moneda 3 3 3 2 5 3 2" xfId="21124"/>
    <cellStyle name="Moneda 3 3 3 2 5 3 3" xfId="21125"/>
    <cellStyle name="Moneda 3 3 3 2 5 4" xfId="21126"/>
    <cellStyle name="Moneda 3 3 3 2 5 4 2" xfId="21127"/>
    <cellStyle name="Moneda 3 3 3 2 5 4 3" xfId="21128"/>
    <cellStyle name="Moneda 3 3 3 2 5 5" xfId="21129"/>
    <cellStyle name="Moneda 3 3 3 2 5 6" xfId="21130"/>
    <cellStyle name="Moneda 3 3 3 2 6" xfId="21131"/>
    <cellStyle name="Moneda 3 3 3 2 6 2" xfId="21132"/>
    <cellStyle name="Moneda 3 3 3 2 6 2 2" xfId="21133"/>
    <cellStyle name="Moneda 3 3 3 2 6 2 2 2" xfId="21134"/>
    <cellStyle name="Moneda 3 3 3 2 6 2 2 3" xfId="21135"/>
    <cellStyle name="Moneda 3 3 3 2 6 2 3" xfId="21136"/>
    <cellStyle name="Moneda 3 3 3 2 6 2 3 2" xfId="21137"/>
    <cellStyle name="Moneda 3 3 3 2 6 2 3 3" xfId="21138"/>
    <cellStyle name="Moneda 3 3 3 2 6 2 4" xfId="21139"/>
    <cellStyle name="Moneda 3 3 3 2 6 2 5" xfId="21140"/>
    <cellStyle name="Moneda 3 3 3 2 6 3" xfId="21141"/>
    <cellStyle name="Moneda 3 3 3 2 6 3 2" xfId="21142"/>
    <cellStyle name="Moneda 3 3 3 2 6 3 3" xfId="21143"/>
    <cellStyle name="Moneda 3 3 3 2 6 4" xfId="21144"/>
    <cellStyle name="Moneda 3 3 3 2 6 4 2" xfId="21145"/>
    <cellStyle name="Moneda 3 3 3 2 6 4 3" xfId="21146"/>
    <cellStyle name="Moneda 3 3 3 2 6 5" xfId="21147"/>
    <cellStyle name="Moneda 3 3 3 2 6 6" xfId="21148"/>
    <cellStyle name="Moneda 3 3 3 2 7" xfId="21149"/>
    <cellStyle name="Moneda 3 3 3 2 7 2" xfId="21150"/>
    <cellStyle name="Moneda 3 3 3 2 7 2 2" xfId="21151"/>
    <cellStyle name="Moneda 3 3 3 2 7 2 3" xfId="21152"/>
    <cellStyle name="Moneda 3 3 3 2 7 3" xfId="21153"/>
    <cellStyle name="Moneda 3 3 3 2 7 3 2" xfId="21154"/>
    <cellStyle name="Moneda 3 3 3 2 7 3 3" xfId="21155"/>
    <cellStyle name="Moneda 3 3 3 2 7 4" xfId="21156"/>
    <cellStyle name="Moneda 3 3 3 2 7 5" xfId="21157"/>
    <cellStyle name="Moneda 3 3 3 2 8" xfId="21158"/>
    <cellStyle name="Moneda 3 3 3 2 8 2" xfId="21159"/>
    <cellStyle name="Moneda 3 3 3 2 8 3" xfId="21160"/>
    <cellStyle name="Moneda 3 3 3 2 9" xfId="21161"/>
    <cellStyle name="Moneda 3 3 3 2 9 2" xfId="21162"/>
    <cellStyle name="Moneda 3 3 3 2 9 3" xfId="21163"/>
    <cellStyle name="Moneda 3 3 3 3" xfId="440"/>
    <cellStyle name="Moneda 3 3 3 3 10" xfId="21164"/>
    <cellStyle name="Moneda 3 3 3 3 11" xfId="21165"/>
    <cellStyle name="Moneda 3 3 3 3 2" xfId="441"/>
    <cellStyle name="Moneda 3 3 3 3 2 10" xfId="21166"/>
    <cellStyle name="Moneda 3 3 3 3 2 2" xfId="442"/>
    <cellStyle name="Moneda 3 3 3 3 2 2 2" xfId="1762"/>
    <cellStyle name="Moneda 3 3 3 3 2 2 2 2" xfId="21167"/>
    <cellStyle name="Moneda 3 3 3 3 2 2 2 2 2" xfId="21168"/>
    <cellStyle name="Moneda 3 3 3 3 2 2 2 2 3" xfId="21169"/>
    <cellStyle name="Moneda 3 3 3 3 2 2 2 3" xfId="21170"/>
    <cellStyle name="Moneda 3 3 3 3 2 2 2 3 2" xfId="21171"/>
    <cellStyle name="Moneda 3 3 3 3 2 2 2 3 3" xfId="21172"/>
    <cellStyle name="Moneda 3 3 3 3 2 2 2 4" xfId="21173"/>
    <cellStyle name="Moneda 3 3 3 3 2 2 2 5" xfId="21174"/>
    <cellStyle name="Moneda 3 3 3 3 2 2 3" xfId="21175"/>
    <cellStyle name="Moneda 3 3 3 3 2 2 3 2" xfId="21176"/>
    <cellStyle name="Moneda 3 3 3 3 2 2 3 3" xfId="21177"/>
    <cellStyle name="Moneda 3 3 3 3 2 2 4" xfId="21178"/>
    <cellStyle name="Moneda 3 3 3 3 2 2 4 2" xfId="21179"/>
    <cellStyle name="Moneda 3 3 3 3 2 2 4 3" xfId="21180"/>
    <cellStyle name="Moneda 3 3 3 3 2 2 5" xfId="21181"/>
    <cellStyle name="Moneda 3 3 3 3 2 2 6" xfId="21182"/>
    <cellStyle name="Moneda 3 3 3 3 2 3" xfId="1761"/>
    <cellStyle name="Moneda 3 3 3 3 2 3 2" xfId="21183"/>
    <cellStyle name="Moneda 3 3 3 3 2 3 2 2" xfId="21184"/>
    <cellStyle name="Moneda 3 3 3 3 2 3 2 2 2" xfId="21185"/>
    <cellStyle name="Moneda 3 3 3 3 2 3 2 2 3" xfId="21186"/>
    <cellStyle name="Moneda 3 3 3 3 2 3 2 3" xfId="21187"/>
    <cellStyle name="Moneda 3 3 3 3 2 3 2 3 2" xfId="21188"/>
    <cellStyle name="Moneda 3 3 3 3 2 3 2 3 3" xfId="21189"/>
    <cellStyle name="Moneda 3 3 3 3 2 3 2 4" xfId="21190"/>
    <cellStyle name="Moneda 3 3 3 3 2 3 2 5" xfId="21191"/>
    <cellStyle name="Moneda 3 3 3 3 2 3 3" xfId="21192"/>
    <cellStyle name="Moneda 3 3 3 3 2 3 3 2" xfId="21193"/>
    <cellStyle name="Moneda 3 3 3 3 2 3 3 3" xfId="21194"/>
    <cellStyle name="Moneda 3 3 3 3 2 3 4" xfId="21195"/>
    <cellStyle name="Moneda 3 3 3 3 2 3 4 2" xfId="21196"/>
    <cellStyle name="Moneda 3 3 3 3 2 3 4 3" xfId="21197"/>
    <cellStyle name="Moneda 3 3 3 3 2 3 5" xfId="21198"/>
    <cellStyle name="Moneda 3 3 3 3 2 3 6" xfId="21199"/>
    <cellStyle name="Moneda 3 3 3 3 2 4" xfId="21200"/>
    <cellStyle name="Moneda 3 3 3 3 2 4 2" xfId="21201"/>
    <cellStyle name="Moneda 3 3 3 3 2 4 2 2" xfId="21202"/>
    <cellStyle name="Moneda 3 3 3 3 2 4 2 2 2" xfId="21203"/>
    <cellStyle name="Moneda 3 3 3 3 2 4 2 2 3" xfId="21204"/>
    <cellStyle name="Moneda 3 3 3 3 2 4 2 3" xfId="21205"/>
    <cellStyle name="Moneda 3 3 3 3 2 4 2 3 2" xfId="21206"/>
    <cellStyle name="Moneda 3 3 3 3 2 4 2 3 3" xfId="21207"/>
    <cellStyle name="Moneda 3 3 3 3 2 4 2 4" xfId="21208"/>
    <cellStyle name="Moneda 3 3 3 3 2 4 2 5" xfId="21209"/>
    <cellStyle name="Moneda 3 3 3 3 2 4 3" xfId="21210"/>
    <cellStyle name="Moneda 3 3 3 3 2 4 3 2" xfId="21211"/>
    <cellStyle name="Moneda 3 3 3 3 2 4 3 3" xfId="21212"/>
    <cellStyle name="Moneda 3 3 3 3 2 4 4" xfId="21213"/>
    <cellStyle name="Moneda 3 3 3 3 2 4 4 2" xfId="21214"/>
    <cellStyle name="Moneda 3 3 3 3 2 4 4 3" xfId="21215"/>
    <cellStyle name="Moneda 3 3 3 3 2 4 5" xfId="21216"/>
    <cellStyle name="Moneda 3 3 3 3 2 4 6" xfId="21217"/>
    <cellStyle name="Moneda 3 3 3 3 2 5" xfId="21218"/>
    <cellStyle name="Moneda 3 3 3 3 2 5 2" xfId="21219"/>
    <cellStyle name="Moneda 3 3 3 3 2 5 2 2" xfId="21220"/>
    <cellStyle name="Moneda 3 3 3 3 2 5 2 2 2" xfId="21221"/>
    <cellStyle name="Moneda 3 3 3 3 2 5 2 2 3" xfId="21222"/>
    <cellStyle name="Moneda 3 3 3 3 2 5 2 3" xfId="21223"/>
    <cellStyle name="Moneda 3 3 3 3 2 5 2 3 2" xfId="21224"/>
    <cellStyle name="Moneda 3 3 3 3 2 5 2 3 3" xfId="21225"/>
    <cellStyle name="Moneda 3 3 3 3 2 5 2 4" xfId="21226"/>
    <cellStyle name="Moneda 3 3 3 3 2 5 2 5" xfId="21227"/>
    <cellStyle name="Moneda 3 3 3 3 2 5 3" xfId="21228"/>
    <cellStyle name="Moneda 3 3 3 3 2 5 3 2" xfId="21229"/>
    <cellStyle name="Moneda 3 3 3 3 2 5 3 3" xfId="21230"/>
    <cellStyle name="Moneda 3 3 3 3 2 5 4" xfId="21231"/>
    <cellStyle name="Moneda 3 3 3 3 2 5 4 2" xfId="21232"/>
    <cellStyle name="Moneda 3 3 3 3 2 5 4 3" xfId="21233"/>
    <cellStyle name="Moneda 3 3 3 3 2 5 5" xfId="21234"/>
    <cellStyle name="Moneda 3 3 3 3 2 5 6" xfId="21235"/>
    <cellStyle name="Moneda 3 3 3 3 2 6" xfId="21236"/>
    <cellStyle name="Moneda 3 3 3 3 2 6 2" xfId="21237"/>
    <cellStyle name="Moneda 3 3 3 3 2 6 2 2" xfId="21238"/>
    <cellStyle name="Moneda 3 3 3 3 2 6 2 3" xfId="21239"/>
    <cellStyle name="Moneda 3 3 3 3 2 6 3" xfId="21240"/>
    <cellStyle name="Moneda 3 3 3 3 2 6 3 2" xfId="21241"/>
    <cellStyle name="Moneda 3 3 3 3 2 6 3 3" xfId="21242"/>
    <cellStyle name="Moneda 3 3 3 3 2 6 4" xfId="21243"/>
    <cellStyle name="Moneda 3 3 3 3 2 6 5" xfId="21244"/>
    <cellStyle name="Moneda 3 3 3 3 2 7" xfId="21245"/>
    <cellStyle name="Moneda 3 3 3 3 2 7 2" xfId="21246"/>
    <cellStyle name="Moneda 3 3 3 3 2 7 3" xfId="21247"/>
    <cellStyle name="Moneda 3 3 3 3 2 8" xfId="21248"/>
    <cellStyle name="Moneda 3 3 3 3 2 8 2" xfId="21249"/>
    <cellStyle name="Moneda 3 3 3 3 2 8 3" xfId="21250"/>
    <cellStyle name="Moneda 3 3 3 3 2 9" xfId="21251"/>
    <cellStyle name="Moneda 3 3 3 3 3" xfId="443"/>
    <cellStyle name="Moneda 3 3 3 3 3 2" xfId="1763"/>
    <cellStyle name="Moneda 3 3 3 3 3 2 2" xfId="21252"/>
    <cellStyle name="Moneda 3 3 3 3 3 2 2 2" xfId="21253"/>
    <cellStyle name="Moneda 3 3 3 3 3 2 2 3" xfId="21254"/>
    <cellStyle name="Moneda 3 3 3 3 3 2 3" xfId="21255"/>
    <cellStyle name="Moneda 3 3 3 3 3 2 3 2" xfId="21256"/>
    <cellStyle name="Moneda 3 3 3 3 3 2 3 3" xfId="21257"/>
    <cellStyle name="Moneda 3 3 3 3 3 2 4" xfId="21258"/>
    <cellStyle name="Moneda 3 3 3 3 3 2 5" xfId="21259"/>
    <cellStyle name="Moneda 3 3 3 3 3 3" xfId="21260"/>
    <cellStyle name="Moneda 3 3 3 3 3 3 2" xfId="21261"/>
    <cellStyle name="Moneda 3 3 3 3 3 3 3" xfId="21262"/>
    <cellStyle name="Moneda 3 3 3 3 3 4" xfId="21263"/>
    <cellStyle name="Moneda 3 3 3 3 3 4 2" xfId="21264"/>
    <cellStyle name="Moneda 3 3 3 3 3 4 3" xfId="21265"/>
    <cellStyle name="Moneda 3 3 3 3 3 5" xfId="21266"/>
    <cellStyle name="Moneda 3 3 3 3 3 6" xfId="21267"/>
    <cellStyle name="Moneda 3 3 3 3 4" xfId="1760"/>
    <cellStyle name="Moneda 3 3 3 3 4 2" xfId="21268"/>
    <cellStyle name="Moneda 3 3 3 3 4 2 2" xfId="21269"/>
    <cellStyle name="Moneda 3 3 3 3 4 2 2 2" xfId="21270"/>
    <cellStyle name="Moneda 3 3 3 3 4 2 2 3" xfId="21271"/>
    <cellStyle name="Moneda 3 3 3 3 4 2 3" xfId="21272"/>
    <cellStyle name="Moneda 3 3 3 3 4 2 3 2" xfId="21273"/>
    <cellStyle name="Moneda 3 3 3 3 4 2 3 3" xfId="21274"/>
    <cellStyle name="Moneda 3 3 3 3 4 2 4" xfId="21275"/>
    <cellStyle name="Moneda 3 3 3 3 4 2 5" xfId="21276"/>
    <cellStyle name="Moneda 3 3 3 3 4 3" xfId="21277"/>
    <cellStyle name="Moneda 3 3 3 3 4 3 2" xfId="21278"/>
    <cellStyle name="Moneda 3 3 3 3 4 3 3" xfId="21279"/>
    <cellStyle name="Moneda 3 3 3 3 4 4" xfId="21280"/>
    <cellStyle name="Moneda 3 3 3 3 4 4 2" xfId="21281"/>
    <cellStyle name="Moneda 3 3 3 3 4 4 3" xfId="21282"/>
    <cellStyle name="Moneda 3 3 3 3 4 5" xfId="21283"/>
    <cellStyle name="Moneda 3 3 3 3 4 6" xfId="21284"/>
    <cellStyle name="Moneda 3 3 3 3 5" xfId="21285"/>
    <cellStyle name="Moneda 3 3 3 3 5 2" xfId="21286"/>
    <cellStyle name="Moneda 3 3 3 3 5 2 2" xfId="21287"/>
    <cellStyle name="Moneda 3 3 3 3 5 2 2 2" xfId="21288"/>
    <cellStyle name="Moneda 3 3 3 3 5 2 2 3" xfId="21289"/>
    <cellStyle name="Moneda 3 3 3 3 5 2 3" xfId="21290"/>
    <cellStyle name="Moneda 3 3 3 3 5 2 3 2" xfId="21291"/>
    <cellStyle name="Moneda 3 3 3 3 5 2 3 3" xfId="21292"/>
    <cellStyle name="Moneda 3 3 3 3 5 2 4" xfId="21293"/>
    <cellStyle name="Moneda 3 3 3 3 5 2 5" xfId="21294"/>
    <cellStyle name="Moneda 3 3 3 3 5 3" xfId="21295"/>
    <cellStyle name="Moneda 3 3 3 3 5 3 2" xfId="21296"/>
    <cellStyle name="Moneda 3 3 3 3 5 3 3" xfId="21297"/>
    <cellStyle name="Moneda 3 3 3 3 5 4" xfId="21298"/>
    <cellStyle name="Moneda 3 3 3 3 5 4 2" xfId="21299"/>
    <cellStyle name="Moneda 3 3 3 3 5 4 3" xfId="21300"/>
    <cellStyle name="Moneda 3 3 3 3 5 5" xfId="21301"/>
    <cellStyle name="Moneda 3 3 3 3 5 6" xfId="21302"/>
    <cellStyle name="Moneda 3 3 3 3 6" xfId="21303"/>
    <cellStyle name="Moneda 3 3 3 3 6 2" xfId="21304"/>
    <cellStyle name="Moneda 3 3 3 3 6 2 2" xfId="21305"/>
    <cellStyle name="Moneda 3 3 3 3 6 2 2 2" xfId="21306"/>
    <cellStyle name="Moneda 3 3 3 3 6 2 2 3" xfId="21307"/>
    <cellStyle name="Moneda 3 3 3 3 6 2 3" xfId="21308"/>
    <cellStyle name="Moneda 3 3 3 3 6 2 3 2" xfId="21309"/>
    <cellStyle name="Moneda 3 3 3 3 6 2 3 3" xfId="21310"/>
    <cellStyle name="Moneda 3 3 3 3 6 2 4" xfId="21311"/>
    <cellStyle name="Moneda 3 3 3 3 6 2 5" xfId="21312"/>
    <cellStyle name="Moneda 3 3 3 3 6 3" xfId="21313"/>
    <cellStyle name="Moneda 3 3 3 3 6 3 2" xfId="21314"/>
    <cellStyle name="Moneda 3 3 3 3 6 3 3" xfId="21315"/>
    <cellStyle name="Moneda 3 3 3 3 6 4" xfId="21316"/>
    <cellStyle name="Moneda 3 3 3 3 6 4 2" xfId="21317"/>
    <cellStyle name="Moneda 3 3 3 3 6 4 3" xfId="21318"/>
    <cellStyle name="Moneda 3 3 3 3 6 5" xfId="21319"/>
    <cellStyle name="Moneda 3 3 3 3 6 6" xfId="21320"/>
    <cellStyle name="Moneda 3 3 3 3 7" xfId="21321"/>
    <cellStyle name="Moneda 3 3 3 3 7 2" xfId="21322"/>
    <cellStyle name="Moneda 3 3 3 3 7 2 2" xfId="21323"/>
    <cellStyle name="Moneda 3 3 3 3 7 2 3" xfId="21324"/>
    <cellStyle name="Moneda 3 3 3 3 7 3" xfId="21325"/>
    <cellStyle name="Moneda 3 3 3 3 7 3 2" xfId="21326"/>
    <cellStyle name="Moneda 3 3 3 3 7 3 3" xfId="21327"/>
    <cellStyle name="Moneda 3 3 3 3 7 4" xfId="21328"/>
    <cellStyle name="Moneda 3 3 3 3 7 5" xfId="21329"/>
    <cellStyle name="Moneda 3 3 3 3 8" xfId="21330"/>
    <cellStyle name="Moneda 3 3 3 3 8 2" xfId="21331"/>
    <cellStyle name="Moneda 3 3 3 3 8 3" xfId="21332"/>
    <cellStyle name="Moneda 3 3 3 3 9" xfId="21333"/>
    <cellStyle name="Moneda 3 3 3 3 9 2" xfId="21334"/>
    <cellStyle name="Moneda 3 3 3 3 9 3" xfId="21335"/>
    <cellStyle name="Moneda 3 3 3 4" xfId="444"/>
    <cellStyle name="Moneda 3 3 3 4 10" xfId="21336"/>
    <cellStyle name="Moneda 3 3 3 4 2" xfId="445"/>
    <cellStyle name="Moneda 3 3 3 4 2 2" xfId="1765"/>
    <cellStyle name="Moneda 3 3 3 4 2 2 2" xfId="21337"/>
    <cellStyle name="Moneda 3 3 3 4 2 2 2 2" xfId="21338"/>
    <cellStyle name="Moneda 3 3 3 4 2 2 2 3" xfId="21339"/>
    <cellStyle name="Moneda 3 3 3 4 2 2 3" xfId="21340"/>
    <cellStyle name="Moneda 3 3 3 4 2 2 3 2" xfId="21341"/>
    <cellStyle name="Moneda 3 3 3 4 2 2 3 3" xfId="21342"/>
    <cellStyle name="Moneda 3 3 3 4 2 2 4" xfId="21343"/>
    <cellStyle name="Moneda 3 3 3 4 2 2 5" xfId="21344"/>
    <cellStyle name="Moneda 3 3 3 4 2 3" xfId="21345"/>
    <cellStyle name="Moneda 3 3 3 4 2 3 2" xfId="21346"/>
    <cellStyle name="Moneda 3 3 3 4 2 3 3" xfId="21347"/>
    <cellStyle name="Moneda 3 3 3 4 2 4" xfId="21348"/>
    <cellStyle name="Moneda 3 3 3 4 2 4 2" xfId="21349"/>
    <cellStyle name="Moneda 3 3 3 4 2 4 3" xfId="21350"/>
    <cellStyle name="Moneda 3 3 3 4 2 5" xfId="21351"/>
    <cellStyle name="Moneda 3 3 3 4 2 6" xfId="21352"/>
    <cellStyle name="Moneda 3 3 3 4 3" xfId="1764"/>
    <cellStyle name="Moneda 3 3 3 4 3 2" xfId="21353"/>
    <cellStyle name="Moneda 3 3 3 4 3 2 2" xfId="21354"/>
    <cellStyle name="Moneda 3 3 3 4 3 2 2 2" xfId="21355"/>
    <cellStyle name="Moneda 3 3 3 4 3 2 2 3" xfId="21356"/>
    <cellStyle name="Moneda 3 3 3 4 3 2 3" xfId="21357"/>
    <cellStyle name="Moneda 3 3 3 4 3 2 3 2" xfId="21358"/>
    <cellStyle name="Moneda 3 3 3 4 3 2 3 3" xfId="21359"/>
    <cellStyle name="Moneda 3 3 3 4 3 2 4" xfId="21360"/>
    <cellStyle name="Moneda 3 3 3 4 3 2 5" xfId="21361"/>
    <cellStyle name="Moneda 3 3 3 4 3 3" xfId="21362"/>
    <cellStyle name="Moneda 3 3 3 4 3 3 2" xfId="21363"/>
    <cellStyle name="Moneda 3 3 3 4 3 3 3" xfId="21364"/>
    <cellStyle name="Moneda 3 3 3 4 3 4" xfId="21365"/>
    <cellStyle name="Moneda 3 3 3 4 3 4 2" xfId="21366"/>
    <cellStyle name="Moneda 3 3 3 4 3 4 3" xfId="21367"/>
    <cellStyle name="Moneda 3 3 3 4 3 5" xfId="21368"/>
    <cellStyle name="Moneda 3 3 3 4 3 6" xfId="21369"/>
    <cellStyle name="Moneda 3 3 3 4 4" xfId="21370"/>
    <cellStyle name="Moneda 3 3 3 4 4 2" xfId="21371"/>
    <cellStyle name="Moneda 3 3 3 4 4 2 2" xfId="21372"/>
    <cellStyle name="Moneda 3 3 3 4 4 2 2 2" xfId="21373"/>
    <cellStyle name="Moneda 3 3 3 4 4 2 2 3" xfId="21374"/>
    <cellStyle name="Moneda 3 3 3 4 4 2 3" xfId="21375"/>
    <cellStyle name="Moneda 3 3 3 4 4 2 3 2" xfId="21376"/>
    <cellStyle name="Moneda 3 3 3 4 4 2 3 3" xfId="21377"/>
    <cellStyle name="Moneda 3 3 3 4 4 2 4" xfId="21378"/>
    <cellStyle name="Moneda 3 3 3 4 4 2 5" xfId="21379"/>
    <cellStyle name="Moneda 3 3 3 4 4 3" xfId="21380"/>
    <cellStyle name="Moneda 3 3 3 4 4 3 2" xfId="21381"/>
    <cellStyle name="Moneda 3 3 3 4 4 3 3" xfId="21382"/>
    <cellStyle name="Moneda 3 3 3 4 4 4" xfId="21383"/>
    <cellStyle name="Moneda 3 3 3 4 4 4 2" xfId="21384"/>
    <cellStyle name="Moneda 3 3 3 4 4 4 3" xfId="21385"/>
    <cellStyle name="Moneda 3 3 3 4 4 5" xfId="21386"/>
    <cellStyle name="Moneda 3 3 3 4 4 6" xfId="21387"/>
    <cellStyle name="Moneda 3 3 3 4 5" xfId="21388"/>
    <cellStyle name="Moneda 3 3 3 4 5 2" xfId="21389"/>
    <cellStyle name="Moneda 3 3 3 4 5 2 2" xfId="21390"/>
    <cellStyle name="Moneda 3 3 3 4 5 2 2 2" xfId="21391"/>
    <cellStyle name="Moneda 3 3 3 4 5 2 2 3" xfId="21392"/>
    <cellStyle name="Moneda 3 3 3 4 5 2 3" xfId="21393"/>
    <cellStyle name="Moneda 3 3 3 4 5 2 3 2" xfId="21394"/>
    <cellStyle name="Moneda 3 3 3 4 5 2 3 3" xfId="21395"/>
    <cellStyle name="Moneda 3 3 3 4 5 2 4" xfId="21396"/>
    <cellStyle name="Moneda 3 3 3 4 5 2 5" xfId="21397"/>
    <cellStyle name="Moneda 3 3 3 4 5 3" xfId="21398"/>
    <cellStyle name="Moneda 3 3 3 4 5 3 2" xfId="21399"/>
    <cellStyle name="Moneda 3 3 3 4 5 3 3" xfId="21400"/>
    <cellStyle name="Moneda 3 3 3 4 5 4" xfId="21401"/>
    <cellStyle name="Moneda 3 3 3 4 5 4 2" xfId="21402"/>
    <cellStyle name="Moneda 3 3 3 4 5 4 3" xfId="21403"/>
    <cellStyle name="Moneda 3 3 3 4 5 5" xfId="21404"/>
    <cellStyle name="Moneda 3 3 3 4 5 6" xfId="21405"/>
    <cellStyle name="Moneda 3 3 3 4 6" xfId="21406"/>
    <cellStyle name="Moneda 3 3 3 4 6 2" xfId="21407"/>
    <cellStyle name="Moneda 3 3 3 4 6 2 2" xfId="21408"/>
    <cellStyle name="Moneda 3 3 3 4 6 2 3" xfId="21409"/>
    <cellStyle name="Moneda 3 3 3 4 6 3" xfId="21410"/>
    <cellStyle name="Moneda 3 3 3 4 6 3 2" xfId="21411"/>
    <cellStyle name="Moneda 3 3 3 4 6 3 3" xfId="21412"/>
    <cellStyle name="Moneda 3 3 3 4 6 4" xfId="21413"/>
    <cellStyle name="Moneda 3 3 3 4 6 5" xfId="21414"/>
    <cellStyle name="Moneda 3 3 3 4 7" xfId="21415"/>
    <cellStyle name="Moneda 3 3 3 4 7 2" xfId="21416"/>
    <cellStyle name="Moneda 3 3 3 4 7 3" xfId="21417"/>
    <cellStyle name="Moneda 3 3 3 4 8" xfId="21418"/>
    <cellStyle name="Moneda 3 3 3 4 8 2" xfId="21419"/>
    <cellStyle name="Moneda 3 3 3 4 8 3" xfId="21420"/>
    <cellStyle name="Moneda 3 3 3 4 9" xfId="21421"/>
    <cellStyle name="Moneda 3 3 3 5" xfId="446"/>
    <cellStyle name="Moneda 3 3 3 5 2" xfId="1766"/>
    <cellStyle name="Moneda 3 3 3 5 2 2" xfId="21422"/>
    <cellStyle name="Moneda 3 3 3 5 2 2 2" xfId="21423"/>
    <cellStyle name="Moneda 3 3 3 5 2 2 3" xfId="21424"/>
    <cellStyle name="Moneda 3 3 3 5 2 3" xfId="21425"/>
    <cellStyle name="Moneda 3 3 3 5 2 3 2" xfId="21426"/>
    <cellStyle name="Moneda 3 3 3 5 2 3 3" xfId="21427"/>
    <cellStyle name="Moneda 3 3 3 5 2 4" xfId="21428"/>
    <cellStyle name="Moneda 3 3 3 5 2 5" xfId="21429"/>
    <cellStyle name="Moneda 3 3 3 5 3" xfId="21430"/>
    <cellStyle name="Moneda 3 3 3 5 3 2" xfId="21431"/>
    <cellStyle name="Moneda 3 3 3 5 3 3" xfId="21432"/>
    <cellStyle name="Moneda 3 3 3 5 4" xfId="21433"/>
    <cellStyle name="Moneda 3 3 3 5 4 2" xfId="21434"/>
    <cellStyle name="Moneda 3 3 3 5 4 3" xfId="21435"/>
    <cellStyle name="Moneda 3 3 3 5 5" xfId="21436"/>
    <cellStyle name="Moneda 3 3 3 5 6" xfId="21437"/>
    <cellStyle name="Moneda 3 3 3 6" xfId="1755"/>
    <cellStyle name="Moneda 3 3 3 6 2" xfId="21438"/>
    <cellStyle name="Moneda 3 3 3 6 2 2" xfId="21439"/>
    <cellStyle name="Moneda 3 3 3 6 2 2 2" xfId="21440"/>
    <cellStyle name="Moneda 3 3 3 6 2 2 3" xfId="21441"/>
    <cellStyle name="Moneda 3 3 3 6 2 3" xfId="21442"/>
    <cellStyle name="Moneda 3 3 3 6 2 3 2" xfId="21443"/>
    <cellStyle name="Moneda 3 3 3 6 2 3 3" xfId="21444"/>
    <cellStyle name="Moneda 3 3 3 6 2 4" xfId="21445"/>
    <cellStyle name="Moneda 3 3 3 6 2 5" xfId="21446"/>
    <cellStyle name="Moneda 3 3 3 6 3" xfId="21447"/>
    <cellStyle name="Moneda 3 3 3 6 3 2" xfId="21448"/>
    <cellStyle name="Moneda 3 3 3 6 3 3" xfId="21449"/>
    <cellStyle name="Moneda 3 3 3 6 4" xfId="21450"/>
    <cellStyle name="Moneda 3 3 3 6 4 2" xfId="21451"/>
    <cellStyle name="Moneda 3 3 3 6 4 3" xfId="21452"/>
    <cellStyle name="Moneda 3 3 3 6 5" xfId="21453"/>
    <cellStyle name="Moneda 3 3 3 6 6" xfId="21454"/>
    <cellStyle name="Moneda 3 3 3 7" xfId="21455"/>
    <cellStyle name="Moneda 3 3 3 7 2" xfId="21456"/>
    <cellStyle name="Moneda 3 3 3 7 2 2" xfId="21457"/>
    <cellStyle name="Moneda 3 3 3 7 2 2 2" xfId="21458"/>
    <cellStyle name="Moneda 3 3 3 7 2 2 3" xfId="21459"/>
    <cellStyle name="Moneda 3 3 3 7 2 3" xfId="21460"/>
    <cellStyle name="Moneda 3 3 3 7 2 3 2" xfId="21461"/>
    <cellStyle name="Moneda 3 3 3 7 2 3 3" xfId="21462"/>
    <cellStyle name="Moneda 3 3 3 7 2 4" xfId="21463"/>
    <cellStyle name="Moneda 3 3 3 7 2 5" xfId="21464"/>
    <cellStyle name="Moneda 3 3 3 7 3" xfId="21465"/>
    <cellStyle name="Moneda 3 3 3 7 3 2" xfId="21466"/>
    <cellStyle name="Moneda 3 3 3 7 3 3" xfId="21467"/>
    <cellStyle name="Moneda 3 3 3 7 4" xfId="21468"/>
    <cellStyle name="Moneda 3 3 3 7 4 2" xfId="21469"/>
    <cellStyle name="Moneda 3 3 3 7 4 3" xfId="21470"/>
    <cellStyle name="Moneda 3 3 3 7 5" xfId="21471"/>
    <cellStyle name="Moneda 3 3 3 7 6" xfId="21472"/>
    <cellStyle name="Moneda 3 3 3 8" xfId="21473"/>
    <cellStyle name="Moneda 3 3 3 8 2" xfId="21474"/>
    <cellStyle name="Moneda 3 3 3 8 2 2" xfId="21475"/>
    <cellStyle name="Moneda 3 3 3 8 2 2 2" xfId="21476"/>
    <cellStyle name="Moneda 3 3 3 8 2 2 3" xfId="21477"/>
    <cellStyle name="Moneda 3 3 3 8 2 3" xfId="21478"/>
    <cellStyle name="Moneda 3 3 3 8 2 3 2" xfId="21479"/>
    <cellStyle name="Moneda 3 3 3 8 2 3 3" xfId="21480"/>
    <cellStyle name="Moneda 3 3 3 8 2 4" xfId="21481"/>
    <cellStyle name="Moneda 3 3 3 8 2 5" xfId="21482"/>
    <cellStyle name="Moneda 3 3 3 8 3" xfId="21483"/>
    <cellStyle name="Moneda 3 3 3 8 3 2" xfId="21484"/>
    <cellStyle name="Moneda 3 3 3 8 3 3" xfId="21485"/>
    <cellStyle name="Moneda 3 3 3 8 4" xfId="21486"/>
    <cellStyle name="Moneda 3 3 3 8 4 2" xfId="21487"/>
    <cellStyle name="Moneda 3 3 3 8 4 3" xfId="21488"/>
    <cellStyle name="Moneda 3 3 3 8 5" xfId="21489"/>
    <cellStyle name="Moneda 3 3 3 8 6" xfId="21490"/>
    <cellStyle name="Moneda 3 3 3 9" xfId="21491"/>
    <cellStyle name="Moneda 3 3 3 9 2" xfId="21492"/>
    <cellStyle name="Moneda 3 3 3 9 2 2" xfId="21493"/>
    <cellStyle name="Moneda 3 3 3 9 2 3" xfId="21494"/>
    <cellStyle name="Moneda 3 3 3 9 3" xfId="21495"/>
    <cellStyle name="Moneda 3 3 3 9 3 2" xfId="21496"/>
    <cellStyle name="Moneda 3 3 3 9 3 3" xfId="21497"/>
    <cellStyle name="Moneda 3 3 3 9 4" xfId="21498"/>
    <cellStyle name="Moneda 3 3 3 9 5" xfId="21499"/>
    <cellStyle name="Moneda 3 3 4" xfId="447"/>
    <cellStyle name="Moneda 3 3 4 10" xfId="21500"/>
    <cellStyle name="Moneda 3 3 4 11" xfId="21501"/>
    <cellStyle name="Moneda 3 3 4 2" xfId="448"/>
    <cellStyle name="Moneda 3 3 4 2 10" xfId="21502"/>
    <cellStyle name="Moneda 3 3 4 2 2" xfId="449"/>
    <cellStyle name="Moneda 3 3 4 2 2 2" xfId="1769"/>
    <cellStyle name="Moneda 3 3 4 2 2 2 2" xfId="21503"/>
    <cellStyle name="Moneda 3 3 4 2 2 2 2 2" xfId="21504"/>
    <cellStyle name="Moneda 3 3 4 2 2 2 2 3" xfId="21505"/>
    <cellStyle name="Moneda 3 3 4 2 2 2 3" xfId="21506"/>
    <cellStyle name="Moneda 3 3 4 2 2 2 3 2" xfId="21507"/>
    <cellStyle name="Moneda 3 3 4 2 2 2 3 3" xfId="21508"/>
    <cellStyle name="Moneda 3 3 4 2 2 2 4" xfId="21509"/>
    <cellStyle name="Moneda 3 3 4 2 2 2 5" xfId="21510"/>
    <cellStyle name="Moneda 3 3 4 2 2 3" xfId="21511"/>
    <cellStyle name="Moneda 3 3 4 2 2 3 2" xfId="21512"/>
    <cellStyle name="Moneda 3 3 4 2 2 3 3" xfId="21513"/>
    <cellStyle name="Moneda 3 3 4 2 2 4" xfId="21514"/>
    <cellStyle name="Moneda 3 3 4 2 2 4 2" xfId="21515"/>
    <cellStyle name="Moneda 3 3 4 2 2 4 3" xfId="21516"/>
    <cellStyle name="Moneda 3 3 4 2 2 5" xfId="21517"/>
    <cellStyle name="Moneda 3 3 4 2 2 6" xfId="21518"/>
    <cellStyle name="Moneda 3 3 4 2 3" xfId="1768"/>
    <cellStyle name="Moneda 3 3 4 2 3 2" xfId="21519"/>
    <cellStyle name="Moneda 3 3 4 2 3 2 2" xfId="21520"/>
    <cellStyle name="Moneda 3 3 4 2 3 2 2 2" xfId="21521"/>
    <cellStyle name="Moneda 3 3 4 2 3 2 2 3" xfId="21522"/>
    <cellStyle name="Moneda 3 3 4 2 3 2 3" xfId="21523"/>
    <cellStyle name="Moneda 3 3 4 2 3 2 3 2" xfId="21524"/>
    <cellStyle name="Moneda 3 3 4 2 3 2 3 3" xfId="21525"/>
    <cellStyle name="Moneda 3 3 4 2 3 2 4" xfId="21526"/>
    <cellStyle name="Moneda 3 3 4 2 3 2 5" xfId="21527"/>
    <cellStyle name="Moneda 3 3 4 2 3 3" xfId="21528"/>
    <cellStyle name="Moneda 3 3 4 2 3 3 2" xfId="21529"/>
    <cellStyle name="Moneda 3 3 4 2 3 3 3" xfId="21530"/>
    <cellStyle name="Moneda 3 3 4 2 3 4" xfId="21531"/>
    <cellStyle name="Moneda 3 3 4 2 3 4 2" xfId="21532"/>
    <cellStyle name="Moneda 3 3 4 2 3 4 3" xfId="21533"/>
    <cellStyle name="Moneda 3 3 4 2 3 5" xfId="21534"/>
    <cellStyle name="Moneda 3 3 4 2 3 6" xfId="21535"/>
    <cellStyle name="Moneda 3 3 4 2 4" xfId="21536"/>
    <cellStyle name="Moneda 3 3 4 2 4 2" xfId="21537"/>
    <cellStyle name="Moneda 3 3 4 2 4 2 2" xfId="21538"/>
    <cellStyle name="Moneda 3 3 4 2 4 2 2 2" xfId="21539"/>
    <cellStyle name="Moneda 3 3 4 2 4 2 2 3" xfId="21540"/>
    <cellStyle name="Moneda 3 3 4 2 4 2 3" xfId="21541"/>
    <cellStyle name="Moneda 3 3 4 2 4 2 3 2" xfId="21542"/>
    <cellStyle name="Moneda 3 3 4 2 4 2 3 3" xfId="21543"/>
    <cellStyle name="Moneda 3 3 4 2 4 2 4" xfId="21544"/>
    <cellStyle name="Moneda 3 3 4 2 4 2 5" xfId="21545"/>
    <cellStyle name="Moneda 3 3 4 2 4 3" xfId="21546"/>
    <cellStyle name="Moneda 3 3 4 2 4 3 2" xfId="21547"/>
    <cellStyle name="Moneda 3 3 4 2 4 3 3" xfId="21548"/>
    <cellStyle name="Moneda 3 3 4 2 4 4" xfId="21549"/>
    <cellStyle name="Moneda 3 3 4 2 4 4 2" xfId="21550"/>
    <cellStyle name="Moneda 3 3 4 2 4 4 3" xfId="21551"/>
    <cellStyle name="Moneda 3 3 4 2 4 5" xfId="21552"/>
    <cellStyle name="Moneda 3 3 4 2 4 6" xfId="21553"/>
    <cellStyle name="Moneda 3 3 4 2 5" xfId="21554"/>
    <cellStyle name="Moneda 3 3 4 2 5 2" xfId="21555"/>
    <cellStyle name="Moneda 3 3 4 2 5 2 2" xfId="21556"/>
    <cellStyle name="Moneda 3 3 4 2 5 2 2 2" xfId="21557"/>
    <cellStyle name="Moneda 3 3 4 2 5 2 2 3" xfId="21558"/>
    <cellStyle name="Moneda 3 3 4 2 5 2 3" xfId="21559"/>
    <cellStyle name="Moneda 3 3 4 2 5 2 3 2" xfId="21560"/>
    <cellStyle name="Moneda 3 3 4 2 5 2 3 3" xfId="21561"/>
    <cellStyle name="Moneda 3 3 4 2 5 2 4" xfId="21562"/>
    <cellStyle name="Moneda 3 3 4 2 5 2 5" xfId="21563"/>
    <cellStyle name="Moneda 3 3 4 2 5 3" xfId="21564"/>
    <cellStyle name="Moneda 3 3 4 2 5 3 2" xfId="21565"/>
    <cellStyle name="Moneda 3 3 4 2 5 3 3" xfId="21566"/>
    <cellStyle name="Moneda 3 3 4 2 5 4" xfId="21567"/>
    <cellStyle name="Moneda 3 3 4 2 5 4 2" xfId="21568"/>
    <cellStyle name="Moneda 3 3 4 2 5 4 3" xfId="21569"/>
    <cellStyle name="Moneda 3 3 4 2 5 5" xfId="21570"/>
    <cellStyle name="Moneda 3 3 4 2 5 6" xfId="21571"/>
    <cellStyle name="Moneda 3 3 4 2 6" xfId="21572"/>
    <cellStyle name="Moneda 3 3 4 2 6 2" xfId="21573"/>
    <cellStyle name="Moneda 3 3 4 2 6 2 2" xfId="21574"/>
    <cellStyle name="Moneda 3 3 4 2 6 2 3" xfId="21575"/>
    <cellStyle name="Moneda 3 3 4 2 6 3" xfId="21576"/>
    <cellStyle name="Moneda 3 3 4 2 6 3 2" xfId="21577"/>
    <cellStyle name="Moneda 3 3 4 2 6 3 3" xfId="21578"/>
    <cellStyle name="Moneda 3 3 4 2 6 4" xfId="21579"/>
    <cellStyle name="Moneda 3 3 4 2 6 5" xfId="21580"/>
    <cellStyle name="Moneda 3 3 4 2 7" xfId="21581"/>
    <cellStyle name="Moneda 3 3 4 2 7 2" xfId="21582"/>
    <cellStyle name="Moneda 3 3 4 2 7 3" xfId="21583"/>
    <cellStyle name="Moneda 3 3 4 2 8" xfId="21584"/>
    <cellStyle name="Moneda 3 3 4 2 8 2" xfId="21585"/>
    <cellStyle name="Moneda 3 3 4 2 8 3" xfId="21586"/>
    <cellStyle name="Moneda 3 3 4 2 9" xfId="21587"/>
    <cellStyle name="Moneda 3 3 4 3" xfId="450"/>
    <cellStyle name="Moneda 3 3 4 3 2" xfId="1770"/>
    <cellStyle name="Moneda 3 3 4 3 2 2" xfId="21588"/>
    <cellStyle name="Moneda 3 3 4 3 2 2 2" xfId="21589"/>
    <cellStyle name="Moneda 3 3 4 3 2 2 3" xfId="21590"/>
    <cellStyle name="Moneda 3 3 4 3 2 3" xfId="21591"/>
    <cellStyle name="Moneda 3 3 4 3 2 3 2" xfId="21592"/>
    <cellStyle name="Moneda 3 3 4 3 2 3 3" xfId="21593"/>
    <cellStyle name="Moneda 3 3 4 3 2 4" xfId="21594"/>
    <cellStyle name="Moneda 3 3 4 3 2 5" xfId="21595"/>
    <cellStyle name="Moneda 3 3 4 3 3" xfId="21596"/>
    <cellStyle name="Moneda 3 3 4 3 3 2" xfId="21597"/>
    <cellStyle name="Moneda 3 3 4 3 3 3" xfId="21598"/>
    <cellStyle name="Moneda 3 3 4 3 4" xfId="21599"/>
    <cellStyle name="Moneda 3 3 4 3 4 2" xfId="21600"/>
    <cellStyle name="Moneda 3 3 4 3 4 3" xfId="21601"/>
    <cellStyle name="Moneda 3 3 4 3 5" xfId="21602"/>
    <cellStyle name="Moneda 3 3 4 3 6" xfId="21603"/>
    <cellStyle name="Moneda 3 3 4 4" xfId="1767"/>
    <cellStyle name="Moneda 3 3 4 4 2" xfId="21604"/>
    <cellStyle name="Moneda 3 3 4 4 2 2" xfId="21605"/>
    <cellStyle name="Moneda 3 3 4 4 2 2 2" xfId="21606"/>
    <cellStyle name="Moneda 3 3 4 4 2 2 3" xfId="21607"/>
    <cellStyle name="Moneda 3 3 4 4 2 3" xfId="21608"/>
    <cellStyle name="Moneda 3 3 4 4 2 3 2" xfId="21609"/>
    <cellStyle name="Moneda 3 3 4 4 2 3 3" xfId="21610"/>
    <cellStyle name="Moneda 3 3 4 4 2 4" xfId="21611"/>
    <cellStyle name="Moneda 3 3 4 4 2 5" xfId="21612"/>
    <cellStyle name="Moneda 3 3 4 4 3" xfId="21613"/>
    <cellStyle name="Moneda 3 3 4 4 3 2" xfId="21614"/>
    <cellStyle name="Moneda 3 3 4 4 3 3" xfId="21615"/>
    <cellStyle name="Moneda 3 3 4 4 4" xfId="21616"/>
    <cellStyle name="Moneda 3 3 4 4 4 2" xfId="21617"/>
    <cellStyle name="Moneda 3 3 4 4 4 3" xfId="21618"/>
    <cellStyle name="Moneda 3 3 4 4 5" xfId="21619"/>
    <cellStyle name="Moneda 3 3 4 4 6" xfId="21620"/>
    <cellStyle name="Moneda 3 3 4 5" xfId="21621"/>
    <cellStyle name="Moneda 3 3 4 5 2" xfId="21622"/>
    <cellStyle name="Moneda 3 3 4 5 2 2" xfId="21623"/>
    <cellStyle name="Moneda 3 3 4 5 2 2 2" xfId="21624"/>
    <cellStyle name="Moneda 3 3 4 5 2 2 3" xfId="21625"/>
    <cellStyle name="Moneda 3 3 4 5 2 3" xfId="21626"/>
    <cellStyle name="Moneda 3 3 4 5 2 3 2" xfId="21627"/>
    <cellStyle name="Moneda 3 3 4 5 2 3 3" xfId="21628"/>
    <cellStyle name="Moneda 3 3 4 5 2 4" xfId="21629"/>
    <cellStyle name="Moneda 3 3 4 5 2 5" xfId="21630"/>
    <cellStyle name="Moneda 3 3 4 5 3" xfId="21631"/>
    <cellStyle name="Moneda 3 3 4 5 3 2" xfId="21632"/>
    <cellStyle name="Moneda 3 3 4 5 3 3" xfId="21633"/>
    <cellStyle name="Moneda 3 3 4 5 4" xfId="21634"/>
    <cellStyle name="Moneda 3 3 4 5 4 2" xfId="21635"/>
    <cellStyle name="Moneda 3 3 4 5 4 3" xfId="21636"/>
    <cellStyle name="Moneda 3 3 4 5 5" xfId="21637"/>
    <cellStyle name="Moneda 3 3 4 5 6" xfId="21638"/>
    <cellStyle name="Moneda 3 3 4 6" xfId="21639"/>
    <cellStyle name="Moneda 3 3 4 6 2" xfId="21640"/>
    <cellStyle name="Moneda 3 3 4 6 2 2" xfId="21641"/>
    <cellStyle name="Moneda 3 3 4 6 2 2 2" xfId="21642"/>
    <cellStyle name="Moneda 3 3 4 6 2 2 3" xfId="21643"/>
    <cellStyle name="Moneda 3 3 4 6 2 3" xfId="21644"/>
    <cellStyle name="Moneda 3 3 4 6 2 3 2" xfId="21645"/>
    <cellStyle name="Moneda 3 3 4 6 2 3 3" xfId="21646"/>
    <cellStyle name="Moneda 3 3 4 6 2 4" xfId="21647"/>
    <cellStyle name="Moneda 3 3 4 6 2 5" xfId="21648"/>
    <cellStyle name="Moneda 3 3 4 6 3" xfId="21649"/>
    <cellStyle name="Moneda 3 3 4 6 3 2" xfId="21650"/>
    <cellStyle name="Moneda 3 3 4 6 3 3" xfId="21651"/>
    <cellStyle name="Moneda 3 3 4 6 4" xfId="21652"/>
    <cellStyle name="Moneda 3 3 4 6 4 2" xfId="21653"/>
    <cellStyle name="Moneda 3 3 4 6 4 3" xfId="21654"/>
    <cellStyle name="Moneda 3 3 4 6 5" xfId="21655"/>
    <cellStyle name="Moneda 3 3 4 6 6" xfId="21656"/>
    <cellStyle name="Moneda 3 3 4 7" xfId="21657"/>
    <cellStyle name="Moneda 3 3 4 7 2" xfId="21658"/>
    <cellStyle name="Moneda 3 3 4 7 2 2" xfId="21659"/>
    <cellStyle name="Moneda 3 3 4 7 2 3" xfId="21660"/>
    <cellStyle name="Moneda 3 3 4 7 3" xfId="21661"/>
    <cellStyle name="Moneda 3 3 4 7 3 2" xfId="21662"/>
    <cellStyle name="Moneda 3 3 4 7 3 3" xfId="21663"/>
    <cellStyle name="Moneda 3 3 4 7 4" xfId="21664"/>
    <cellStyle name="Moneda 3 3 4 7 5" xfId="21665"/>
    <cellStyle name="Moneda 3 3 4 8" xfId="21666"/>
    <cellStyle name="Moneda 3 3 4 8 2" xfId="21667"/>
    <cellStyle name="Moneda 3 3 4 8 3" xfId="21668"/>
    <cellStyle name="Moneda 3 3 4 9" xfId="21669"/>
    <cellStyle name="Moneda 3 3 4 9 2" xfId="21670"/>
    <cellStyle name="Moneda 3 3 4 9 3" xfId="21671"/>
    <cellStyle name="Moneda 3 3 5" xfId="451"/>
    <cellStyle name="Moneda 3 3 5 10" xfId="21672"/>
    <cellStyle name="Moneda 3 3 5 11" xfId="21673"/>
    <cellStyle name="Moneda 3 3 5 2" xfId="452"/>
    <cellStyle name="Moneda 3 3 5 2 10" xfId="21674"/>
    <cellStyle name="Moneda 3 3 5 2 2" xfId="453"/>
    <cellStyle name="Moneda 3 3 5 2 2 2" xfId="1773"/>
    <cellStyle name="Moneda 3 3 5 2 2 2 2" xfId="21675"/>
    <cellStyle name="Moneda 3 3 5 2 2 2 2 2" xfId="21676"/>
    <cellStyle name="Moneda 3 3 5 2 2 2 2 3" xfId="21677"/>
    <cellStyle name="Moneda 3 3 5 2 2 2 3" xfId="21678"/>
    <cellStyle name="Moneda 3 3 5 2 2 2 3 2" xfId="21679"/>
    <cellStyle name="Moneda 3 3 5 2 2 2 3 3" xfId="21680"/>
    <cellStyle name="Moneda 3 3 5 2 2 2 4" xfId="21681"/>
    <cellStyle name="Moneda 3 3 5 2 2 2 5" xfId="21682"/>
    <cellStyle name="Moneda 3 3 5 2 2 3" xfId="21683"/>
    <cellStyle name="Moneda 3 3 5 2 2 3 2" xfId="21684"/>
    <cellStyle name="Moneda 3 3 5 2 2 3 3" xfId="21685"/>
    <cellStyle name="Moneda 3 3 5 2 2 4" xfId="21686"/>
    <cellStyle name="Moneda 3 3 5 2 2 4 2" xfId="21687"/>
    <cellStyle name="Moneda 3 3 5 2 2 4 3" xfId="21688"/>
    <cellStyle name="Moneda 3 3 5 2 2 5" xfId="21689"/>
    <cellStyle name="Moneda 3 3 5 2 2 6" xfId="21690"/>
    <cellStyle name="Moneda 3 3 5 2 3" xfId="1772"/>
    <cellStyle name="Moneda 3 3 5 2 3 2" xfId="21691"/>
    <cellStyle name="Moneda 3 3 5 2 3 2 2" xfId="21692"/>
    <cellStyle name="Moneda 3 3 5 2 3 2 2 2" xfId="21693"/>
    <cellStyle name="Moneda 3 3 5 2 3 2 2 3" xfId="21694"/>
    <cellStyle name="Moneda 3 3 5 2 3 2 3" xfId="21695"/>
    <cellStyle name="Moneda 3 3 5 2 3 2 3 2" xfId="21696"/>
    <cellStyle name="Moneda 3 3 5 2 3 2 3 3" xfId="21697"/>
    <cellStyle name="Moneda 3 3 5 2 3 2 4" xfId="21698"/>
    <cellStyle name="Moneda 3 3 5 2 3 2 5" xfId="21699"/>
    <cellStyle name="Moneda 3 3 5 2 3 3" xfId="21700"/>
    <cellStyle name="Moneda 3 3 5 2 3 3 2" xfId="21701"/>
    <cellStyle name="Moneda 3 3 5 2 3 3 3" xfId="21702"/>
    <cellStyle name="Moneda 3 3 5 2 3 4" xfId="21703"/>
    <cellStyle name="Moneda 3 3 5 2 3 4 2" xfId="21704"/>
    <cellStyle name="Moneda 3 3 5 2 3 4 3" xfId="21705"/>
    <cellStyle name="Moneda 3 3 5 2 3 5" xfId="21706"/>
    <cellStyle name="Moneda 3 3 5 2 3 6" xfId="21707"/>
    <cellStyle name="Moneda 3 3 5 2 4" xfId="21708"/>
    <cellStyle name="Moneda 3 3 5 2 4 2" xfId="21709"/>
    <cellStyle name="Moneda 3 3 5 2 4 2 2" xfId="21710"/>
    <cellStyle name="Moneda 3 3 5 2 4 2 2 2" xfId="21711"/>
    <cellStyle name="Moneda 3 3 5 2 4 2 2 3" xfId="21712"/>
    <cellStyle name="Moneda 3 3 5 2 4 2 3" xfId="21713"/>
    <cellStyle name="Moneda 3 3 5 2 4 2 3 2" xfId="21714"/>
    <cellStyle name="Moneda 3 3 5 2 4 2 3 3" xfId="21715"/>
    <cellStyle name="Moneda 3 3 5 2 4 2 4" xfId="21716"/>
    <cellStyle name="Moneda 3 3 5 2 4 2 5" xfId="21717"/>
    <cellStyle name="Moneda 3 3 5 2 4 3" xfId="21718"/>
    <cellStyle name="Moneda 3 3 5 2 4 3 2" xfId="21719"/>
    <cellStyle name="Moneda 3 3 5 2 4 3 3" xfId="21720"/>
    <cellStyle name="Moneda 3 3 5 2 4 4" xfId="21721"/>
    <cellStyle name="Moneda 3 3 5 2 4 4 2" xfId="21722"/>
    <cellStyle name="Moneda 3 3 5 2 4 4 3" xfId="21723"/>
    <cellStyle name="Moneda 3 3 5 2 4 5" xfId="21724"/>
    <cellStyle name="Moneda 3 3 5 2 4 6" xfId="21725"/>
    <cellStyle name="Moneda 3 3 5 2 5" xfId="21726"/>
    <cellStyle name="Moneda 3 3 5 2 5 2" xfId="21727"/>
    <cellStyle name="Moneda 3 3 5 2 5 2 2" xfId="21728"/>
    <cellStyle name="Moneda 3 3 5 2 5 2 2 2" xfId="21729"/>
    <cellStyle name="Moneda 3 3 5 2 5 2 2 3" xfId="21730"/>
    <cellStyle name="Moneda 3 3 5 2 5 2 3" xfId="21731"/>
    <cellStyle name="Moneda 3 3 5 2 5 2 3 2" xfId="21732"/>
    <cellStyle name="Moneda 3 3 5 2 5 2 3 3" xfId="21733"/>
    <cellStyle name="Moneda 3 3 5 2 5 2 4" xfId="21734"/>
    <cellStyle name="Moneda 3 3 5 2 5 2 5" xfId="21735"/>
    <cellStyle name="Moneda 3 3 5 2 5 3" xfId="21736"/>
    <cellStyle name="Moneda 3 3 5 2 5 3 2" xfId="21737"/>
    <cellStyle name="Moneda 3 3 5 2 5 3 3" xfId="21738"/>
    <cellStyle name="Moneda 3 3 5 2 5 4" xfId="21739"/>
    <cellStyle name="Moneda 3 3 5 2 5 4 2" xfId="21740"/>
    <cellStyle name="Moneda 3 3 5 2 5 4 3" xfId="21741"/>
    <cellStyle name="Moneda 3 3 5 2 5 5" xfId="21742"/>
    <cellStyle name="Moneda 3 3 5 2 5 6" xfId="21743"/>
    <cellStyle name="Moneda 3 3 5 2 6" xfId="21744"/>
    <cellStyle name="Moneda 3 3 5 2 6 2" xfId="21745"/>
    <cellStyle name="Moneda 3 3 5 2 6 2 2" xfId="21746"/>
    <cellStyle name="Moneda 3 3 5 2 6 2 3" xfId="21747"/>
    <cellStyle name="Moneda 3 3 5 2 6 3" xfId="21748"/>
    <cellStyle name="Moneda 3 3 5 2 6 3 2" xfId="21749"/>
    <cellStyle name="Moneda 3 3 5 2 6 3 3" xfId="21750"/>
    <cellStyle name="Moneda 3 3 5 2 6 4" xfId="21751"/>
    <cellStyle name="Moneda 3 3 5 2 6 5" xfId="21752"/>
    <cellStyle name="Moneda 3 3 5 2 7" xfId="21753"/>
    <cellStyle name="Moneda 3 3 5 2 7 2" xfId="21754"/>
    <cellStyle name="Moneda 3 3 5 2 7 3" xfId="21755"/>
    <cellStyle name="Moneda 3 3 5 2 8" xfId="21756"/>
    <cellStyle name="Moneda 3 3 5 2 8 2" xfId="21757"/>
    <cellStyle name="Moneda 3 3 5 2 8 3" xfId="21758"/>
    <cellStyle name="Moneda 3 3 5 2 9" xfId="21759"/>
    <cellStyle name="Moneda 3 3 5 3" xfId="454"/>
    <cellStyle name="Moneda 3 3 5 3 2" xfId="1774"/>
    <cellStyle name="Moneda 3 3 5 3 2 2" xfId="21760"/>
    <cellStyle name="Moneda 3 3 5 3 2 2 2" xfId="21761"/>
    <cellStyle name="Moneda 3 3 5 3 2 2 3" xfId="21762"/>
    <cellStyle name="Moneda 3 3 5 3 2 3" xfId="21763"/>
    <cellStyle name="Moneda 3 3 5 3 2 3 2" xfId="21764"/>
    <cellStyle name="Moneda 3 3 5 3 2 3 3" xfId="21765"/>
    <cellStyle name="Moneda 3 3 5 3 2 4" xfId="21766"/>
    <cellStyle name="Moneda 3 3 5 3 2 5" xfId="21767"/>
    <cellStyle name="Moneda 3 3 5 3 3" xfId="21768"/>
    <cellStyle name="Moneda 3 3 5 3 3 2" xfId="21769"/>
    <cellStyle name="Moneda 3 3 5 3 3 3" xfId="21770"/>
    <cellStyle name="Moneda 3 3 5 3 4" xfId="21771"/>
    <cellStyle name="Moneda 3 3 5 3 4 2" xfId="21772"/>
    <cellStyle name="Moneda 3 3 5 3 4 3" xfId="21773"/>
    <cellStyle name="Moneda 3 3 5 3 5" xfId="21774"/>
    <cellStyle name="Moneda 3 3 5 3 6" xfId="21775"/>
    <cellStyle name="Moneda 3 3 5 4" xfId="1771"/>
    <cellStyle name="Moneda 3 3 5 4 2" xfId="21776"/>
    <cellStyle name="Moneda 3 3 5 4 2 2" xfId="21777"/>
    <cellStyle name="Moneda 3 3 5 4 2 2 2" xfId="21778"/>
    <cellStyle name="Moneda 3 3 5 4 2 2 3" xfId="21779"/>
    <cellStyle name="Moneda 3 3 5 4 2 3" xfId="21780"/>
    <cellStyle name="Moneda 3 3 5 4 2 3 2" xfId="21781"/>
    <cellStyle name="Moneda 3 3 5 4 2 3 3" xfId="21782"/>
    <cellStyle name="Moneda 3 3 5 4 2 4" xfId="21783"/>
    <cellStyle name="Moneda 3 3 5 4 2 5" xfId="21784"/>
    <cellStyle name="Moneda 3 3 5 4 3" xfId="21785"/>
    <cellStyle name="Moneda 3 3 5 4 3 2" xfId="21786"/>
    <cellStyle name="Moneda 3 3 5 4 3 3" xfId="21787"/>
    <cellStyle name="Moneda 3 3 5 4 4" xfId="21788"/>
    <cellStyle name="Moneda 3 3 5 4 4 2" xfId="21789"/>
    <cellStyle name="Moneda 3 3 5 4 4 3" xfId="21790"/>
    <cellStyle name="Moneda 3 3 5 4 5" xfId="21791"/>
    <cellStyle name="Moneda 3 3 5 4 6" xfId="21792"/>
    <cellStyle name="Moneda 3 3 5 5" xfId="21793"/>
    <cellStyle name="Moneda 3 3 5 5 2" xfId="21794"/>
    <cellStyle name="Moneda 3 3 5 5 2 2" xfId="21795"/>
    <cellStyle name="Moneda 3 3 5 5 2 2 2" xfId="21796"/>
    <cellStyle name="Moneda 3 3 5 5 2 2 3" xfId="21797"/>
    <cellStyle name="Moneda 3 3 5 5 2 3" xfId="21798"/>
    <cellStyle name="Moneda 3 3 5 5 2 3 2" xfId="21799"/>
    <cellStyle name="Moneda 3 3 5 5 2 3 3" xfId="21800"/>
    <cellStyle name="Moneda 3 3 5 5 2 4" xfId="21801"/>
    <cellStyle name="Moneda 3 3 5 5 2 5" xfId="21802"/>
    <cellStyle name="Moneda 3 3 5 5 3" xfId="21803"/>
    <cellStyle name="Moneda 3 3 5 5 3 2" xfId="21804"/>
    <cellStyle name="Moneda 3 3 5 5 3 3" xfId="21805"/>
    <cellStyle name="Moneda 3 3 5 5 4" xfId="21806"/>
    <cellStyle name="Moneda 3 3 5 5 4 2" xfId="21807"/>
    <cellStyle name="Moneda 3 3 5 5 4 3" xfId="21808"/>
    <cellStyle name="Moneda 3 3 5 5 5" xfId="21809"/>
    <cellStyle name="Moneda 3 3 5 5 6" xfId="21810"/>
    <cellStyle name="Moneda 3 3 5 6" xfId="21811"/>
    <cellStyle name="Moneda 3 3 5 6 2" xfId="21812"/>
    <cellStyle name="Moneda 3 3 5 6 2 2" xfId="21813"/>
    <cellStyle name="Moneda 3 3 5 6 2 2 2" xfId="21814"/>
    <cellStyle name="Moneda 3 3 5 6 2 2 3" xfId="21815"/>
    <cellStyle name="Moneda 3 3 5 6 2 3" xfId="21816"/>
    <cellStyle name="Moneda 3 3 5 6 2 3 2" xfId="21817"/>
    <cellStyle name="Moneda 3 3 5 6 2 3 3" xfId="21818"/>
    <cellStyle name="Moneda 3 3 5 6 2 4" xfId="21819"/>
    <cellStyle name="Moneda 3 3 5 6 2 5" xfId="21820"/>
    <cellStyle name="Moneda 3 3 5 6 3" xfId="21821"/>
    <cellStyle name="Moneda 3 3 5 6 3 2" xfId="21822"/>
    <cellStyle name="Moneda 3 3 5 6 3 3" xfId="21823"/>
    <cellStyle name="Moneda 3 3 5 6 4" xfId="21824"/>
    <cellStyle name="Moneda 3 3 5 6 4 2" xfId="21825"/>
    <cellStyle name="Moneda 3 3 5 6 4 3" xfId="21826"/>
    <cellStyle name="Moneda 3 3 5 6 5" xfId="21827"/>
    <cellStyle name="Moneda 3 3 5 6 6" xfId="21828"/>
    <cellStyle name="Moneda 3 3 5 7" xfId="21829"/>
    <cellStyle name="Moneda 3 3 5 7 2" xfId="21830"/>
    <cellStyle name="Moneda 3 3 5 7 2 2" xfId="21831"/>
    <cellStyle name="Moneda 3 3 5 7 2 3" xfId="21832"/>
    <cellStyle name="Moneda 3 3 5 7 3" xfId="21833"/>
    <cellStyle name="Moneda 3 3 5 7 3 2" xfId="21834"/>
    <cellStyle name="Moneda 3 3 5 7 3 3" xfId="21835"/>
    <cellStyle name="Moneda 3 3 5 7 4" xfId="21836"/>
    <cellStyle name="Moneda 3 3 5 7 5" xfId="21837"/>
    <cellStyle name="Moneda 3 3 5 8" xfId="21838"/>
    <cellStyle name="Moneda 3 3 5 8 2" xfId="21839"/>
    <cellStyle name="Moneda 3 3 5 8 3" xfId="21840"/>
    <cellStyle name="Moneda 3 3 5 9" xfId="21841"/>
    <cellStyle name="Moneda 3 3 5 9 2" xfId="21842"/>
    <cellStyle name="Moneda 3 3 5 9 3" xfId="21843"/>
    <cellStyle name="Moneda 3 3 6" xfId="455"/>
    <cellStyle name="Moneda 3 3 6 10" xfId="21844"/>
    <cellStyle name="Moneda 3 3 6 2" xfId="456"/>
    <cellStyle name="Moneda 3 3 6 2 2" xfId="1776"/>
    <cellStyle name="Moneda 3 3 6 2 2 2" xfId="21845"/>
    <cellStyle name="Moneda 3 3 6 2 2 2 2" xfId="21846"/>
    <cellStyle name="Moneda 3 3 6 2 2 2 3" xfId="21847"/>
    <cellStyle name="Moneda 3 3 6 2 2 3" xfId="21848"/>
    <cellStyle name="Moneda 3 3 6 2 2 3 2" xfId="21849"/>
    <cellStyle name="Moneda 3 3 6 2 2 3 3" xfId="21850"/>
    <cellStyle name="Moneda 3 3 6 2 2 4" xfId="21851"/>
    <cellStyle name="Moneda 3 3 6 2 2 5" xfId="21852"/>
    <cellStyle name="Moneda 3 3 6 2 3" xfId="21853"/>
    <cellStyle name="Moneda 3 3 6 2 3 2" xfId="21854"/>
    <cellStyle name="Moneda 3 3 6 2 3 3" xfId="21855"/>
    <cellStyle name="Moneda 3 3 6 2 4" xfId="21856"/>
    <cellStyle name="Moneda 3 3 6 2 4 2" xfId="21857"/>
    <cellStyle name="Moneda 3 3 6 2 4 3" xfId="21858"/>
    <cellStyle name="Moneda 3 3 6 2 5" xfId="21859"/>
    <cellStyle name="Moneda 3 3 6 2 6" xfId="21860"/>
    <cellStyle name="Moneda 3 3 6 3" xfId="1775"/>
    <cellStyle name="Moneda 3 3 6 3 2" xfId="21861"/>
    <cellStyle name="Moneda 3 3 6 3 2 2" xfId="21862"/>
    <cellStyle name="Moneda 3 3 6 3 2 2 2" xfId="21863"/>
    <cellStyle name="Moneda 3 3 6 3 2 2 3" xfId="21864"/>
    <cellStyle name="Moneda 3 3 6 3 2 3" xfId="21865"/>
    <cellStyle name="Moneda 3 3 6 3 2 3 2" xfId="21866"/>
    <cellStyle name="Moneda 3 3 6 3 2 3 3" xfId="21867"/>
    <cellStyle name="Moneda 3 3 6 3 2 4" xfId="21868"/>
    <cellStyle name="Moneda 3 3 6 3 2 5" xfId="21869"/>
    <cellStyle name="Moneda 3 3 6 3 3" xfId="21870"/>
    <cellStyle name="Moneda 3 3 6 3 3 2" xfId="21871"/>
    <cellStyle name="Moneda 3 3 6 3 3 3" xfId="21872"/>
    <cellStyle name="Moneda 3 3 6 3 4" xfId="21873"/>
    <cellStyle name="Moneda 3 3 6 3 4 2" xfId="21874"/>
    <cellStyle name="Moneda 3 3 6 3 4 3" xfId="21875"/>
    <cellStyle name="Moneda 3 3 6 3 5" xfId="21876"/>
    <cellStyle name="Moneda 3 3 6 3 6" xfId="21877"/>
    <cellStyle name="Moneda 3 3 6 4" xfId="21878"/>
    <cellStyle name="Moneda 3 3 6 4 2" xfId="21879"/>
    <cellStyle name="Moneda 3 3 6 4 2 2" xfId="21880"/>
    <cellStyle name="Moneda 3 3 6 4 2 2 2" xfId="21881"/>
    <cellStyle name="Moneda 3 3 6 4 2 2 3" xfId="21882"/>
    <cellStyle name="Moneda 3 3 6 4 2 3" xfId="21883"/>
    <cellStyle name="Moneda 3 3 6 4 2 3 2" xfId="21884"/>
    <cellStyle name="Moneda 3 3 6 4 2 3 3" xfId="21885"/>
    <cellStyle name="Moneda 3 3 6 4 2 4" xfId="21886"/>
    <cellStyle name="Moneda 3 3 6 4 2 5" xfId="21887"/>
    <cellStyle name="Moneda 3 3 6 4 3" xfId="21888"/>
    <cellStyle name="Moneda 3 3 6 4 3 2" xfId="21889"/>
    <cellStyle name="Moneda 3 3 6 4 3 3" xfId="21890"/>
    <cellStyle name="Moneda 3 3 6 4 4" xfId="21891"/>
    <cellStyle name="Moneda 3 3 6 4 4 2" xfId="21892"/>
    <cellStyle name="Moneda 3 3 6 4 4 3" xfId="21893"/>
    <cellStyle name="Moneda 3 3 6 4 5" xfId="21894"/>
    <cellStyle name="Moneda 3 3 6 4 6" xfId="21895"/>
    <cellStyle name="Moneda 3 3 6 5" xfId="21896"/>
    <cellStyle name="Moneda 3 3 6 5 2" xfId="21897"/>
    <cellStyle name="Moneda 3 3 6 5 2 2" xfId="21898"/>
    <cellStyle name="Moneda 3 3 6 5 2 2 2" xfId="21899"/>
    <cellStyle name="Moneda 3 3 6 5 2 2 3" xfId="21900"/>
    <cellStyle name="Moneda 3 3 6 5 2 3" xfId="21901"/>
    <cellStyle name="Moneda 3 3 6 5 2 3 2" xfId="21902"/>
    <cellStyle name="Moneda 3 3 6 5 2 3 3" xfId="21903"/>
    <cellStyle name="Moneda 3 3 6 5 2 4" xfId="21904"/>
    <cellStyle name="Moneda 3 3 6 5 2 5" xfId="21905"/>
    <cellStyle name="Moneda 3 3 6 5 3" xfId="21906"/>
    <cellStyle name="Moneda 3 3 6 5 3 2" xfId="21907"/>
    <cellStyle name="Moneda 3 3 6 5 3 3" xfId="21908"/>
    <cellStyle name="Moneda 3 3 6 5 4" xfId="21909"/>
    <cellStyle name="Moneda 3 3 6 5 4 2" xfId="21910"/>
    <cellStyle name="Moneda 3 3 6 5 4 3" xfId="21911"/>
    <cellStyle name="Moneda 3 3 6 5 5" xfId="21912"/>
    <cellStyle name="Moneda 3 3 6 5 6" xfId="21913"/>
    <cellStyle name="Moneda 3 3 6 6" xfId="21914"/>
    <cellStyle name="Moneda 3 3 6 6 2" xfId="21915"/>
    <cellStyle name="Moneda 3 3 6 6 2 2" xfId="21916"/>
    <cellStyle name="Moneda 3 3 6 6 2 3" xfId="21917"/>
    <cellStyle name="Moneda 3 3 6 6 3" xfId="21918"/>
    <cellStyle name="Moneda 3 3 6 6 3 2" xfId="21919"/>
    <cellStyle name="Moneda 3 3 6 6 3 3" xfId="21920"/>
    <cellStyle name="Moneda 3 3 6 6 4" xfId="21921"/>
    <cellStyle name="Moneda 3 3 6 6 5" xfId="21922"/>
    <cellStyle name="Moneda 3 3 6 7" xfId="21923"/>
    <cellStyle name="Moneda 3 3 6 7 2" xfId="21924"/>
    <cellStyle name="Moneda 3 3 6 7 3" xfId="21925"/>
    <cellStyle name="Moneda 3 3 6 8" xfId="21926"/>
    <cellStyle name="Moneda 3 3 6 8 2" xfId="21927"/>
    <cellStyle name="Moneda 3 3 6 8 3" xfId="21928"/>
    <cellStyle name="Moneda 3 3 6 9" xfId="21929"/>
    <cellStyle name="Moneda 3 3 7" xfId="457"/>
    <cellStyle name="Moneda 3 3 7 2" xfId="1777"/>
    <cellStyle name="Moneda 3 3 7 2 2" xfId="21930"/>
    <cellStyle name="Moneda 3 3 7 2 2 2" xfId="21931"/>
    <cellStyle name="Moneda 3 3 7 2 2 3" xfId="21932"/>
    <cellStyle name="Moneda 3 3 7 2 3" xfId="21933"/>
    <cellStyle name="Moneda 3 3 7 2 3 2" xfId="21934"/>
    <cellStyle name="Moneda 3 3 7 2 3 3" xfId="21935"/>
    <cellStyle name="Moneda 3 3 7 2 4" xfId="21936"/>
    <cellStyle name="Moneda 3 3 7 2 5" xfId="21937"/>
    <cellStyle name="Moneda 3 3 7 3" xfId="21938"/>
    <cellStyle name="Moneda 3 3 7 3 2" xfId="21939"/>
    <cellStyle name="Moneda 3 3 7 3 3" xfId="21940"/>
    <cellStyle name="Moneda 3 3 7 4" xfId="21941"/>
    <cellStyle name="Moneda 3 3 7 4 2" xfId="21942"/>
    <cellStyle name="Moneda 3 3 7 4 3" xfId="21943"/>
    <cellStyle name="Moneda 3 3 7 5" xfId="21944"/>
    <cellStyle name="Moneda 3 3 7 6" xfId="21945"/>
    <cellStyle name="Moneda 3 3 8" xfId="1730"/>
    <cellStyle name="Moneda 3 3 8 2" xfId="21946"/>
    <cellStyle name="Moneda 3 3 8 2 2" xfId="21947"/>
    <cellStyle name="Moneda 3 3 8 2 2 2" xfId="21948"/>
    <cellStyle name="Moneda 3 3 8 2 2 3" xfId="21949"/>
    <cellStyle name="Moneda 3 3 8 2 3" xfId="21950"/>
    <cellStyle name="Moneda 3 3 8 2 3 2" xfId="21951"/>
    <cellStyle name="Moneda 3 3 8 2 3 3" xfId="21952"/>
    <cellStyle name="Moneda 3 3 8 2 4" xfId="21953"/>
    <cellStyle name="Moneda 3 3 8 2 5" xfId="21954"/>
    <cellStyle name="Moneda 3 3 8 3" xfId="21955"/>
    <cellStyle name="Moneda 3 3 8 3 2" xfId="21956"/>
    <cellStyle name="Moneda 3 3 8 3 3" xfId="21957"/>
    <cellStyle name="Moneda 3 3 8 4" xfId="21958"/>
    <cellStyle name="Moneda 3 3 8 4 2" xfId="21959"/>
    <cellStyle name="Moneda 3 3 8 4 3" xfId="21960"/>
    <cellStyle name="Moneda 3 3 8 5" xfId="21961"/>
    <cellStyle name="Moneda 3 3 8 6" xfId="21962"/>
    <cellStyle name="Moneda 3 3 9" xfId="21963"/>
    <cellStyle name="Moneda 3 3 9 2" xfId="21964"/>
    <cellStyle name="Moneda 3 3 9 2 2" xfId="21965"/>
    <cellStyle name="Moneda 3 3 9 2 2 2" xfId="21966"/>
    <cellStyle name="Moneda 3 3 9 2 2 3" xfId="21967"/>
    <cellStyle name="Moneda 3 3 9 2 3" xfId="21968"/>
    <cellStyle name="Moneda 3 3 9 2 3 2" xfId="21969"/>
    <cellStyle name="Moneda 3 3 9 2 3 3" xfId="21970"/>
    <cellStyle name="Moneda 3 3 9 2 4" xfId="21971"/>
    <cellStyle name="Moneda 3 3 9 2 5" xfId="21972"/>
    <cellStyle name="Moneda 3 3 9 3" xfId="21973"/>
    <cellStyle name="Moneda 3 3 9 3 2" xfId="21974"/>
    <cellStyle name="Moneda 3 3 9 3 3" xfId="21975"/>
    <cellStyle name="Moneda 3 3 9 4" xfId="21976"/>
    <cellStyle name="Moneda 3 3 9 4 2" xfId="21977"/>
    <cellStyle name="Moneda 3 3 9 4 3" xfId="21978"/>
    <cellStyle name="Moneda 3 3 9 5" xfId="21979"/>
    <cellStyle name="Moneda 3 3 9 6" xfId="21980"/>
    <cellStyle name="Moneda 3 4" xfId="458"/>
    <cellStyle name="Moneda 3 4 10" xfId="21981"/>
    <cellStyle name="Moneda 3 4 10 2" xfId="21982"/>
    <cellStyle name="Moneda 3 4 10 2 2" xfId="21983"/>
    <cellStyle name="Moneda 3 4 10 2 3" xfId="21984"/>
    <cellStyle name="Moneda 3 4 10 3" xfId="21985"/>
    <cellStyle name="Moneda 3 4 10 3 2" xfId="21986"/>
    <cellStyle name="Moneda 3 4 10 3 3" xfId="21987"/>
    <cellStyle name="Moneda 3 4 10 4" xfId="21988"/>
    <cellStyle name="Moneda 3 4 10 5" xfId="21989"/>
    <cellStyle name="Moneda 3 4 11" xfId="21990"/>
    <cellStyle name="Moneda 3 4 11 2" xfId="21991"/>
    <cellStyle name="Moneda 3 4 11 3" xfId="21992"/>
    <cellStyle name="Moneda 3 4 12" xfId="21993"/>
    <cellStyle name="Moneda 3 4 12 2" xfId="21994"/>
    <cellStyle name="Moneda 3 4 12 3" xfId="21995"/>
    <cellStyle name="Moneda 3 4 13" xfId="21996"/>
    <cellStyle name="Moneda 3 4 14" xfId="21997"/>
    <cellStyle name="Moneda 3 4 2" xfId="459"/>
    <cellStyle name="Moneda 3 4 2 10" xfId="21998"/>
    <cellStyle name="Moneda 3 4 2 10 2" xfId="21999"/>
    <cellStyle name="Moneda 3 4 2 10 3" xfId="22000"/>
    <cellStyle name="Moneda 3 4 2 11" xfId="22001"/>
    <cellStyle name="Moneda 3 4 2 11 2" xfId="22002"/>
    <cellStyle name="Moneda 3 4 2 11 3" xfId="22003"/>
    <cellStyle name="Moneda 3 4 2 12" xfId="22004"/>
    <cellStyle name="Moneda 3 4 2 13" xfId="22005"/>
    <cellStyle name="Moneda 3 4 2 2" xfId="460"/>
    <cellStyle name="Moneda 3 4 2 2 10" xfId="22006"/>
    <cellStyle name="Moneda 3 4 2 2 11" xfId="22007"/>
    <cellStyle name="Moneda 3 4 2 2 2" xfId="461"/>
    <cellStyle name="Moneda 3 4 2 2 2 10" xfId="22008"/>
    <cellStyle name="Moneda 3 4 2 2 2 2" xfId="462"/>
    <cellStyle name="Moneda 3 4 2 2 2 2 2" xfId="1782"/>
    <cellStyle name="Moneda 3 4 2 2 2 2 2 2" xfId="22009"/>
    <cellStyle name="Moneda 3 4 2 2 2 2 2 2 2" xfId="22010"/>
    <cellStyle name="Moneda 3 4 2 2 2 2 2 2 3" xfId="22011"/>
    <cellStyle name="Moneda 3 4 2 2 2 2 2 3" xfId="22012"/>
    <cellStyle name="Moneda 3 4 2 2 2 2 2 3 2" xfId="22013"/>
    <cellStyle name="Moneda 3 4 2 2 2 2 2 3 3" xfId="22014"/>
    <cellStyle name="Moneda 3 4 2 2 2 2 2 4" xfId="22015"/>
    <cellStyle name="Moneda 3 4 2 2 2 2 2 5" xfId="22016"/>
    <cellStyle name="Moneda 3 4 2 2 2 2 3" xfId="22017"/>
    <cellStyle name="Moneda 3 4 2 2 2 2 3 2" xfId="22018"/>
    <cellStyle name="Moneda 3 4 2 2 2 2 3 3" xfId="22019"/>
    <cellStyle name="Moneda 3 4 2 2 2 2 4" xfId="22020"/>
    <cellStyle name="Moneda 3 4 2 2 2 2 4 2" xfId="22021"/>
    <cellStyle name="Moneda 3 4 2 2 2 2 4 3" xfId="22022"/>
    <cellStyle name="Moneda 3 4 2 2 2 2 5" xfId="22023"/>
    <cellStyle name="Moneda 3 4 2 2 2 2 6" xfId="22024"/>
    <cellStyle name="Moneda 3 4 2 2 2 3" xfId="1781"/>
    <cellStyle name="Moneda 3 4 2 2 2 3 2" xfId="22025"/>
    <cellStyle name="Moneda 3 4 2 2 2 3 2 2" xfId="22026"/>
    <cellStyle name="Moneda 3 4 2 2 2 3 2 2 2" xfId="22027"/>
    <cellStyle name="Moneda 3 4 2 2 2 3 2 2 3" xfId="22028"/>
    <cellStyle name="Moneda 3 4 2 2 2 3 2 3" xfId="22029"/>
    <cellStyle name="Moneda 3 4 2 2 2 3 2 3 2" xfId="22030"/>
    <cellStyle name="Moneda 3 4 2 2 2 3 2 3 3" xfId="22031"/>
    <cellStyle name="Moneda 3 4 2 2 2 3 2 4" xfId="22032"/>
    <cellStyle name="Moneda 3 4 2 2 2 3 2 5" xfId="22033"/>
    <cellStyle name="Moneda 3 4 2 2 2 3 3" xfId="22034"/>
    <cellStyle name="Moneda 3 4 2 2 2 3 3 2" xfId="22035"/>
    <cellStyle name="Moneda 3 4 2 2 2 3 3 3" xfId="22036"/>
    <cellStyle name="Moneda 3 4 2 2 2 3 4" xfId="22037"/>
    <cellStyle name="Moneda 3 4 2 2 2 3 4 2" xfId="22038"/>
    <cellStyle name="Moneda 3 4 2 2 2 3 4 3" xfId="22039"/>
    <cellStyle name="Moneda 3 4 2 2 2 3 5" xfId="22040"/>
    <cellStyle name="Moneda 3 4 2 2 2 3 6" xfId="22041"/>
    <cellStyle name="Moneda 3 4 2 2 2 4" xfId="22042"/>
    <cellStyle name="Moneda 3 4 2 2 2 4 2" xfId="22043"/>
    <cellStyle name="Moneda 3 4 2 2 2 4 2 2" xfId="22044"/>
    <cellStyle name="Moneda 3 4 2 2 2 4 2 2 2" xfId="22045"/>
    <cellStyle name="Moneda 3 4 2 2 2 4 2 2 3" xfId="22046"/>
    <cellStyle name="Moneda 3 4 2 2 2 4 2 3" xfId="22047"/>
    <cellStyle name="Moneda 3 4 2 2 2 4 2 3 2" xfId="22048"/>
    <cellStyle name="Moneda 3 4 2 2 2 4 2 3 3" xfId="22049"/>
    <cellStyle name="Moneda 3 4 2 2 2 4 2 4" xfId="22050"/>
    <cellStyle name="Moneda 3 4 2 2 2 4 2 5" xfId="22051"/>
    <cellStyle name="Moneda 3 4 2 2 2 4 3" xfId="22052"/>
    <cellStyle name="Moneda 3 4 2 2 2 4 3 2" xfId="22053"/>
    <cellStyle name="Moneda 3 4 2 2 2 4 3 3" xfId="22054"/>
    <cellStyle name="Moneda 3 4 2 2 2 4 4" xfId="22055"/>
    <cellStyle name="Moneda 3 4 2 2 2 4 4 2" xfId="22056"/>
    <cellStyle name="Moneda 3 4 2 2 2 4 4 3" xfId="22057"/>
    <cellStyle name="Moneda 3 4 2 2 2 4 5" xfId="22058"/>
    <cellStyle name="Moneda 3 4 2 2 2 4 6" xfId="22059"/>
    <cellStyle name="Moneda 3 4 2 2 2 5" xfId="22060"/>
    <cellStyle name="Moneda 3 4 2 2 2 5 2" xfId="22061"/>
    <cellStyle name="Moneda 3 4 2 2 2 5 2 2" xfId="22062"/>
    <cellStyle name="Moneda 3 4 2 2 2 5 2 2 2" xfId="22063"/>
    <cellStyle name="Moneda 3 4 2 2 2 5 2 2 3" xfId="22064"/>
    <cellStyle name="Moneda 3 4 2 2 2 5 2 3" xfId="22065"/>
    <cellStyle name="Moneda 3 4 2 2 2 5 2 3 2" xfId="22066"/>
    <cellStyle name="Moneda 3 4 2 2 2 5 2 3 3" xfId="22067"/>
    <cellStyle name="Moneda 3 4 2 2 2 5 2 4" xfId="22068"/>
    <cellStyle name="Moneda 3 4 2 2 2 5 2 5" xfId="22069"/>
    <cellStyle name="Moneda 3 4 2 2 2 5 3" xfId="22070"/>
    <cellStyle name="Moneda 3 4 2 2 2 5 3 2" xfId="22071"/>
    <cellStyle name="Moneda 3 4 2 2 2 5 3 3" xfId="22072"/>
    <cellStyle name="Moneda 3 4 2 2 2 5 4" xfId="22073"/>
    <cellStyle name="Moneda 3 4 2 2 2 5 4 2" xfId="22074"/>
    <cellStyle name="Moneda 3 4 2 2 2 5 4 3" xfId="22075"/>
    <cellStyle name="Moneda 3 4 2 2 2 5 5" xfId="22076"/>
    <cellStyle name="Moneda 3 4 2 2 2 5 6" xfId="22077"/>
    <cellStyle name="Moneda 3 4 2 2 2 6" xfId="22078"/>
    <cellStyle name="Moneda 3 4 2 2 2 6 2" xfId="22079"/>
    <cellStyle name="Moneda 3 4 2 2 2 6 2 2" xfId="22080"/>
    <cellStyle name="Moneda 3 4 2 2 2 6 2 3" xfId="22081"/>
    <cellStyle name="Moneda 3 4 2 2 2 6 3" xfId="22082"/>
    <cellStyle name="Moneda 3 4 2 2 2 6 3 2" xfId="22083"/>
    <cellStyle name="Moneda 3 4 2 2 2 6 3 3" xfId="22084"/>
    <cellStyle name="Moneda 3 4 2 2 2 6 4" xfId="22085"/>
    <cellStyle name="Moneda 3 4 2 2 2 6 5" xfId="22086"/>
    <cellStyle name="Moneda 3 4 2 2 2 7" xfId="22087"/>
    <cellStyle name="Moneda 3 4 2 2 2 7 2" xfId="22088"/>
    <cellStyle name="Moneda 3 4 2 2 2 7 3" xfId="22089"/>
    <cellStyle name="Moneda 3 4 2 2 2 8" xfId="22090"/>
    <cellStyle name="Moneda 3 4 2 2 2 8 2" xfId="22091"/>
    <cellStyle name="Moneda 3 4 2 2 2 8 3" xfId="22092"/>
    <cellStyle name="Moneda 3 4 2 2 2 9" xfId="22093"/>
    <cellStyle name="Moneda 3 4 2 2 3" xfId="463"/>
    <cellStyle name="Moneda 3 4 2 2 3 2" xfId="1783"/>
    <cellStyle name="Moneda 3 4 2 2 3 2 2" xfId="22094"/>
    <cellStyle name="Moneda 3 4 2 2 3 2 2 2" xfId="22095"/>
    <cellStyle name="Moneda 3 4 2 2 3 2 2 3" xfId="22096"/>
    <cellStyle name="Moneda 3 4 2 2 3 2 3" xfId="22097"/>
    <cellStyle name="Moneda 3 4 2 2 3 2 3 2" xfId="22098"/>
    <cellStyle name="Moneda 3 4 2 2 3 2 3 3" xfId="22099"/>
    <cellStyle name="Moneda 3 4 2 2 3 2 4" xfId="22100"/>
    <cellStyle name="Moneda 3 4 2 2 3 2 5" xfId="22101"/>
    <cellStyle name="Moneda 3 4 2 2 3 3" xfId="22102"/>
    <cellStyle name="Moneda 3 4 2 2 3 3 2" xfId="22103"/>
    <cellStyle name="Moneda 3 4 2 2 3 3 3" xfId="22104"/>
    <cellStyle name="Moneda 3 4 2 2 3 4" xfId="22105"/>
    <cellStyle name="Moneda 3 4 2 2 3 4 2" xfId="22106"/>
    <cellStyle name="Moneda 3 4 2 2 3 4 3" xfId="22107"/>
    <cellStyle name="Moneda 3 4 2 2 3 5" xfId="22108"/>
    <cellStyle name="Moneda 3 4 2 2 3 6" xfId="22109"/>
    <cellStyle name="Moneda 3 4 2 2 4" xfId="1780"/>
    <cellStyle name="Moneda 3 4 2 2 4 2" xfId="22110"/>
    <cellStyle name="Moneda 3 4 2 2 4 2 2" xfId="22111"/>
    <cellStyle name="Moneda 3 4 2 2 4 2 2 2" xfId="22112"/>
    <cellStyle name="Moneda 3 4 2 2 4 2 2 3" xfId="22113"/>
    <cellStyle name="Moneda 3 4 2 2 4 2 3" xfId="22114"/>
    <cellStyle name="Moneda 3 4 2 2 4 2 3 2" xfId="22115"/>
    <cellStyle name="Moneda 3 4 2 2 4 2 3 3" xfId="22116"/>
    <cellStyle name="Moneda 3 4 2 2 4 2 4" xfId="22117"/>
    <cellStyle name="Moneda 3 4 2 2 4 2 5" xfId="22118"/>
    <cellStyle name="Moneda 3 4 2 2 4 3" xfId="22119"/>
    <cellStyle name="Moneda 3 4 2 2 4 3 2" xfId="22120"/>
    <cellStyle name="Moneda 3 4 2 2 4 3 3" xfId="22121"/>
    <cellStyle name="Moneda 3 4 2 2 4 4" xfId="22122"/>
    <cellStyle name="Moneda 3 4 2 2 4 4 2" xfId="22123"/>
    <cellStyle name="Moneda 3 4 2 2 4 4 3" xfId="22124"/>
    <cellStyle name="Moneda 3 4 2 2 4 5" xfId="22125"/>
    <cellStyle name="Moneda 3 4 2 2 4 6" xfId="22126"/>
    <cellStyle name="Moneda 3 4 2 2 5" xfId="22127"/>
    <cellStyle name="Moneda 3 4 2 2 5 2" xfId="22128"/>
    <cellStyle name="Moneda 3 4 2 2 5 2 2" xfId="22129"/>
    <cellStyle name="Moneda 3 4 2 2 5 2 2 2" xfId="22130"/>
    <cellStyle name="Moneda 3 4 2 2 5 2 2 3" xfId="22131"/>
    <cellStyle name="Moneda 3 4 2 2 5 2 3" xfId="22132"/>
    <cellStyle name="Moneda 3 4 2 2 5 2 3 2" xfId="22133"/>
    <cellStyle name="Moneda 3 4 2 2 5 2 3 3" xfId="22134"/>
    <cellStyle name="Moneda 3 4 2 2 5 2 4" xfId="22135"/>
    <cellStyle name="Moneda 3 4 2 2 5 2 5" xfId="22136"/>
    <cellStyle name="Moneda 3 4 2 2 5 3" xfId="22137"/>
    <cellStyle name="Moneda 3 4 2 2 5 3 2" xfId="22138"/>
    <cellStyle name="Moneda 3 4 2 2 5 3 3" xfId="22139"/>
    <cellStyle name="Moneda 3 4 2 2 5 4" xfId="22140"/>
    <cellStyle name="Moneda 3 4 2 2 5 4 2" xfId="22141"/>
    <cellStyle name="Moneda 3 4 2 2 5 4 3" xfId="22142"/>
    <cellStyle name="Moneda 3 4 2 2 5 5" xfId="22143"/>
    <cellStyle name="Moneda 3 4 2 2 5 6" xfId="22144"/>
    <cellStyle name="Moneda 3 4 2 2 6" xfId="22145"/>
    <cellStyle name="Moneda 3 4 2 2 6 2" xfId="22146"/>
    <cellStyle name="Moneda 3 4 2 2 6 2 2" xfId="22147"/>
    <cellStyle name="Moneda 3 4 2 2 6 2 2 2" xfId="22148"/>
    <cellStyle name="Moneda 3 4 2 2 6 2 2 3" xfId="22149"/>
    <cellStyle name="Moneda 3 4 2 2 6 2 3" xfId="22150"/>
    <cellStyle name="Moneda 3 4 2 2 6 2 3 2" xfId="22151"/>
    <cellStyle name="Moneda 3 4 2 2 6 2 3 3" xfId="22152"/>
    <cellStyle name="Moneda 3 4 2 2 6 2 4" xfId="22153"/>
    <cellStyle name="Moneda 3 4 2 2 6 2 5" xfId="22154"/>
    <cellStyle name="Moneda 3 4 2 2 6 3" xfId="22155"/>
    <cellStyle name="Moneda 3 4 2 2 6 3 2" xfId="22156"/>
    <cellStyle name="Moneda 3 4 2 2 6 3 3" xfId="22157"/>
    <cellStyle name="Moneda 3 4 2 2 6 4" xfId="22158"/>
    <cellStyle name="Moneda 3 4 2 2 6 4 2" xfId="22159"/>
    <cellStyle name="Moneda 3 4 2 2 6 4 3" xfId="22160"/>
    <cellStyle name="Moneda 3 4 2 2 6 5" xfId="22161"/>
    <cellStyle name="Moneda 3 4 2 2 6 6" xfId="22162"/>
    <cellStyle name="Moneda 3 4 2 2 7" xfId="22163"/>
    <cellStyle name="Moneda 3 4 2 2 7 2" xfId="22164"/>
    <cellStyle name="Moneda 3 4 2 2 7 2 2" xfId="22165"/>
    <cellStyle name="Moneda 3 4 2 2 7 2 3" xfId="22166"/>
    <cellStyle name="Moneda 3 4 2 2 7 3" xfId="22167"/>
    <cellStyle name="Moneda 3 4 2 2 7 3 2" xfId="22168"/>
    <cellStyle name="Moneda 3 4 2 2 7 3 3" xfId="22169"/>
    <cellStyle name="Moneda 3 4 2 2 7 4" xfId="22170"/>
    <cellStyle name="Moneda 3 4 2 2 7 5" xfId="22171"/>
    <cellStyle name="Moneda 3 4 2 2 8" xfId="22172"/>
    <cellStyle name="Moneda 3 4 2 2 8 2" xfId="22173"/>
    <cellStyle name="Moneda 3 4 2 2 8 3" xfId="22174"/>
    <cellStyle name="Moneda 3 4 2 2 9" xfId="22175"/>
    <cellStyle name="Moneda 3 4 2 2 9 2" xfId="22176"/>
    <cellStyle name="Moneda 3 4 2 2 9 3" xfId="22177"/>
    <cellStyle name="Moneda 3 4 2 3" xfId="464"/>
    <cellStyle name="Moneda 3 4 2 3 10" xfId="22178"/>
    <cellStyle name="Moneda 3 4 2 3 11" xfId="22179"/>
    <cellStyle name="Moneda 3 4 2 3 2" xfId="465"/>
    <cellStyle name="Moneda 3 4 2 3 2 10" xfId="22180"/>
    <cellStyle name="Moneda 3 4 2 3 2 2" xfId="466"/>
    <cellStyle name="Moneda 3 4 2 3 2 2 2" xfId="1786"/>
    <cellStyle name="Moneda 3 4 2 3 2 2 2 2" xfId="22181"/>
    <cellStyle name="Moneda 3 4 2 3 2 2 2 2 2" xfId="22182"/>
    <cellStyle name="Moneda 3 4 2 3 2 2 2 2 3" xfId="22183"/>
    <cellStyle name="Moneda 3 4 2 3 2 2 2 3" xfId="22184"/>
    <cellStyle name="Moneda 3 4 2 3 2 2 2 3 2" xfId="22185"/>
    <cellStyle name="Moneda 3 4 2 3 2 2 2 3 3" xfId="22186"/>
    <cellStyle name="Moneda 3 4 2 3 2 2 2 4" xfId="22187"/>
    <cellStyle name="Moneda 3 4 2 3 2 2 2 5" xfId="22188"/>
    <cellStyle name="Moneda 3 4 2 3 2 2 3" xfId="22189"/>
    <cellStyle name="Moneda 3 4 2 3 2 2 3 2" xfId="22190"/>
    <cellStyle name="Moneda 3 4 2 3 2 2 3 3" xfId="22191"/>
    <cellStyle name="Moneda 3 4 2 3 2 2 4" xfId="22192"/>
    <cellStyle name="Moneda 3 4 2 3 2 2 4 2" xfId="22193"/>
    <cellStyle name="Moneda 3 4 2 3 2 2 4 3" xfId="22194"/>
    <cellStyle name="Moneda 3 4 2 3 2 2 5" xfId="22195"/>
    <cellStyle name="Moneda 3 4 2 3 2 2 6" xfId="22196"/>
    <cellStyle name="Moneda 3 4 2 3 2 3" xfId="1785"/>
    <cellStyle name="Moneda 3 4 2 3 2 3 2" xfId="22197"/>
    <cellStyle name="Moneda 3 4 2 3 2 3 2 2" xfId="22198"/>
    <cellStyle name="Moneda 3 4 2 3 2 3 2 2 2" xfId="22199"/>
    <cellStyle name="Moneda 3 4 2 3 2 3 2 2 3" xfId="22200"/>
    <cellStyle name="Moneda 3 4 2 3 2 3 2 3" xfId="22201"/>
    <cellStyle name="Moneda 3 4 2 3 2 3 2 3 2" xfId="22202"/>
    <cellStyle name="Moneda 3 4 2 3 2 3 2 3 3" xfId="22203"/>
    <cellStyle name="Moneda 3 4 2 3 2 3 2 4" xfId="22204"/>
    <cellStyle name="Moneda 3 4 2 3 2 3 2 5" xfId="22205"/>
    <cellStyle name="Moneda 3 4 2 3 2 3 3" xfId="22206"/>
    <cellStyle name="Moneda 3 4 2 3 2 3 3 2" xfId="22207"/>
    <cellStyle name="Moneda 3 4 2 3 2 3 3 3" xfId="22208"/>
    <cellStyle name="Moneda 3 4 2 3 2 3 4" xfId="22209"/>
    <cellStyle name="Moneda 3 4 2 3 2 3 4 2" xfId="22210"/>
    <cellStyle name="Moneda 3 4 2 3 2 3 4 3" xfId="22211"/>
    <cellStyle name="Moneda 3 4 2 3 2 3 5" xfId="22212"/>
    <cellStyle name="Moneda 3 4 2 3 2 3 6" xfId="22213"/>
    <cellStyle name="Moneda 3 4 2 3 2 4" xfId="22214"/>
    <cellStyle name="Moneda 3 4 2 3 2 4 2" xfId="22215"/>
    <cellStyle name="Moneda 3 4 2 3 2 4 2 2" xfId="22216"/>
    <cellStyle name="Moneda 3 4 2 3 2 4 2 2 2" xfId="22217"/>
    <cellStyle name="Moneda 3 4 2 3 2 4 2 2 3" xfId="22218"/>
    <cellStyle name="Moneda 3 4 2 3 2 4 2 3" xfId="22219"/>
    <cellStyle name="Moneda 3 4 2 3 2 4 2 3 2" xfId="22220"/>
    <cellStyle name="Moneda 3 4 2 3 2 4 2 3 3" xfId="22221"/>
    <cellStyle name="Moneda 3 4 2 3 2 4 2 4" xfId="22222"/>
    <cellStyle name="Moneda 3 4 2 3 2 4 2 5" xfId="22223"/>
    <cellStyle name="Moneda 3 4 2 3 2 4 3" xfId="22224"/>
    <cellStyle name="Moneda 3 4 2 3 2 4 3 2" xfId="22225"/>
    <cellStyle name="Moneda 3 4 2 3 2 4 3 3" xfId="22226"/>
    <cellStyle name="Moneda 3 4 2 3 2 4 4" xfId="22227"/>
    <cellStyle name="Moneda 3 4 2 3 2 4 4 2" xfId="22228"/>
    <cellStyle name="Moneda 3 4 2 3 2 4 4 3" xfId="22229"/>
    <cellStyle name="Moneda 3 4 2 3 2 4 5" xfId="22230"/>
    <cellStyle name="Moneda 3 4 2 3 2 4 6" xfId="22231"/>
    <cellStyle name="Moneda 3 4 2 3 2 5" xfId="22232"/>
    <cellStyle name="Moneda 3 4 2 3 2 5 2" xfId="22233"/>
    <cellStyle name="Moneda 3 4 2 3 2 5 2 2" xfId="22234"/>
    <cellStyle name="Moneda 3 4 2 3 2 5 2 2 2" xfId="22235"/>
    <cellStyle name="Moneda 3 4 2 3 2 5 2 2 3" xfId="22236"/>
    <cellStyle name="Moneda 3 4 2 3 2 5 2 3" xfId="22237"/>
    <cellStyle name="Moneda 3 4 2 3 2 5 2 3 2" xfId="22238"/>
    <cellStyle name="Moneda 3 4 2 3 2 5 2 3 3" xfId="22239"/>
    <cellStyle name="Moneda 3 4 2 3 2 5 2 4" xfId="22240"/>
    <cellStyle name="Moneda 3 4 2 3 2 5 2 5" xfId="22241"/>
    <cellStyle name="Moneda 3 4 2 3 2 5 3" xfId="22242"/>
    <cellStyle name="Moneda 3 4 2 3 2 5 3 2" xfId="22243"/>
    <cellStyle name="Moneda 3 4 2 3 2 5 3 3" xfId="22244"/>
    <cellStyle name="Moneda 3 4 2 3 2 5 4" xfId="22245"/>
    <cellStyle name="Moneda 3 4 2 3 2 5 4 2" xfId="22246"/>
    <cellStyle name="Moneda 3 4 2 3 2 5 4 3" xfId="22247"/>
    <cellStyle name="Moneda 3 4 2 3 2 5 5" xfId="22248"/>
    <cellStyle name="Moneda 3 4 2 3 2 5 6" xfId="22249"/>
    <cellStyle name="Moneda 3 4 2 3 2 6" xfId="22250"/>
    <cellStyle name="Moneda 3 4 2 3 2 6 2" xfId="22251"/>
    <cellStyle name="Moneda 3 4 2 3 2 6 2 2" xfId="22252"/>
    <cellStyle name="Moneda 3 4 2 3 2 6 2 3" xfId="22253"/>
    <cellStyle name="Moneda 3 4 2 3 2 6 3" xfId="22254"/>
    <cellStyle name="Moneda 3 4 2 3 2 6 3 2" xfId="22255"/>
    <cellStyle name="Moneda 3 4 2 3 2 6 3 3" xfId="22256"/>
    <cellStyle name="Moneda 3 4 2 3 2 6 4" xfId="22257"/>
    <cellStyle name="Moneda 3 4 2 3 2 6 5" xfId="22258"/>
    <cellStyle name="Moneda 3 4 2 3 2 7" xfId="22259"/>
    <cellStyle name="Moneda 3 4 2 3 2 7 2" xfId="22260"/>
    <cellStyle name="Moneda 3 4 2 3 2 7 3" xfId="22261"/>
    <cellStyle name="Moneda 3 4 2 3 2 8" xfId="22262"/>
    <cellStyle name="Moneda 3 4 2 3 2 8 2" xfId="22263"/>
    <cellStyle name="Moneda 3 4 2 3 2 8 3" xfId="22264"/>
    <cellStyle name="Moneda 3 4 2 3 2 9" xfId="22265"/>
    <cellStyle name="Moneda 3 4 2 3 3" xfId="467"/>
    <cellStyle name="Moneda 3 4 2 3 3 2" xfId="1787"/>
    <cellStyle name="Moneda 3 4 2 3 3 2 2" xfId="22266"/>
    <cellStyle name="Moneda 3 4 2 3 3 2 2 2" xfId="22267"/>
    <cellStyle name="Moneda 3 4 2 3 3 2 2 3" xfId="22268"/>
    <cellStyle name="Moneda 3 4 2 3 3 2 3" xfId="22269"/>
    <cellStyle name="Moneda 3 4 2 3 3 2 3 2" xfId="22270"/>
    <cellStyle name="Moneda 3 4 2 3 3 2 3 3" xfId="22271"/>
    <cellStyle name="Moneda 3 4 2 3 3 2 4" xfId="22272"/>
    <cellStyle name="Moneda 3 4 2 3 3 2 5" xfId="22273"/>
    <cellStyle name="Moneda 3 4 2 3 3 3" xfId="22274"/>
    <cellStyle name="Moneda 3 4 2 3 3 3 2" xfId="22275"/>
    <cellStyle name="Moneda 3 4 2 3 3 3 3" xfId="22276"/>
    <cellStyle name="Moneda 3 4 2 3 3 4" xfId="22277"/>
    <cellStyle name="Moneda 3 4 2 3 3 4 2" xfId="22278"/>
    <cellStyle name="Moneda 3 4 2 3 3 4 3" xfId="22279"/>
    <cellStyle name="Moneda 3 4 2 3 3 5" xfId="22280"/>
    <cellStyle name="Moneda 3 4 2 3 3 6" xfId="22281"/>
    <cellStyle name="Moneda 3 4 2 3 4" xfId="1784"/>
    <cellStyle name="Moneda 3 4 2 3 4 2" xfId="22282"/>
    <cellStyle name="Moneda 3 4 2 3 4 2 2" xfId="22283"/>
    <cellStyle name="Moneda 3 4 2 3 4 2 2 2" xfId="22284"/>
    <cellStyle name="Moneda 3 4 2 3 4 2 2 3" xfId="22285"/>
    <cellStyle name="Moneda 3 4 2 3 4 2 3" xfId="22286"/>
    <cellStyle name="Moneda 3 4 2 3 4 2 3 2" xfId="22287"/>
    <cellStyle name="Moneda 3 4 2 3 4 2 3 3" xfId="22288"/>
    <cellStyle name="Moneda 3 4 2 3 4 2 4" xfId="22289"/>
    <cellStyle name="Moneda 3 4 2 3 4 2 5" xfId="22290"/>
    <cellStyle name="Moneda 3 4 2 3 4 3" xfId="22291"/>
    <cellStyle name="Moneda 3 4 2 3 4 3 2" xfId="22292"/>
    <cellStyle name="Moneda 3 4 2 3 4 3 3" xfId="22293"/>
    <cellStyle name="Moneda 3 4 2 3 4 4" xfId="22294"/>
    <cellStyle name="Moneda 3 4 2 3 4 4 2" xfId="22295"/>
    <cellStyle name="Moneda 3 4 2 3 4 4 3" xfId="22296"/>
    <cellStyle name="Moneda 3 4 2 3 4 5" xfId="22297"/>
    <cellStyle name="Moneda 3 4 2 3 4 6" xfId="22298"/>
    <cellStyle name="Moneda 3 4 2 3 5" xfId="22299"/>
    <cellStyle name="Moneda 3 4 2 3 5 2" xfId="22300"/>
    <cellStyle name="Moneda 3 4 2 3 5 2 2" xfId="22301"/>
    <cellStyle name="Moneda 3 4 2 3 5 2 2 2" xfId="22302"/>
    <cellStyle name="Moneda 3 4 2 3 5 2 2 3" xfId="22303"/>
    <cellStyle name="Moneda 3 4 2 3 5 2 3" xfId="22304"/>
    <cellStyle name="Moneda 3 4 2 3 5 2 3 2" xfId="22305"/>
    <cellStyle name="Moneda 3 4 2 3 5 2 3 3" xfId="22306"/>
    <cellStyle name="Moneda 3 4 2 3 5 2 4" xfId="22307"/>
    <cellStyle name="Moneda 3 4 2 3 5 2 5" xfId="22308"/>
    <cellStyle name="Moneda 3 4 2 3 5 3" xfId="22309"/>
    <cellStyle name="Moneda 3 4 2 3 5 3 2" xfId="22310"/>
    <cellStyle name="Moneda 3 4 2 3 5 3 3" xfId="22311"/>
    <cellStyle name="Moneda 3 4 2 3 5 4" xfId="22312"/>
    <cellStyle name="Moneda 3 4 2 3 5 4 2" xfId="22313"/>
    <cellStyle name="Moneda 3 4 2 3 5 4 3" xfId="22314"/>
    <cellStyle name="Moneda 3 4 2 3 5 5" xfId="22315"/>
    <cellStyle name="Moneda 3 4 2 3 5 6" xfId="22316"/>
    <cellStyle name="Moneda 3 4 2 3 6" xfId="22317"/>
    <cellStyle name="Moneda 3 4 2 3 6 2" xfId="22318"/>
    <cellStyle name="Moneda 3 4 2 3 6 2 2" xfId="22319"/>
    <cellStyle name="Moneda 3 4 2 3 6 2 2 2" xfId="22320"/>
    <cellStyle name="Moneda 3 4 2 3 6 2 2 3" xfId="22321"/>
    <cellStyle name="Moneda 3 4 2 3 6 2 3" xfId="22322"/>
    <cellStyle name="Moneda 3 4 2 3 6 2 3 2" xfId="22323"/>
    <cellStyle name="Moneda 3 4 2 3 6 2 3 3" xfId="22324"/>
    <cellStyle name="Moneda 3 4 2 3 6 2 4" xfId="22325"/>
    <cellStyle name="Moneda 3 4 2 3 6 2 5" xfId="22326"/>
    <cellStyle name="Moneda 3 4 2 3 6 3" xfId="22327"/>
    <cellStyle name="Moneda 3 4 2 3 6 3 2" xfId="22328"/>
    <cellStyle name="Moneda 3 4 2 3 6 3 3" xfId="22329"/>
    <cellStyle name="Moneda 3 4 2 3 6 4" xfId="22330"/>
    <cellStyle name="Moneda 3 4 2 3 6 4 2" xfId="22331"/>
    <cellStyle name="Moneda 3 4 2 3 6 4 3" xfId="22332"/>
    <cellStyle name="Moneda 3 4 2 3 6 5" xfId="22333"/>
    <cellStyle name="Moneda 3 4 2 3 6 6" xfId="22334"/>
    <cellStyle name="Moneda 3 4 2 3 7" xfId="22335"/>
    <cellStyle name="Moneda 3 4 2 3 7 2" xfId="22336"/>
    <cellStyle name="Moneda 3 4 2 3 7 2 2" xfId="22337"/>
    <cellStyle name="Moneda 3 4 2 3 7 2 3" xfId="22338"/>
    <cellStyle name="Moneda 3 4 2 3 7 3" xfId="22339"/>
    <cellStyle name="Moneda 3 4 2 3 7 3 2" xfId="22340"/>
    <cellStyle name="Moneda 3 4 2 3 7 3 3" xfId="22341"/>
    <cellStyle name="Moneda 3 4 2 3 7 4" xfId="22342"/>
    <cellStyle name="Moneda 3 4 2 3 7 5" xfId="22343"/>
    <cellStyle name="Moneda 3 4 2 3 8" xfId="22344"/>
    <cellStyle name="Moneda 3 4 2 3 8 2" xfId="22345"/>
    <cellStyle name="Moneda 3 4 2 3 8 3" xfId="22346"/>
    <cellStyle name="Moneda 3 4 2 3 9" xfId="22347"/>
    <cellStyle name="Moneda 3 4 2 3 9 2" xfId="22348"/>
    <cellStyle name="Moneda 3 4 2 3 9 3" xfId="22349"/>
    <cellStyle name="Moneda 3 4 2 4" xfId="468"/>
    <cellStyle name="Moneda 3 4 2 4 10" xfId="22350"/>
    <cellStyle name="Moneda 3 4 2 4 2" xfId="469"/>
    <cellStyle name="Moneda 3 4 2 4 2 2" xfId="1789"/>
    <cellStyle name="Moneda 3 4 2 4 2 2 2" xfId="22351"/>
    <cellStyle name="Moneda 3 4 2 4 2 2 2 2" xfId="22352"/>
    <cellStyle name="Moneda 3 4 2 4 2 2 2 3" xfId="22353"/>
    <cellStyle name="Moneda 3 4 2 4 2 2 3" xfId="22354"/>
    <cellStyle name="Moneda 3 4 2 4 2 2 3 2" xfId="22355"/>
    <cellStyle name="Moneda 3 4 2 4 2 2 3 3" xfId="22356"/>
    <cellStyle name="Moneda 3 4 2 4 2 2 4" xfId="22357"/>
    <cellStyle name="Moneda 3 4 2 4 2 2 5" xfId="22358"/>
    <cellStyle name="Moneda 3 4 2 4 2 3" xfId="22359"/>
    <cellStyle name="Moneda 3 4 2 4 2 3 2" xfId="22360"/>
    <cellStyle name="Moneda 3 4 2 4 2 3 3" xfId="22361"/>
    <cellStyle name="Moneda 3 4 2 4 2 4" xfId="22362"/>
    <cellStyle name="Moneda 3 4 2 4 2 4 2" xfId="22363"/>
    <cellStyle name="Moneda 3 4 2 4 2 4 3" xfId="22364"/>
    <cellStyle name="Moneda 3 4 2 4 2 5" xfId="22365"/>
    <cellStyle name="Moneda 3 4 2 4 2 6" xfId="22366"/>
    <cellStyle name="Moneda 3 4 2 4 3" xfId="1788"/>
    <cellStyle name="Moneda 3 4 2 4 3 2" xfId="22367"/>
    <cellStyle name="Moneda 3 4 2 4 3 2 2" xfId="22368"/>
    <cellStyle name="Moneda 3 4 2 4 3 2 2 2" xfId="22369"/>
    <cellStyle name="Moneda 3 4 2 4 3 2 2 3" xfId="22370"/>
    <cellStyle name="Moneda 3 4 2 4 3 2 3" xfId="22371"/>
    <cellStyle name="Moneda 3 4 2 4 3 2 3 2" xfId="22372"/>
    <cellStyle name="Moneda 3 4 2 4 3 2 3 3" xfId="22373"/>
    <cellStyle name="Moneda 3 4 2 4 3 2 4" xfId="22374"/>
    <cellStyle name="Moneda 3 4 2 4 3 2 5" xfId="22375"/>
    <cellStyle name="Moneda 3 4 2 4 3 3" xfId="22376"/>
    <cellStyle name="Moneda 3 4 2 4 3 3 2" xfId="22377"/>
    <cellStyle name="Moneda 3 4 2 4 3 3 3" xfId="22378"/>
    <cellStyle name="Moneda 3 4 2 4 3 4" xfId="22379"/>
    <cellStyle name="Moneda 3 4 2 4 3 4 2" xfId="22380"/>
    <cellStyle name="Moneda 3 4 2 4 3 4 3" xfId="22381"/>
    <cellStyle name="Moneda 3 4 2 4 3 5" xfId="22382"/>
    <cellStyle name="Moneda 3 4 2 4 3 6" xfId="22383"/>
    <cellStyle name="Moneda 3 4 2 4 4" xfId="22384"/>
    <cellStyle name="Moneda 3 4 2 4 4 2" xfId="22385"/>
    <cellStyle name="Moneda 3 4 2 4 4 2 2" xfId="22386"/>
    <cellStyle name="Moneda 3 4 2 4 4 2 2 2" xfId="22387"/>
    <cellStyle name="Moneda 3 4 2 4 4 2 2 3" xfId="22388"/>
    <cellStyle name="Moneda 3 4 2 4 4 2 3" xfId="22389"/>
    <cellStyle name="Moneda 3 4 2 4 4 2 3 2" xfId="22390"/>
    <cellStyle name="Moneda 3 4 2 4 4 2 3 3" xfId="22391"/>
    <cellStyle name="Moneda 3 4 2 4 4 2 4" xfId="22392"/>
    <cellStyle name="Moneda 3 4 2 4 4 2 5" xfId="22393"/>
    <cellStyle name="Moneda 3 4 2 4 4 3" xfId="22394"/>
    <cellStyle name="Moneda 3 4 2 4 4 3 2" xfId="22395"/>
    <cellStyle name="Moneda 3 4 2 4 4 3 3" xfId="22396"/>
    <cellStyle name="Moneda 3 4 2 4 4 4" xfId="22397"/>
    <cellStyle name="Moneda 3 4 2 4 4 4 2" xfId="22398"/>
    <cellStyle name="Moneda 3 4 2 4 4 4 3" xfId="22399"/>
    <cellStyle name="Moneda 3 4 2 4 4 5" xfId="22400"/>
    <cellStyle name="Moneda 3 4 2 4 4 6" xfId="22401"/>
    <cellStyle name="Moneda 3 4 2 4 5" xfId="22402"/>
    <cellStyle name="Moneda 3 4 2 4 5 2" xfId="22403"/>
    <cellStyle name="Moneda 3 4 2 4 5 2 2" xfId="22404"/>
    <cellStyle name="Moneda 3 4 2 4 5 2 2 2" xfId="22405"/>
    <cellStyle name="Moneda 3 4 2 4 5 2 2 3" xfId="22406"/>
    <cellStyle name="Moneda 3 4 2 4 5 2 3" xfId="22407"/>
    <cellStyle name="Moneda 3 4 2 4 5 2 3 2" xfId="22408"/>
    <cellStyle name="Moneda 3 4 2 4 5 2 3 3" xfId="22409"/>
    <cellStyle name="Moneda 3 4 2 4 5 2 4" xfId="22410"/>
    <cellStyle name="Moneda 3 4 2 4 5 2 5" xfId="22411"/>
    <cellStyle name="Moneda 3 4 2 4 5 3" xfId="22412"/>
    <cellStyle name="Moneda 3 4 2 4 5 3 2" xfId="22413"/>
    <cellStyle name="Moneda 3 4 2 4 5 3 3" xfId="22414"/>
    <cellStyle name="Moneda 3 4 2 4 5 4" xfId="22415"/>
    <cellStyle name="Moneda 3 4 2 4 5 4 2" xfId="22416"/>
    <cellStyle name="Moneda 3 4 2 4 5 4 3" xfId="22417"/>
    <cellStyle name="Moneda 3 4 2 4 5 5" xfId="22418"/>
    <cellStyle name="Moneda 3 4 2 4 5 6" xfId="22419"/>
    <cellStyle name="Moneda 3 4 2 4 6" xfId="22420"/>
    <cellStyle name="Moneda 3 4 2 4 6 2" xfId="22421"/>
    <cellStyle name="Moneda 3 4 2 4 6 2 2" xfId="22422"/>
    <cellStyle name="Moneda 3 4 2 4 6 2 3" xfId="22423"/>
    <cellStyle name="Moneda 3 4 2 4 6 3" xfId="22424"/>
    <cellStyle name="Moneda 3 4 2 4 6 3 2" xfId="22425"/>
    <cellStyle name="Moneda 3 4 2 4 6 3 3" xfId="22426"/>
    <cellStyle name="Moneda 3 4 2 4 6 4" xfId="22427"/>
    <cellStyle name="Moneda 3 4 2 4 6 5" xfId="22428"/>
    <cellStyle name="Moneda 3 4 2 4 7" xfId="22429"/>
    <cellStyle name="Moneda 3 4 2 4 7 2" xfId="22430"/>
    <cellStyle name="Moneda 3 4 2 4 7 3" xfId="22431"/>
    <cellStyle name="Moneda 3 4 2 4 8" xfId="22432"/>
    <cellStyle name="Moneda 3 4 2 4 8 2" xfId="22433"/>
    <cellStyle name="Moneda 3 4 2 4 8 3" xfId="22434"/>
    <cellStyle name="Moneda 3 4 2 4 9" xfId="22435"/>
    <cellStyle name="Moneda 3 4 2 5" xfId="470"/>
    <cellStyle name="Moneda 3 4 2 5 2" xfId="1790"/>
    <cellStyle name="Moneda 3 4 2 5 2 2" xfId="22436"/>
    <cellStyle name="Moneda 3 4 2 5 2 2 2" xfId="22437"/>
    <cellStyle name="Moneda 3 4 2 5 2 2 3" xfId="22438"/>
    <cellStyle name="Moneda 3 4 2 5 2 3" xfId="22439"/>
    <cellStyle name="Moneda 3 4 2 5 2 3 2" xfId="22440"/>
    <cellStyle name="Moneda 3 4 2 5 2 3 3" xfId="22441"/>
    <cellStyle name="Moneda 3 4 2 5 2 4" xfId="22442"/>
    <cellStyle name="Moneda 3 4 2 5 2 5" xfId="22443"/>
    <cellStyle name="Moneda 3 4 2 5 3" xfId="22444"/>
    <cellStyle name="Moneda 3 4 2 5 3 2" xfId="22445"/>
    <cellStyle name="Moneda 3 4 2 5 3 3" xfId="22446"/>
    <cellStyle name="Moneda 3 4 2 5 4" xfId="22447"/>
    <cellStyle name="Moneda 3 4 2 5 4 2" xfId="22448"/>
    <cellStyle name="Moneda 3 4 2 5 4 3" xfId="22449"/>
    <cellStyle name="Moneda 3 4 2 5 5" xfId="22450"/>
    <cellStyle name="Moneda 3 4 2 5 6" xfId="22451"/>
    <cellStyle name="Moneda 3 4 2 6" xfId="1779"/>
    <cellStyle name="Moneda 3 4 2 6 2" xfId="22452"/>
    <cellStyle name="Moneda 3 4 2 6 2 2" xfId="22453"/>
    <cellStyle name="Moneda 3 4 2 6 2 2 2" xfId="22454"/>
    <cellStyle name="Moneda 3 4 2 6 2 2 3" xfId="22455"/>
    <cellStyle name="Moneda 3 4 2 6 2 3" xfId="22456"/>
    <cellStyle name="Moneda 3 4 2 6 2 3 2" xfId="22457"/>
    <cellStyle name="Moneda 3 4 2 6 2 3 3" xfId="22458"/>
    <cellStyle name="Moneda 3 4 2 6 2 4" xfId="22459"/>
    <cellStyle name="Moneda 3 4 2 6 2 5" xfId="22460"/>
    <cellStyle name="Moneda 3 4 2 6 3" xfId="22461"/>
    <cellStyle name="Moneda 3 4 2 6 3 2" xfId="22462"/>
    <cellStyle name="Moneda 3 4 2 6 3 3" xfId="22463"/>
    <cellStyle name="Moneda 3 4 2 6 4" xfId="22464"/>
    <cellStyle name="Moneda 3 4 2 6 4 2" xfId="22465"/>
    <cellStyle name="Moneda 3 4 2 6 4 3" xfId="22466"/>
    <cellStyle name="Moneda 3 4 2 6 5" xfId="22467"/>
    <cellStyle name="Moneda 3 4 2 6 6" xfId="22468"/>
    <cellStyle name="Moneda 3 4 2 7" xfId="22469"/>
    <cellStyle name="Moneda 3 4 2 7 2" xfId="22470"/>
    <cellStyle name="Moneda 3 4 2 7 2 2" xfId="22471"/>
    <cellStyle name="Moneda 3 4 2 7 2 2 2" xfId="22472"/>
    <cellStyle name="Moneda 3 4 2 7 2 2 3" xfId="22473"/>
    <cellStyle name="Moneda 3 4 2 7 2 3" xfId="22474"/>
    <cellStyle name="Moneda 3 4 2 7 2 3 2" xfId="22475"/>
    <cellStyle name="Moneda 3 4 2 7 2 3 3" xfId="22476"/>
    <cellStyle name="Moneda 3 4 2 7 2 4" xfId="22477"/>
    <cellStyle name="Moneda 3 4 2 7 2 5" xfId="22478"/>
    <cellStyle name="Moneda 3 4 2 7 3" xfId="22479"/>
    <cellStyle name="Moneda 3 4 2 7 3 2" xfId="22480"/>
    <cellStyle name="Moneda 3 4 2 7 3 3" xfId="22481"/>
    <cellStyle name="Moneda 3 4 2 7 4" xfId="22482"/>
    <cellStyle name="Moneda 3 4 2 7 4 2" xfId="22483"/>
    <cellStyle name="Moneda 3 4 2 7 4 3" xfId="22484"/>
    <cellStyle name="Moneda 3 4 2 7 5" xfId="22485"/>
    <cellStyle name="Moneda 3 4 2 7 6" xfId="22486"/>
    <cellStyle name="Moneda 3 4 2 8" xfId="22487"/>
    <cellStyle name="Moneda 3 4 2 8 2" xfId="22488"/>
    <cellStyle name="Moneda 3 4 2 8 2 2" xfId="22489"/>
    <cellStyle name="Moneda 3 4 2 8 2 2 2" xfId="22490"/>
    <cellStyle name="Moneda 3 4 2 8 2 2 3" xfId="22491"/>
    <cellStyle name="Moneda 3 4 2 8 2 3" xfId="22492"/>
    <cellStyle name="Moneda 3 4 2 8 2 3 2" xfId="22493"/>
    <cellStyle name="Moneda 3 4 2 8 2 3 3" xfId="22494"/>
    <cellStyle name="Moneda 3 4 2 8 2 4" xfId="22495"/>
    <cellStyle name="Moneda 3 4 2 8 2 5" xfId="22496"/>
    <cellStyle name="Moneda 3 4 2 8 3" xfId="22497"/>
    <cellStyle name="Moneda 3 4 2 8 3 2" xfId="22498"/>
    <cellStyle name="Moneda 3 4 2 8 3 3" xfId="22499"/>
    <cellStyle name="Moneda 3 4 2 8 4" xfId="22500"/>
    <cellStyle name="Moneda 3 4 2 8 4 2" xfId="22501"/>
    <cellStyle name="Moneda 3 4 2 8 4 3" xfId="22502"/>
    <cellStyle name="Moneda 3 4 2 8 5" xfId="22503"/>
    <cellStyle name="Moneda 3 4 2 8 6" xfId="22504"/>
    <cellStyle name="Moneda 3 4 2 9" xfId="22505"/>
    <cellStyle name="Moneda 3 4 2 9 2" xfId="22506"/>
    <cellStyle name="Moneda 3 4 2 9 2 2" xfId="22507"/>
    <cellStyle name="Moneda 3 4 2 9 2 3" xfId="22508"/>
    <cellStyle name="Moneda 3 4 2 9 3" xfId="22509"/>
    <cellStyle name="Moneda 3 4 2 9 3 2" xfId="22510"/>
    <cellStyle name="Moneda 3 4 2 9 3 3" xfId="22511"/>
    <cellStyle name="Moneda 3 4 2 9 4" xfId="22512"/>
    <cellStyle name="Moneda 3 4 2 9 5" xfId="22513"/>
    <cellStyle name="Moneda 3 4 3" xfId="471"/>
    <cellStyle name="Moneda 3 4 3 10" xfId="22514"/>
    <cellStyle name="Moneda 3 4 3 11" xfId="22515"/>
    <cellStyle name="Moneda 3 4 3 2" xfId="472"/>
    <cellStyle name="Moneda 3 4 3 2 10" xfId="22516"/>
    <cellStyle name="Moneda 3 4 3 2 2" xfId="473"/>
    <cellStyle name="Moneda 3 4 3 2 2 2" xfId="1793"/>
    <cellStyle name="Moneda 3 4 3 2 2 2 2" xfId="22517"/>
    <cellStyle name="Moneda 3 4 3 2 2 2 2 2" xfId="22518"/>
    <cellStyle name="Moneda 3 4 3 2 2 2 2 3" xfId="22519"/>
    <cellStyle name="Moneda 3 4 3 2 2 2 3" xfId="22520"/>
    <cellStyle name="Moneda 3 4 3 2 2 2 3 2" xfId="22521"/>
    <cellStyle name="Moneda 3 4 3 2 2 2 3 3" xfId="22522"/>
    <cellStyle name="Moneda 3 4 3 2 2 2 4" xfId="22523"/>
    <cellStyle name="Moneda 3 4 3 2 2 2 5" xfId="22524"/>
    <cellStyle name="Moneda 3 4 3 2 2 3" xfId="22525"/>
    <cellStyle name="Moneda 3 4 3 2 2 3 2" xfId="22526"/>
    <cellStyle name="Moneda 3 4 3 2 2 3 3" xfId="22527"/>
    <cellStyle name="Moneda 3 4 3 2 2 4" xfId="22528"/>
    <cellStyle name="Moneda 3 4 3 2 2 4 2" xfId="22529"/>
    <cellStyle name="Moneda 3 4 3 2 2 4 3" xfId="22530"/>
    <cellStyle name="Moneda 3 4 3 2 2 5" xfId="22531"/>
    <cellStyle name="Moneda 3 4 3 2 2 6" xfId="22532"/>
    <cellStyle name="Moneda 3 4 3 2 3" xfId="1792"/>
    <cellStyle name="Moneda 3 4 3 2 3 2" xfId="22533"/>
    <cellStyle name="Moneda 3 4 3 2 3 2 2" xfId="22534"/>
    <cellStyle name="Moneda 3 4 3 2 3 2 2 2" xfId="22535"/>
    <cellStyle name="Moneda 3 4 3 2 3 2 2 3" xfId="22536"/>
    <cellStyle name="Moneda 3 4 3 2 3 2 3" xfId="22537"/>
    <cellStyle name="Moneda 3 4 3 2 3 2 3 2" xfId="22538"/>
    <cellStyle name="Moneda 3 4 3 2 3 2 3 3" xfId="22539"/>
    <cellStyle name="Moneda 3 4 3 2 3 2 4" xfId="22540"/>
    <cellStyle name="Moneda 3 4 3 2 3 2 5" xfId="22541"/>
    <cellStyle name="Moneda 3 4 3 2 3 3" xfId="22542"/>
    <cellStyle name="Moneda 3 4 3 2 3 3 2" xfId="22543"/>
    <cellStyle name="Moneda 3 4 3 2 3 3 3" xfId="22544"/>
    <cellStyle name="Moneda 3 4 3 2 3 4" xfId="22545"/>
    <cellStyle name="Moneda 3 4 3 2 3 4 2" xfId="22546"/>
    <cellStyle name="Moneda 3 4 3 2 3 4 3" xfId="22547"/>
    <cellStyle name="Moneda 3 4 3 2 3 5" xfId="22548"/>
    <cellStyle name="Moneda 3 4 3 2 3 6" xfId="22549"/>
    <cellStyle name="Moneda 3 4 3 2 4" xfId="22550"/>
    <cellStyle name="Moneda 3 4 3 2 4 2" xfId="22551"/>
    <cellStyle name="Moneda 3 4 3 2 4 2 2" xfId="22552"/>
    <cellStyle name="Moneda 3 4 3 2 4 2 2 2" xfId="22553"/>
    <cellStyle name="Moneda 3 4 3 2 4 2 2 3" xfId="22554"/>
    <cellStyle name="Moneda 3 4 3 2 4 2 3" xfId="22555"/>
    <cellStyle name="Moneda 3 4 3 2 4 2 3 2" xfId="22556"/>
    <cellStyle name="Moneda 3 4 3 2 4 2 3 3" xfId="22557"/>
    <cellStyle name="Moneda 3 4 3 2 4 2 4" xfId="22558"/>
    <cellStyle name="Moneda 3 4 3 2 4 2 5" xfId="22559"/>
    <cellStyle name="Moneda 3 4 3 2 4 3" xfId="22560"/>
    <cellStyle name="Moneda 3 4 3 2 4 3 2" xfId="22561"/>
    <cellStyle name="Moneda 3 4 3 2 4 3 3" xfId="22562"/>
    <cellStyle name="Moneda 3 4 3 2 4 4" xfId="22563"/>
    <cellStyle name="Moneda 3 4 3 2 4 4 2" xfId="22564"/>
    <cellStyle name="Moneda 3 4 3 2 4 4 3" xfId="22565"/>
    <cellStyle name="Moneda 3 4 3 2 4 5" xfId="22566"/>
    <cellStyle name="Moneda 3 4 3 2 4 6" xfId="22567"/>
    <cellStyle name="Moneda 3 4 3 2 5" xfId="22568"/>
    <cellStyle name="Moneda 3 4 3 2 5 2" xfId="22569"/>
    <cellStyle name="Moneda 3 4 3 2 5 2 2" xfId="22570"/>
    <cellStyle name="Moneda 3 4 3 2 5 2 2 2" xfId="22571"/>
    <cellStyle name="Moneda 3 4 3 2 5 2 2 3" xfId="22572"/>
    <cellStyle name="Moneda 3 4 3 2 5 2 3" xfId="22573"/>
    <cellStyle name="Moneda 3 4 3 2 5 2 3 2" xfId="22574"/>
    <cellStyle name="Moneda 3 4 3 2 5 2 3 3" xfId="22575"/>
    <cellStyle name="Moneda 3 4 3 2 5 2 4" xfId="22576"/>
    <cellStyle name="Moneda 3 4 3 2 5 2 5" xfId="22577"/>
    <cellStyle name="Moneda 3 4 3 2 5 3" xfId="22578"/>
    <cellStyle name="Moneda 3 4 3 2 5 3 2" xfId="22579"/>
    <cellStyle name="Moneda 3 4 3 2 5 3 3" xfId="22580"/>
    <cellStyle name="Moneda 3 4 3 2 5 4" xfId="22581"/>
    <cellStyle name="Moneda 3 4 3 2 5 4 2" xfId="22582"/>
    <cellStyle name="Moneda 3 4 3 2 5 4 3" xfId="22583"/>
    <cellStyle name="Moneda 3 4 3 2 5 5" xfId="22584"/>
    <cellStyle name="Moneda 3 4 3 2 5 6" xfId="22585"/>
    <cellStyle name="Moneda 3 4 3 2 6" xfId="22586"/>
    <cellStyle name="Moneda 3 4 3 2 6 2" xfId="22587"/>
    <cellStyle name="Moneda 3 4 3 2 6 2 2" xfId="22588"/>
    <cellStyle name="Moneda 3 4 3 2 6 2 3" xfId="22589"/>
    <cellStyle name="Moneda 3 4 3 2 6 3" xfId="22590"/>
    <cellStyle name="Moneda 3 4 3 2 6 3 2" xfId="22591"/>
    <cellStyle name="Moneda 3 4 3 2 6 3 3" xfId="22592"/>
    <cellStyle name="Moneda 3 4 3 2 6 4" xfId="22593"/>
    <cellStyle name="Moneda 3 4 3 2 6 5" xfId="22594"/>
    <cellStyle name="Moneda 3 4 3 2 7" xfId="22595"/>
    <cellStyle name="Moneda 3 4 3 2 7 2" xfId="22596"/>
    <cellStyle name="Moneda 3 4 3 2 7 3" xfId="22597"/>
    <cellStyle name="Moneda 3 4 3 2 8" xfId="22598"/>
    <cellStyle name="Moneda 3 4 3 2 8 2" xfId="22599"/>
    <cellStyle name="Moneda 3 4 3 2 8 3" xfId="22600"/>
    <cellStyle name="Moneda 3 4 3 2 9" xfId="22601"/>
    <cellStyle name="Moneda 3 4 3 3" xfId="474"/>
    <cellStyle name="Moneda 3 4 3 3 2" xfId="1794"/>
    <cellStyle name="Moneda 3 4 3 3 2 2" xfId="22602"/>
    <cellStyle name="Moneda 3 4 3 3 2 2 2" xfId="22603"/>
    <cellStyle name="Moneda 3 4 3 3 2 2 3" xfId="22604"/>
    <cellStyle name="Moneda 3 4 3 3 2 3" xfId="22605"/>
    <cellStyle name="Moneda 3 4 3 3 2 3 2" xfId="22606"/>
    <cellStyle name="Moneda 3 4 3 3 2 3 3" xfId="22607"/>
    <cellStyle name="Moneda 3 4 3 3 2 4" xfId="22608"/>
    <cellStyle name="Moneda 3 4 3 3 2 5" xfId="22609"/>
    <cellStyle name="Moneda 3 4 3 3 3" xfId="22610"/>
    <cellStyle name="Moneda 3 4 3 3 3 2" xfId="22611"/>
    <cellStyle name="Moneda 3 4 3 3 3 3" xfId="22612"/>
    <cellStyle name="Moneda 3 4 3 3 4" xfId="22613"/>
    <cellStyle name="Moneda 3 4 3 3 4 2" xfId="22614"/>
    <cellStyle name="Moneda 3 4 3 3 4 3" xfId="22615"/>
    <cellStyle name="Moneda 3 4 3 3 5" xfId="22616"/>
    <cellStyle name="Moneda 3 4 3 3 6" xfId="22617"/>
    <cellStyle name="Moneda 3 4 3 4" xfId="1791"/>
    <cellStyle name="Moneda 3 4 3 4 2" xfId="22618"/>
    <cellStyle name="Moneda 3 4 3 4 2 2" xfId="22619"/>
    <cellStyle name="Moneda 3 4 3 4 2 2 2" xfId="22620"/>
    <cellStyle name="Moneda 3 4 3 4 2 2 3" xfId="22621"/>
    <cellStyle name="Moneda 3 4 3 4 2 3" xfId="22622"/>
    <cellStyle name="Moneda 3 4 3 4 2 3 2" xfId="22623"/>
    <cellStyle name="Moneda 3 4 3 4 2 3 3" xfId="22624"/>
    <cellStyle name="Moneda 3 4 3 4 2 4" xfId="22625"/>
    <cellStyle name="Moneda 3 4 3 4 2 5" xfId="22626"/>
    <cellStyle name="Moneda 3 4 3 4 3" xfId="22627"/>
    <cellStyle name="Moneda 3 4 3 4 3 2" xfId="22628"/>
    <cellStyle name="Moneda 3 4 3 4 3 3" xfId="22629"/>
    <cellStyle name="Moneda 3 4 3 4 4" xfId="22630"/>
    <cellStyle name="Moneda 3 4 3 4 4 2" xfId="22631"/>
    <cellStyle name="Moneda 3 4 3 4 4 3" xfId="22632"/>
    <cellStyle name="Moneda 3 4 3 4 5" xfId="22633"/>
    <cellStyle name="Moneda 3 4 3 4 6" xfId="22634"/>
    <cellStyle name="Moneda 3 4 3 5" xfId="22635"/>
    <cellStyle name="Moneda 3 4 3 5 2" xfId="22636"/>
    <cellStyle name="Moneda 3 4 3 5 2 2" xfId="22637"/>
    <cellStyle name="Moneda 3 4 3 5 2 2 2" xfId="22638"/>
    <cellStyle name="Moneda 3 4 3 5 2 2 3" xfId="22639"/>
    <cellStyle name="Moneda 3 4 3 5 2 3" xfId="22640"/>
    <cellStyle name="Moneda 3 4 3 5 2 3 2" xfId="22641"/>
    <cellStyle name="Moneda 3 4 3 5 2 3 3" xfId="22642"/>
    <cellStyle name="Moneda 3 4 3 5 2 4" xfId="22643"/>
    <cellStyle name="Moneda 3 4 3 5 2 5" xfId="22644"/>
    <cellStyle name="Moneda 3 4 3 5 3" xfId="22645"/>
    <cellStyle name="Moneda 3 4 3 5 3 2" xfId="22646"/>
    <cellStyle name="Moneda 3 4 3 5 3 3" xfId="22647"/>
    <cellStyle name="Moneda 3 4 3 5 4" xfId="22648"/>
    <cellStyle name="Moneda 3 4 3 5 4 2" xfId="22649"/>
    <cellStyle name="Moneda 3 4 3 5 4 3" xfId="22650"/>
    <cellStyle name="Moneda 3 4 3 5 5" xfId="22651"/>
    <cellStyle name="Moneda 3 4 3 5 6" xfId="22652"/>
    <cellStyle name="Moneda 3 4 3 6" xfId="22653"/>
    <cellStyle name="Moneda 3 4 3 6 2" xfId="22654"/>
    <cellStyle name="Moneda 3 4 3 6 2 2" xfId="22655"/>
    <cellStyle name="Moneda 3 4 3 6 2 2 2" xfId="22656"/>
    <cellStyle name="Moneda 3 4 3 6 2 2 3" xfId="22657"/>
    <cellStyle name="Moneda 3 4 3 6 2 3" xfId="22658"/>
    <cellStyle name="Moneda 3 4 3 6 2 3 2" xfId="22659"/>
    <cellStyle name="Moneda 3 4 3 6 2 3 3" xfId="22660"/>
    <cellStyle name="Moneda 3 4 3 6 2 4" xfId="22661"/>
    <cellStyle name="Moneda 3 4 3 6 2 5" xfId="22662"/>
    <cellStyle name="Moneda 3 4 3 6 3" xfId="22663"/>
    <cellStyle name="Moneda 3 4 3 6 3 2" xfId="22664"/>
    <cellStyle name="Moneda 3 4 3 6 3 3" xfId="22665"/>
    <cellStyle name="Moneda 3 4 3 6 4" xfId="22666"/>
    <cellStyle name="Moneda 3 4 3 6 4 2" xfId="22667"/>
    <cellStyle name="Moneda 3 4 3 6 4 3" xfId="22668"/>
    <cellStyle name="Moneda 3 4 3 6 5" xfId="22669"/>
    <cellStyle name="Moneda 3 4 3 6 6" xfId="22670"/>
    <cellStyle name="Moneda 3 4 3 7" xfId="22671"/>
    <cellStyle name="Moneda 3 4 3 7 2" xfId="22672"/>
    <cellStyle name="Moneda 3 4 3 7 2 2" xfId="22673"/>
    <cellStyle name="Moneda 3 4 3 7 2 3" xfId="22674"/>
    <cellStyle name="Moneda 3 4 3 7 3" xfId="22675"/>
    <cellStyle name="Moneda 3 4 3 7 3 2" xfId="22676"/>
    <cellStyle name="Moneda 3 4 3 7 3 3" xfId="22677"/>
    <cellStyle name="Moneda 3 4 3 7 4" xfId="22678"/>
    <cellStyle name="Moneda 3 4 3 7 5" xfId="22679"/>
    <cellStyle name="Moneda 3 4 3 8" xfId="22680"/>
    <cellStyle name="Moneda 3 4 3 8 2" xfId="22681"/>
    <cellStyle name="Moneda 3 4 3 8 3" xfId="22682"/>
    <cellStyle name="Moneda 3 4 3 9" xfId="22683"/>
    <cellStyle name="Moneda 3 4 3 9 2" xfId="22684"/>
    <cellStyle name="Moneda 3 4 3 9 3" xfId="22685"/>
    <cellStyle name="Moneda 3 4 4" xfId="475"/>
    <cellStyle name="Moneda 3 4 4 10" xfId="22686"/>
    <cellStyle name="Moneda 3 4 4 11" xfId="22687"/>
    <cellStyle name="Moneda 3 4 4 2" xfId="476"/>
    <cellStyle name="Moneda 3 4 4 2 10" xfId="22688"/>
    <cellStyle name="Moneda 3 4 4 2 2" xfId="477"/>
    <cellStyle name="Moneda 3 4 4 2 2 2" xfId="1797"/>
    <cellStyle name="Moneda 3 4 4 2 2 2 2" xfId="22689"/>
    <cellStyle name="Moneda 3 4 4 2 2 2 2 2" xfId="22690"/>
    <cellStyle name="Moneda 3 4 4 2 2 2 2 3" xfId="22691"/>
    <cellStyle name="Moneda 3 4 4 2 2 2 3" xfId="22692"/>
    <cellStyle name="Moneda 3 4 4 2 2 2 3 2" xfId="22693"/>
    <cellStyle name="Moneda 3 4 4 2 2 2 3 3" xfId="22694"/>
    <cellStyle name="Moneda 3 4 4 2 2 2 4" xfId="22695"/>
    <cellStyle name="Moneda 3 4 4 2 2 2 5" xfId="22696"/>
    <cellStyle name="Moneda 3 4 4 2 2 3" xfId="22697"/>
    <cellStyle name="Moneda 3 4 4 2 2 3 2" xfId="22698"/>
    <cellStyle name="Moneda 3 4 4 2 2 3 3" xfId="22699"/>
    <cellStyle name="Moneda 3 4 4 2 2 4" xfId="22700"/>
    <cellStyle name="Moneda 3 4 4 2 2 4 2" xfId="22701"/>
    <cellStyle name="Moneda 3 4 4 2 2 4 3" xfId="22702"/>
    <cellStyle name="Moneda 3 4 4 2 2 5" xfId="22703"/>
    <cellStyle name="Moneda 3 4 4 2 2 6" xfId="22704"/>
    <cellStyle name="Moneda 3 4 4 2 3" xfId="1796"/>
    <cellStyle name="Moneda 3 4 4 2 3 2" xfId="22705"/>
    <cellStyle name="Moneda 3 4 4 2 3 2 2" xfId="22706"/>
    <cellStyle name="Moneda 3 4 4 2 3 2 2 2" xfId="22707"/>
    <cellStyle name="Moneda 3 4 4 2 3 2 2 3" xfId="22708"/>
    <cellStyle name="Moneda 3 4 4 2 3 2 3" xfId="22709"/>
    <cellStyle name="Moneda 3 4 4 2 3 2 3 2" xfId="22710"/>
    <cellStyle name="Moneda 3 4 4 2 3 2 3 3" xfId="22711"/>
    <cellStyle name="Moneda 3 4 4 2 3 2 4" xfId="22712"/>
    <cellStyle name="Moneda 3 4 4 2 3 2 5" xfId="22713"/>
    <cellStyle name="Moneda 3 4 4 2 3 3" xfId="22714"/>
    <cellStyle name="Moneda 3 4 4 2 3 3 2" xfId="22715"/>
    <cellStyle name="Moneda 3 4 4 2 3 3 3" xfId="22716"/>
    <cellStyle name="Moneda 3 4 4 2 3 4" xfId="22717"/>
    <cellStyle name="Moneda 3 4 4 2 3 4 2" xfId="22718"/>
    <cellStyle name="Moneda 3 4 4 2 3 4 3" xfId="22719"/>
    <cellStyle name="Moneda 3 4 4 2 3 5" xfId="22720"/>
    <cellStyle name="Moneda 3 4 4 2 3 6" xfId="22721"/>
    <cellStyle name="Moneda 3 4 4 2 4" xfId="22722"/>
    <cellStyle name="Moneda 3 4 4 2 4 2" xfId="22723"/>
    <cellStyle name="Moneda 3 4 4 2 4 2 2" xfId="22724"/>
    <cellStyle name="Moneda 3 4 4 2 4 2 2 2" xfId="22725"/>
    <cellStyle name="Moneda 3 4 4 2 4 2 2 3" xfId="22726"/>
    <cellStyle name="Moneda 3 4 4 2 4 2 3" xfId="22727"/>
    <cellStyle name="Moneda 3 4 4 2 4 2 3 2" xfId="22728"/>
    <cellStyle name="Moneda 3 4 4 2 4 2 3 3" xfId="22729"/>
    <cellStyle name="Moneda 3 4 4 2 4 2 4" xfId="22730"/>
    <cellStyle name="Moneda 3 4 4 2 4 2 5" xfId="22731"/>
    <cellStyle name="Moneda 3 4 4 2 4 3" xfId="22732"/>
    <cellStyle name="Moneda 3 4 4 2 4 3 2" xfId="22733"/>
    <cellStyle name="Moneda 3 4 4 2 4 3 3" xfId="22734"/>
    <cellStyle name="Moneda 3 4 4 2 4 4" xfId="22735"/>
    <cellStyle name="Moneda 3 4 4 2 4 4 2" xfId="22736"/>
    <cellStyle name="Moneda 3 4 4 2 4 4 3" xfId="22737"/>
    <cellStyle name="Moneda 3 4 4 2 4 5" xfId="22738"/>
    <cellStyle name="Moneda 3 4 4 2 4 6" xfId="22739"/>
    <cellStyle name="Moneda 3 4 4 2 5" xfId="22740"/>
    <cellStyle name="Moneda 3 4 4 2 5 2" xfId="22741"/>
    <cellStyle name="Moneda 3 4 4 2 5 2 2" xfId="22742"/>
    <cellStyle name="Moneda 3 4 4 2 5 2 2 2" xfId="22743"/>
    <cellStyle name="Moneda 3 4 4 2 5 2 2 3" xfId="22744"/>
    <cellStyle name="Moneda 3 4 4 2 5 2 3" xfId="22745"/>
    <cellStyle name="Moneda 3 4 4 2 5 2 3 2" xfId="22746"/>
    <cellStyle name="Moneda 3 4 4 2 5 2 3 3" xfId="22747"/>
    <cellStyle name="Moneda 3 4 4 2 5 2 4" xfId="22748"/>
    <cellStyle name="Moneda 3 4 4 2 5 2 5" xfId="22749"/>
    <cellStyle name="Moneda 3 4 4 2 5 3" xfId="22750"/>
    <cellStyle name="Moneda 3 4 4 2 5 3 2" xfId="22751"/>
    <cellStyle name="Moneda 3 4 4 2 5 3 3" xfId="22752"/>
    <cellStyle name="Moneda 3 4 4 2 5 4" xfId="22753"/>
    <cellStyle name="Moneda 3 4 4 2 5 4 2" xfId="22754"/>
    <cellStyle name="Moneda 3 4 4 2 5 4 3" xfId="22755"/>
    <cellStyle name="Moneda 3 4 4 2 5 5" xfId="22756"/>
    <cellStyle name="Moneda 3 4 4 2 5 6" xfId="22757"/>
    <cellStyle name="Moneda 3 4 4 2 6" xfId="22758"/>
    <cellStyle name="Moneda 3 4 4 2 6 2" xfId="22759"/>
    <cellStyle name="Moneda 3 4 4 2 6 2 2" xfId="22760"/>
    <cellStyle name="Moneda 3 4 4 2 6 2 3" xfId="22761"/>
    <cellStyle name="Moneda 3 4 4 2 6 3" xfId="22762"/>
    <cellStyle name="Moneda 3 4 4 2 6 3 2" xfId="22763"/>
    <cellStyle name="Moneda 3 4 4 2 6 3 3" xfId="22764"/>
    <cellStyle name="Moneda 3 4 4 2 6 4" xfId="22765"/>
    <cellStyle name="Moneda 3 4 4 2 6 5" xfId="22766"/>
    <cellStyle name="Moneda 3 4 4 2 7" xfId="22767"/>
    <cellStyle name="Moneda 3 4 4 2 7 2" xfId="22768"/>
    <cellStyle name="Moneda 3 4 4 2 7 3" xfId="22769"/>
    <cellStyle name="Moneda 3 4 4 2 8" xfId="22770"/>
    <cellStyle name="Moneda 3 4 4 2 8 2" xfId="22771"/>
    <cellStyle name="Moneda 3 4 4 2 8 3" xfId="22772"/>
    <cellStyle name="Moneda 3 4 4 2 9" xfId="22773"/>
    <cellStyle name="Moneda 3 4 4 3" xfId="478"/>
    <cellStyle name="Moneda 3 4 4 3 2" xfId="1798"/>
    <cellStyle name="Moneda 3 4 4 3 2 2" xfId="22774"/>
    <cellStyle name="Moneda 3 4 4 3 2 2 2" xfId="22775"/>
    <cellStyle name="Moneda 3 4 4 3 2 2 3" xfId="22776"/>
    <cellStyle name="Moneda 3 4 4 3 2 3" xfId="22777"/>
    <cellStyle name="Moneda 3 4 4 3 2 3 2" xfId="22778"/>
    <cellStyle name="Moneda 3 4 4 3 2 3 3" xfId="22779"/>
    <cellStyle name="Moneda 3 4 4 3 2 4" xfId="22780"/>
    <cellStyle name="Moneda 3 4 4 3 2 5" xfId="22781"/>
    <cellStyle name="Moneda 3 4 4 3 3" xfId="22782"/>
    <cellStyle name="Moneda 3 4 4 3 3 2" xfId="22783"/>
    <cellStyle name="Moneda 3 4 4 3 3 3" xfId="22784"/>
    <cellStyle name="Moneda 3 4 4 3 4" xfId="22785"/>
    <cellStyle name="Moneda 3 4 4 3 4 2" xfId="22786"/>
    <cellStyle name="Moneda 3 4 4 3 4 3" xfId="22787"/>
    <cellStyle name="Moneda 3 4 4 3 5" xfId="22788"/>
    <cellStyle name="Moneda 3 4 4 3 6" xfId="22789"/>
    <cellStyle name="Moneda 3 4 4 4" xfId="1795"/>
    <cellStyle name="Moneda 3 4 4 4 2" xfId="22790"/>
    <cellStyle name="Moneda 3 4 4 4 2 2" xfId="22791"/>
    <cellStyle name="Moneda 3 4 4 4 2 2 2" xfId="22792"/>
    <cellStyle name="Moneda 3 4 4 4 2 2 3" xfId="22793"/>
    <cellStyle name="Moneda 3 4 4 4 2 3" xfId="22794"/>
    <cellStyle name="Moneda 3 4 4 4 2 3 2" xfId="22795"/>
    <cellStyle name="Moneda 3 4 4 4 2 3 3" xfId="22796"/>
    <cellStyle name="Moneda 3 4 4 4 2 4" xfId="22797"/>
    <cellStyle name="Moneda 3 4 4 4 2 5" xfId="22798"/>
    <cellStyle name="Moneda 3 4 4 4 3" xfId="22799"/>
    <cellStyle name="Moneda 3 4 4 4 3 2" xfId="22800"/>
    <cellStyle name="Moneda 3 4 4 4 3 3" xfId="22801"/>
    <cellStyle name="Moneda 3 4 4 4 4" xfId="22802"/>
    <cellStyle name="Moneda 3 4 4 4 4 2" xfId="22803"/>
    <cellStyle name="Moneda 3 4 4 4 4 3" xfId="22804"/>
    <cellStyle name="Moneda 3 4 4 4 5" xfId="22805"/>
    <cellStyle name="Moneda 3 4 4 4 6" xfId="22806"/>
    <cellStyle name="Moneda 3 4 4 5" xfId="22807"/>
    <cellStyle name="Moneda 3 4 4 5 2" xfId="22808"/>
    <cellStyle name="Moneda 3 4 4 5 2 2" xfId="22809"/>
    <cellStyle name="Moneda 3 4 4 5 2 2 2" xfId="22810"/>
    <cellStyle name="Moneda 3 4 4 5 2 2 3" xfId="22811"/>
    <cellStyle name="Moneda 3 4 4 5 2 3" xfId="22812"/>
    <cellStyle name="Moneda 3 4 4 5 2 3 2" xfId="22813"/>
    <cellStyle name="Moneda 3 4 4 5 2 3 3" xfId="22814"/>
    <cellStyle name="Moneda 3 4 4 5 2 4" xfId="22815"/>
    <cellStyle name="Moneda 3 4 4 5 2 5" xfId="22816"/>
    <cellStyle name="Moneda 3 4 4 5 3" xfId="22817"/>
    <cellStyle name="Moneda 3 4 4 5 3 2" xfId="22818"/>
    <cellStyle name="Moneda 3 4 4 5 3 3" xfId="22819"/>
    <cellStyle name="Moneda 3 4 4 5 4" xfId="22820"/>
    <cellStyle name="Moneda 3 4 4 5 4 2" xfId="22821"/>
    <cellStyle name="Moneda 3 4 4 5 4 3" xfId="22822"/>
    <cellStyle name="Moneda 3 4 4 5 5" xfId="22823"/>
    <cellStyle name="Moneda 3 4 4 5 6" xfId="22824"/>
    <cellStyle name="Moneda 3 4 4 6" xfId="22825"/>
    <cellStyle name="Moneda 3 4 4 6 2" xfId="22826"/>
    <cellStyle name="Moneda 3 4 4 6 2 2" xfId="22827"/>
    <cellStyle name="Moneda 3 4 4 6 2 2 2" xfId="22828"/>
    <cellStyle name="Moneda 3 4 4 6 2 2 3" xfId="22829"/>
    <cellStyle name="Moneda 3 4 4 6 2 3" xfId="22830"/>
    <cellStyle name="Moneda 3 4 4 6 2 3 2" xfId="22831"/>
    <cellStyle name="Moneda 3 4 4 6 2 3 3" xfId="22832"/>
    <cellStyle name="Moneda 3 4 4 6 2 4" xfId="22833"/>
    <cellStyle name="Moneda 3 4 4 6 2 5" xfId="22834"/>
    <cellStyle name="Moneda 3 4 4 6 3" xfId="22835"/>
    <cellStyle name="Moneda 3 4 4 6 3 2" xfId="22836"/>
    <cellStyle name="Moneda 3 4 4 6 3 3" xfId="22837"/>
    <cellStyle name="Moneda 3 4 4 6 4" xfId="22838"/>
    <cellStyle name="Moneda 3 4 4 6 4 2" xfId="22839"/>
    <cellStyle name="Moneda 3 4 4 6 4 3" xfId="22840"/>
    <cellStyle name="Moneda 3 4 4 6 5" xfId="22841"/>
    <cellStyle name="Moneda 3 4 4 6 6" xfId="22842"/>
    <cellStyle name="Moneda 3 4 4 7" xfId="22843"/>
    <cellStyle name="Moneda 3 4 4 7 2" xfId="22844"/>
    <cellStyle name="Moneda 3 4 4 7 2 2" xfId="22845"/>
    <cellStyle name="Moneda 3 4 4 7 2 3" xfId="22846"/>
    <cellStyle name="Moneda 3 4 4 7 3" xfId="22847"/>
    <cellStyle name="Moneda 3 4 4 7 3 2" xfId="22848"/>
    <cellStyle name="Moneda 3 4 4 7 3 3" xfId="22849"/>
    <cellStyle name="Moneda 3 4 4 7 4" xfId="22850"/>
    <cellStyle name="Moneda 3 4 4 7 5" xfId="22851"/>
    <cellStyle name="Moneda 3 4 4 8" xfId="22852"/>
    <cellStyle name="Moneda 3 4 4 8 2" xfId="22853"/>
    <cellStyle name="Moneda 3 4 4 8 3" xfId="22854"/>
    <cellStyle name="Moneda 3 4 4 9" xfId="22855"/>
    <cellStyle name="Moneda 3 4 4 9 2" xfId="22856"/>
    <cellStyle name="Moneda 3 4 4 9 3" xfId="22857"/>
    <cellStyle name="Moneda 3 4 5" xfId="479"/>
    <cellStyle name="Moneda 3 4 5 10" xfId="22858"/>
    <cellStyle name="Moneda 3 4 5 2" xfId="480"/>
    <cellStyle name="Moneda 3 4 5 2 2" xfId="1800"/>
    <cellStyle name="Moneda 3 4 5 2 2 2" xfId="22859"/>
    <cellStyle name="Moneda 3 4 5 2 2 2 2" xfId="22860"/>
    <cellStyle name="Moneda 3 4 5 2 2 2 3" xfId="22861"/>
    <cellStyle name="Moneda 3 4 5 2 2 3" xfId="22862"/>
    <cellStyle name="Moneda 3 4 5 2 2 3 2" xfId="22863"/>
    <cellStyle name="Moneda 3 4 5 2 2 3 3" xfId="22864"/>
    <cellStyle name="Moneda 3 4 5 2 2 4" xfId="22865"/>
    <cellStyle name="Moneda 3 4 5 2 2 5" xfId="22866"/>
    <cellStyle name="Moneda 3 4 5 2 3" xfId="22867"/>
    <cellStyle name="Moneda 3 4 5 2 3 2" xfId="22868"/>
    <cellStyle name="Moneda 3 4 5 2 3 3" xfId="22869"/>
    <cellStyle name="Moneda 3 4 5 2 4" xfId="22870"/>
    <cellStyle name="Moneda 3 4 5 2 4 2" xfId="22871"/>
    <cellStyle name="Moneda 3 4 5 2 4 3" xfId="22872"/>
    <cellStyle name="Moneda 3 4 5 2 5" xfId="22873"/>
    <cellStyle name="Moneda 3 4 5 2 6" xfId="22874"/>
    <cellStyle name="Moneda 3 4 5 3" xfId="1799"/>
    <cellStyle name="Moneda 3 4 5 3 2" xfId="22875"/>
    <cellStyle name="Moneda 3 4 5 3 2 2" xfId="22876"/>
    <cellStyle name="Moneda 3 4 5 3 2 2 2" xfId="22877"/>
    <cellStyle name="Moneda 3 4 5 3 2 2 3" xfId="22878"/>
    <cellStyle name="Moneda 3 4 5 3 2 3" xfId="22879"/>
    <cellStyle name="Moneda 3 4 5 3 2 3 2" xfId="22880"/>
    <cellStyle name="Moneda 3 4 5 3 2 3 3" xfId="22881"/>
    <cellStyle name="Moneda 3 4 5 3 2 4" xfId="22882"/>
    <cellStyle name="Moneda 3 4 5 3 2 5" xfId="22883"/>
    <cellStyle name="Moneda 3 4 5 3 3" xfId="22884"/>
    <cellStyle name="Moneda 3 4 5 3 3 2" xfId="22885"/>
    <cellStyle name="Moneda 3 4 5 3 3 3" xfId="22886"/>
    <cellStyle name="Moneda 3 4 5 3 4" xfId="22887"/>
    <cellStyle name="Moneda 3 4 5 3 4 2" xfId="22888"/>
    <cellStyle name="Moneda 3 4 5 3 4 3" xfId="22889"/>
    <cellStyle name="Moneda 3 4 5 3 5" xfId="22890"/>
    <cellStyle name="Moneda 3 4 5 3 6" xfId="22891"/>
    <cellStyle name="Moneda 3 4 5 4" xfId="22892"/>
    <cellStyle name="Moneda 3 4 5 4 2" xfId="22893"/>
    <cellStyle name="Moneda 3 4 5 4 2 2" xfId="22894"/>
    <cellStyle name="Moneda 3 4 5 4 2 2 2" xfId="22895"/>
    <cellStyle name="Moneda 3 4 5 4 2 2 3" xfId="22896"/>
    <cellStyle name="Moneda 3 4 5 4 2 3" xfId="22897"/>
    <cellStyle name="Moneda 3 4 5 4 2 3 2" xfId="22898"/>
    <cellStyle name="Moneda 3 4 5 4 2 3 3" xfId="22899"/>
    <cellStyle name="Moneda 3 4 5 4 2 4" xfId="22900"/>
    <cellStyle name="Moneda 3 4 5 4 2 5" xfId="22901"/>
    <cellStyle name="Moneda 3 4 5 4 3" xfId="22902"/>
    <cellStyle name="Moneda 3 4 5 4 3 2" xfId="22903"/>
    <cellStyle name="Moneda 3 4 5 4 3 3" xfId="22904"/>
    <cellStyle name="Moneda 3 4 5 4 4" xfId="22905"/>
    <cellStyle name="Moneda 3 4 5 4 4 2" xfId="22906"/>
    <cellStyle name="Moneda 3 4 5 4 4 3" xfId="22907"/>
    <cellStyle name="Moneda 3 4 5 4 5" xfId="22908"/>
    <cellStyle name="Moneda 3 4 5 4 6" xfId="22909"/>
    <cellStyle name="Moneda 3 4 5 5" xfId="22910"/>
    <cellStyle name="Moneda 3 4 5 5 2" xfId="22911"/>
    <cellStyle name="Moneda 3 4 5 5 2 2" xfId="22912"/>
    <cellStyle name="Moneda 3 4 5 5 2 2 2" xfId="22913"/>
    <cellStyle name="Moneda 3 4 5 5 2 2 3" xfId="22914"/>
    <cellStyle name="Moneda 3 4 5 5 2 3" xfId="22915"/>
    <cellStyle name="Moneda 3 4 5 5 2 3 2" xfId="22916"/>
    <cellStyle name="Moneda 3 4 5 5 2 3 3" xfId="22917"/>
    <cellStyle name="Moneda 3 4 5 5 2 4" xfId="22918"/>
    <cellStyle name="Moneda 3 4 5 5 2 5" xfId="22919"/>
    <cellStyle name="Moneda 3 4 5 5 3" xfId="22920"/>
    <cellStyle name="Moneda 3 4 5 5 3 2" xfId="22921"/>
    <cellStyle name="Moneda 3 4 5 5 3 3" xfId="22922"/>
    <cellStyle name="Moneda 3 4 5 5 4" xfId="22923"/>
    <cellStyle name="Moneda 3 4 5 5 4 2" xfId="22924"/>
    <cellStyle name="Moneda 3 4 5 5 4 3" xfId="22925"/>
    <cellStyle name="Moneda 3 4 5 5 5" xfId="22926"/>
    <cellStyle name="Moneda 3 4 5 5 6" xfId="22927"/>
    <cellStyle name="Moneda 3 4 5 6" xfId="22928"/>
    <cellStyle name="Moneda 3 4 5 6 2" xfId="22929"/>
    <cellStyle name="Moneda 3 4 5 6 2 2" xfId="22930"/>
    <cellStyle name="Moneda 3 4 5 6 2 3" xfId="22931"/>
    <cellStyle name="Moneda 3 4 5 6 3" xfId="22932"/>
    <cellStyle name="Moneda 3 4 5 6 3 2" xfId="22933"/>
    <cellStyle name="Moneda 3 4 5 6 3 3" xfId="22934"/>
    <cellStyle name="Moneda 3 4 5 6 4" xfId="22935"/>
    <cellStyle name="Moneda 3 4 5 6 5" xfId="22936"/>
    <cellStyle name="Moneda 3 4 5 7" xfId="22937"/>
    <cellStyle name="Moneda 3 4 5 7 2" xfId="22938"/>
    <cellStyle name="Moneda 3 4 5 7 3" xfId="22939"/>
    <cellStyle name="Moneda 3 4 5 8" xfId="22940"/>
    <cellStyle name="Moneda 3 4 5 8 2" xfId="22941"/>
    <cellStyle name="Moneda 3 4 5 8 3" xfId="22942"/>
    <cellStyle name="Moneda 3 4 5 9" xfId="22943"/>
    <cellStyle name="Moneda 3 4 6" xfId="481"/>
    <cellStyle name="Moneda 3 4 6 2" xfId="1801"/>
    <cellStyle name="Moneda 3 4 6 2 2" xfId="22944"/>
    <cellStyle name="Moneda 3 4 6 2 2 2" xfId="22945"/>
    <cellStyle name="Moneda 3 4 6 2 2 3" xfId="22946"/>
    <cellStyle name="Moneda 3 4 6 2 3" xfId="22947"/>
    <cellStyle name="Moneda 3 4 6 2 3 2" xfId="22948"/>
    <cellStyle name="Moneda 3 4 6 2 3 3" xfId="22949"/>
    <cellStyle name="Moneda 3 4 6 2 4" xfId="22950"/>
    <cellStyle name="Moneda 3 4 6 2 5" xfId="22951"/>
    <cellStyle name="Moneda 3 4 6 3" xfId="22952"/>
    <cellStyle name="Moneda 3 4 6 3 2" xfId="22953"/>
    <cellStyle name="Moneda 3 4 6 3 3" xfId="22954"/>
    <cellStyle name="Moneda 3 4 6 4" xfId="22955"/>
    <cellStyle name="Moneda 3 4 6 4 2" xfId="22956"/>
    <cellStyle name="Moneda 3 4 6 4 3" xfId="22957"/>
    <cellStyle name="Moneda 3 4 6 5" xfId="22958"/>
    <cellStyle name="Moneda 3 4 6 6" xfId="22959"/>
    <cellStyle name="Moneda 3 4 7" xfId="1778"/>
    <cellStyle name="Moneda 3 4 7 2" xfId="22960"/>
    <cellStyle name="Moneda 3 4 7 2 2" xfId="22961"/>
    <cellStyle name="Moneda 3 4 7 2 2 2" xfId="22962"/>
    <cellStyle name="Moneda 3 4 7 2 2 3" xfId="22963"/>
    <cellStyle name="Moneda 3 4 7 2 3" xfId="22964"/>
    <cellStyle name="Moneda 3 4 7 2 3 2" xfId="22965"/>
    <cellStyle name="Moneda 3 4 7 2 3 3" xfId="22966"/>
    <cellStyle name="Moneda 3 4 7 2 4" xfId="22967"/>
    <cellStyle name="Moneda 3 4 7 2 5" xfId="22968"/>
    <cellStyle name="Moneda 3 4 7 3" xfId="22969"/>
    <cellStyle name="Moneda 3 4 7 3 2" xfId="22970"/>
    <cellStyle name="Moneda 3 4 7 3 3" xfId="22971"/>
    <cellStyle name="Moneda 3 4 7 4" xfId="22972"/>
    <cellStyle name="Moneda 3 4 7 4 2" xfId="22973"/>
    <cellStyle name="Moneda 3 4 7 4 3" xfId="22974"/>
    <cellStyle name="Moneda 3 4 7 5" xfId="22975"/>
    <cellStyle name="Moneda 3 4 7 6" xfId="22976"/>
    <cellStyle name="Moneda 3 4 8" xfId="22977"/>
    <cellStyle name="Moneda 3 4 8 2" xfId="22978"/>
    <cellStyle name="Moneda 3 4 8 2 2" xfId="22979"/>
    <cellStyle name="Moneda 3 4 8 2 2 2" xfId="22980"/>
    <cellStyle name="Moneda 3 4 8 2 2 3" xfId="22981"/>
    <cellStyle name="Moneda 3 4 8 2 3" xfId="22982"/>
    <cellStyle name="Moneda 3 4 8 2 3 2" xfId="22983"/>
    <cellStyle name="Moneda 3 4 8 2 3 3" xfId="22984"/>
    <cellStyle name="Moneda 3 4 8 2 4" xfId="22985"/>
    <cellStyle name="Moneda 3 4 8 2 5" xfId="22986"/>
    <cellStyle name="Moneda 3 4 8 3" xfId="22987"/>
    <cellStyle name="Moneda 3 4 8 3 2" xfId="22988"/>
    <cellStyle name="Moneda 3 4 8 3 3" xfId="22989"/>
    <cellStyle name="Moneda 3 4 8 4" xfId="22990"/>
    <cellStyle name="Moneda 3 4 8 4 2" xfId="22991"/>
    <cellStyle name="Moneda 3 4 8 4 3" xfId="22992"/>
    <cellStyle name="Moneda 3 4 8 5" xfId="22993"/>
    <cellStyle name="Moneda 3 4 8 6" xfId="22994"/>
    <cellStyle name="Moneda 3 4 9" xfId="22995"/>
    <cellStyle name="Moneda 3 4 9 2" xfId="22996"/>
    <cellStyle name="Moneda 3 4 9 2 2" xfId="22997"/>
    <cellStyle name="Moneda 3 4 9 2 2 2" xfId="22998"/>
    <cellStyle name="Moneda 3 4 9 2 2 3" xfId="22999"/>
    <cellStyle name="Moneda 3 4 9 2 3" xfId="23000"/>
    <cellStyle name="Moneda 3 4 9 2 3 2" xfId="23001"/>
    <cellStyle name="Moneda 3 4 9 2 3 3" xfId="23002"/>
    <cellStyle name="Moneda 3 4 9 2 4" xfId="23003"/>
    <cellStyle name="Moneda 3 4 9 2 5" xfId="23004"/>
    <cellStyle name="Moneda 3 4 9 3" xfId="23005"/>
    <cellStyle name="Moneda 3 4 9 3 2" xfId="23006"/>
    <cellStyle name="Moneda 3 4 9 3 3" xfId="23007"/>
    <cellStyle name="Moneda 3 4 9 4" xfId="23008"/>
    <cellStyle name="Moneda 3 4 9 4 2" xfId="23009"/>
    <cellStyle name="Moneda 3 4 9 4 3" xfId="23010"/>
    <cellStyle name="Moneda 3 4 9 5" xfId="23011"/>
    <cellStyle name="Moneda 3 4 9 6" xfId="23012"/>
    <cellStyle name="Moneda 3 5" xfId="482"/>
    <cellStyle name="Moneda 3 5 10" xfId="23013"/>
    <cellStyle name="Moneda 3 5 10 2" xfId="23014"/>
    <cellStyle name="Moneda 3 5 10 3" xfId="23015"/>
    <cellStyle name="Moneda 3 5 11" xfId="23016"/>
    <cellStyle name="Moneda 3 5 11 2" xfId="23017"/>
    <cellStyle name="Moneda 3 5 11 3" xfId="23018"/>
    <cellStyle name="Moneda 3 5 12" xfId="23019"/>
    <cellStyle name="Moneda 3 5 13" xfId="23020"/>
    <cellStyle name="Moneda 3 5 2" xfId="483"/>
    <cellStyle name="Moneda 3 5 2 10" xfId="23021"/>
    <cellStyle name="Moneda 3 5 2 11" xfId="23022"/>
    <cellStyle name="Moneda 3 5 2 2" xfId="484"/>
    <cellStyle name="Moneda 3 5 2 2 10" xfId="23023"/>
    <cellStyle name="Moneda 3 5 2 2 2" xfId="485"/>
    <cellStyle name="Moneda 3 5 2 2 2 2" xfId="1805"/>
    <cellStyle name="Moneda 3 5 2 2 2 2 2" xfId="23024"/>
    <cellStyle name="Moneda 3 5 2 2 2 2 2 2" xfId="23025"/>
    <cellStyle name="Moneda 3 5 2 2 2 2 2 3" xfId="23026"/>
    <cellStyle name="Moneda 3 5 2 2 2 2 3" xfId="23027"/>
    <cellStyle name="Moneda 3 5 2 2 2 2 3 2" xfId="23028"/>
    <cellStyle name="Moneda 3 5 2 2 2 2 3 3" xfId="23029"/>
    <cellStyle name="Moneda 3 5 2 2 2 2 4" xfId="23030"/>
    <cellStyle name="Moneda 3 5 2 2 2 2 5" xfId="23031"/>
    <cellStyle name="Moneda 3 5 2 2 2 3" xfId="23032"/>
    <cellStyle name="Moneda 3 5 2 2 2 3 2" xfId="23033"/>
    <cellStyle name="Moneda 3 5 2 2 2 3 3" xfId="23034"/>
    <cellStyle name="Moneda 3 5 2 2 2 4" xfId="23035"/>
    <cellStyle name="Moneda 3 5 2 2 2 4 2" xfId="23036"/>
    <cellStyle name="Moneda 3 5 2 2 2 4 3" xfId="23037"/>
    <cellStyle name="Moneda 3 5 2 2 2 5" xfId="23038"/>
    <cellStyle name="Moneda 3 5 2 2 2 6" xfId="23039"/>
    <cellStyle name="Moneda 3 5 2 2 3" xfId="1804"/>
    <cellStyle name="Moneda 3 5 2 2 3 2" xfId="23040"/>
    <cellStyle name="Moneda 3 5 2 2 3 2 2" xfId="23041"/>
    <cellStyle name="Moneda 3 5 2 2 3 2 2 2" xfId="23042"/>
    <cellStyle name="Moneda 3 5 2 2 3 2 2 3" xfId="23043"/>
    <cellStyle name="Moneda 3 5 2 2 3 2 3" xfId="23044"/>
    <cellStyle name="Moneda 3 5 2 2 3 2 3 2" xfId="23045"/>
    <cellStyle name="Moneda 3 5 2 2 3 2 3 3" xfId="23046"/>
    <cellStyle name="Moneda 3 5 2 2 3 2 4" xfId="23047"/>
    <cellStyle name="Moneda 3 5 2 2 3 2 5" xfId="23048"/>
    <cellStyle name="Moneda 3 5 2 2 3 3" xfId="23049"/>
    <cellStyle name="Moneda 3 5 2 2 3 3 2" xfId="23050"/>
    <cellStyle name="Moneda 3 5 2 2 3 3 3" xfId="23051"/>
    <cellStyle name="Moneda 3 5 2 2 3 4" xfId="23052"/>
    <cellStyle name="Moneda 3 5 2 2 3 4 2" xfId="23053"/>
    <cellStyle name="Moneda 3 5 2 2 3 4 3" xfId="23054"/>
    <cellStyle name="Moneda 3 5 2 2 3 5" xfId="23055"/>
    <cellStyle name="Moneda 3 5 2 2 3 6" xfId="23056"/>
    <cellStyle name="Moneda 3 5 2 2 4" xfId="23057"/>
    <cellStyle name="Moneda 3 5 2 2 4 2" xfId="23058"/>
    <cellStyle name="Moneda 3 5 2 2 4 2 2" xfId="23059"/>
    <cellStyle name="Moneda 3 5 2 2 4 2 2 2" xfId="23060"/>
    <cellStyle name="Moneda 3 5 2 2 4 2 2 3" xfId="23061"/>
    <cellStyle name="Moneda 3 5 2 2 4 2 3" xfId="23062"/>
    <cellStyle name="Moneda 3 5 2 2 4 2 3 2" xfId="23063"/>
    <cellStyle name="Moneda 3 5 2 2 4 2 3 3" xfId="23064"/>
    <cellStyle name="Moneda 3 5 2 2 4 2 4" xfId="23065"/>
    <cellStyle name="Moneda 3 5 2 2 4 2 5" xfId="23066"/>
    <cellStyle name="Moneda 3 5 2 2 4 3" xfId="23067"/>
    <cellStyle name="Moneda 3 5 2 2 4 3 2" xfId="23068"/>
    <cellStyle name="Moneda 3 5 2 2 4 3 3" xfId="23069"/>
    <cellStyle name="Moneda 3 5 2 2 4 4" xfId="23070"/>
    <cellStyle name="Moneda 3 5 2 2 4 4 2" xfId="23071"/>
    <cellStyle name="Moneda 3 5 2 2 4 4 3" xfId="23072"/>
    <cellStyle name="Moneda 3 5 2 2 4 5" xfId="23073"/>
    <cellStyle name="Moneda 3 5 2 2 4 6" xfId="23074"/>
    <cellStyle name="Moneda 3 5 2 2 5" xfId="23075"/>
    <cellStyle name="Moneda 3 5 2 2 5 2" xfId="23076"/>
    <cellStyle name="Moneda 3 5 2 2 5 2 2" xfId="23077"/>
    <cellStyle name="Moneda 3 5 2 2 5 2 2 2" xfId="23078"/>
    <cellStyle name="Moneda 3 5 2 2 5 2 2 3" xfId="23079"/>
    <cellStyle name="Moneda 3 5 2 2 5 2 3" xfId="23080"/>
    <cellStyle name="Moneda 3 5 2 2 5 2 3 2" xfId="23081"/>
    <cellStyle name="Moneda 3 5 2 2 5 2 3 3" xfId="23082"/>
    <cellStyle name="Moneda 3 5 2 2 5 2 4" xfId="23083"/>
    <cellStyle name="Moneda 3 5 2 2 5 2 5" xfId="23084"/>
    <cellStyle name="Moneda 3 5 2 2 5 3" xfId="23085"/>
    <cellStyle name="Moneda 3 5 2 2 5 3 2" xfId="23086"/>
    <cellStyle name="Moneda 3 5 2 2 5 3 3" xfId="23087"/>
    <cellStyle name="Moneda 3 5 2 2 5 4" xfId="23088"/>
    <cellStyle name="Moneda 3 5 2 2 5 4 2" xfId="23089"/>
    <cellStyle name="Moneda 3 5 2 2 5 4 3" xfId="23090"/>
    <cellStyle name="Moneda 3 5 2 2 5 5" xfId="23091"/>
    <cellStyle name="Moneda 3 5 2 2 5 6" xfId="23092"/>
    <cellStyle name="Moneda 3 5 2 2 6" xfId="23093"/>
    <cellStyle name="Moneda 3 5 2 2 6 2" xfId="23094"/>
    <cellStyle name="Moneda 3 5 2 2 6 2 2" xfId="23095"/>
    <cellStyle name="Moneda 3 5 2 2 6 2 3" xfId="23096"/>
    <cellStyle name="Moneda 3 5 2 2 6 3" xfId="23097"/>
    <cellStyle name="Moneda 3 5 2 2 6 3 2" xfId="23098"/>
    <cellStyle name="Moneda 3 5 2 2 6 3 3" xfId="23099"/>
    <cellStyle name="Moneda 3 5 2 2 6 4" xfId="23100"/>
    <cellStyle name="Moneda 3 5 2 2 6 5" xfId="23101"/>
    <cellStyle name="Moneda 3 5 2 2 7" xfId="23102"/>
    <cellStyle name="Moneda 3 5 2 2 7 2" xfId="23103"/>
    <cellStyle name="Moneda 3 5 2 2 7 3" xfId="23104"/>
    <cellStyle name="Moneda 3 5 2 2 8" xfId="23105"/>
    <cellStyle name="Moneda 3 5 2 2 8 2" xfId="23106"/>
    <cellStyle name="Moneda 3 5 2 2 8 3" xfId="23107"/>
    <cellStyle name="Moneda 3 5 2 2 9" xfId="23108"/>
    <cellStyle name="Moneda 3 5 2 3" xfId="486"/>
    <cellStyle name="Moneda 3 5 2 3 2" xfId="1806"/>
    <cellStyle name="Moneda 3 5 2 3 2 2" xfId="23109"/>
    <cellStyle name="Moneda 3 5 2 3 2 2 2" xfId="23110"/>
    <cellStyle name="Moneda 3 5 2 3 2 2 3" xfId="23111"/>
    <cellStyle name="Moneda 3 5 2 3 2 3" xfId="23112"/>
    <cellStyle name="Moneda 3 5 2 3 2 3 2" xfId="23113"/>
    <cellStyle name="Moneda 3 5 2 3 2 3 3" xfId="23114"/>
    <cellStyle name="Moneda 3 5 2 3 2 4" xfId="23115"/>
    <cellStyle name="Moneda 3 5 2 3 2 5" xfId="23116"/>
    <cellStyle name="Moneda 3 5 2 3 3" xfId="23117"/>
    <cellStyle name="Moneda 3 5 2 3 3 2" xfId="23118"/>
    <cellStyle name="Moneda 3 5 2 3 3 3" xfId="23119"/>
    <cellStyle name="Moneda 3 5 2 3 4" xfId="23120"/>
    <cellStyle name="Moneda 3 5 2 3 4 2" xfId="23121"/>
    <cellStyle name="Moneda 3 5 2 3 4 3" xfId="23122"/>
    <cellStyle name="Moneda 3 5 2 3 5" xfId="23123"/>
    <cellStyle name="Moneda 3 5 2 3 6" xfId="23124"/>
    <cellStyle name="Moneda 3 5 2 4" xfId="1803"/>
    <cellStyle name="Moneda 3 5 2 4 2" xfId="23125"/>
    <cellStyle name="Moneda 3 5 2 4 2 2" xfId="23126"/>
    <cellStyle name="Moneda 3 5 2 4 2 2 2" xfId="23127"/>
    <cellStyle name="Moneda 3 5 2 4 2 2 3" xfId="23128"/>
    <cellStyle name="Moneda 3 5 2 4 2 3" xfId="23129"/>
    <cellStyle name="Moneda 3 5 2 4 2 3 2" xfId="23130"/>
    <cellStyle name="Moneda 3 5 2 4 2 3 3" xfId="23131"/>
    <cellStyle name="Moneda 3 5 2 4 2 4" xfId="23132"/>
    <cellStyle name="Moneda 3 5 2 4 2 5" xfId="23133"/>
    <cellStyle name="Moneda 3 5 2 4 3" xfId="23134"/>
    <cellStyle name="Moneda 3 5 2 4 3 2" xfId="23135"/>
    <cellStyle name="Moneda 3 5 2 4 3 3" xfId="23136"/>
    <cellStyle name="Moneda 3 5 2 4 4" xfId="23137"/>
    <cellStyle name="Moneda 3 5 2 4 4 2" xfId="23138"/>
    <cellStyle name="Moneda 3 5 2 4 4 3" xfId="23139"/>
    <cellStyle name="Moneda 3 5 2 4 5" xfId="23140"/>
    <cellStyle name="Moneda 3 5 2 4 6" xfId="23141"/>
    <cellStyle name="Moneda 3 5 2 5" xfId="23142"/>
    <cellStyle name="Moneda 3 5 2 5 2" xfId="23143"/>
    <cellStyle name="Moneda 3 5 2 5 2 2" xfId="23144"/>
    <cellStyle name="Moneda 3 5 2 5 2 2 2" xfId="23145"/>
    <cellStyle name="Moneda 3 5 2 5 2 2 3" xfId="23146"/>
    <cellStyle name="Moneda 3 5 2 5 2 3" xfId="23147"/>
    <cellStyle name="Moneda 3 5 2 5 2 3 2" xfId="23148"/>
    <cellStyle name="Moneda 3 5 2 5 2 3 3" xfId="23149"/>
    <cellStyle name="Moneda 3 5 2 5 2 4" xfId="23150"/>
    <cellStyle name="Moneda 3 5 2 5 2 5" xfId="23151"/>
    <cellStyle name="Moneda 3 5 2 5 3" xfId="23152"/>
    <cellStyle name="Moneda 3 5 2 5 3 2" xfId="23153"/>
    <cellStyle name="Moneda 3 5 2 5 3 3" xfId="23154"/>
    <cellStyle name="Moneda 3 5 2 5 4" xfId="23155"/>
    <cellStyle name="Moneda 3 5 2 5 4 2" xfId="23156"/>
    <cellStyle name="Moneda 3 5 2 5 4 3" xfId="23157"/>
    <cellStyle name="Moneda 3 5 2 5 5" xfId="23158"/>
    <cellStyle name="Moneda 3 5 2 5 6" xfId="23159"/>
    <cellStyle name="Moneda 3 5 2 6" xfId="23160"/>
    <cellStyle name="Moneda 3 5 2 6 2" xfId="23161"/>
    <cellStyle name="Moneda 3 5 2 6 2 2" xfId="23162"/>
    <cellStyle name="Moneda 3 5 2 6 2 2 2" xfId="23163"/>
    <cellStyle name="Moneda 3 5 2 6 2 2 3" xfId="23164"/>
    <cellStyle name="Moneda 3 5 2 6 2 3" xfId="23165"/>
    <cellStyle name="Moneda 3 5 2 6 2 3 2" xfId="23166"/>
    <cellStyle name="Moneda 3 5 2 6 2 3 3" xfId="23167"/>
    <cellStyle name="Moneda 3 5 2 6 2 4" xfId="23168"/>
    <cellStyle name="Moneda 3 5 2 6 2 5" xfId="23169"/>
    <cellStyle name="Moneda 3 5 2 6 3" xfId="23170"/>
    <cellStyle name="Moneda 3 5 2 6 3 2" xfId="23171"/>
    <cellStyle name="Moneda 3 5 2 6 3 3" xfId="23172"/>
    <cellStyle name="Moneda 3 5 2 6 4" xfId="23173"/>
    <cellStyle name="Moneda 3 5 2 6 4 2" xfId="23174"/>
    <cellStyle name="Moneda 3 5 2 6 4 3" xfId="23175"/>
    <cellStyle name="Moneda 3 5 2 6 5" xfId="23176"/>
    <cellStyle name="Moneda 3 5 2 6 6" xfId="23177"/>
    <cellStyle name="Moneda 3 5 2 7" xfId="23178"/>
    <cellStyle name="Moneda 3 5 2 7 2" xfId="23179"/>
    <cellStyle name="Moneda 3 5 2 7 2 2" xfId="23180"/>
    <cellStyle name="Moneda 3 5 2 7 2 3" xfId="23181"/>
    <cellStyle name="Moneda 3 5 2 7 3" xfId="23182"/>
    <cellStyle name="Moneda 3 5 2 7 3 2" xfId="23183"/>
    <cellStyle name="Moneda 3 5 2 7 3 3" xfId="23184"/>
    <cellStyle name="Moneda 3 5 2 7 4" xfId="23185"/>
    <cellStyle name="Moneda 3 5 2 7 5" xfId="23186"/>
    <cellStyle name="Moneda 3 5 2 8" xfId="23187"/>
    <cellStyle name="Moneda 3 5 2 8 2" xfId="23188"/>
    <cellStyle name="Moneda 3 5 2 8 3" xfId="23189"/>
    <cellStyle name="Moneda 3 5 2 9" xfId="23190"/>
    <cellStyle name="Moneda 3 5 2 9 2" xfId="23191"/>
    <cellStyle name="Moneda 3 5 2 9 3" xfId="23192"/>
    <cellStyle name="Moneda 3 5 3" xfId="487"/>
    <cellStyle name="Moneda 3 5 3 10" xfId="23193"/>
    <cellStyle name="Moneda 3 5 3 11" xfId="23194"/>
    <cellStyle name="Moneda 3 5 3 2" xfId="488"/>
    <cellStyle name="Moneda 3 5 3 2 10" xfId="23195"/>
    <cellStyle name="Moneda 3 5 3 2 2" xfId="489"/>
    <cellStyle name="Moneda 3 5 3 2 2 2" xfId="1809"/>
    <cellStyle name="Moneda 3 5 3 2 2 2 2" xfId="23196"/>
    <cellStyle name="Moneda 3 5 3 2 2 2 2 2" xfId="23197"/>
    <cellStyle name="Moneda 3 5 3 2 2 2 2 3" xfId="23198"/>
    <cellStyle name="Moneda 3 5 3 2 2 2 3" xfId="23199"/>
    <cellStyle name="Moneda 3 5 3 2 2 2 3 2" xfId="23200"/>
    <cellStyle name="Moneda 3 5 3 2 2 2 3 3" xfId="23201"/>
    <cellStyle name="Moneda 3 5 3 2 2 2 4" xfId="23202"/>
    <cellStyle name="Moneda 3 5 3 2 2 2 5" xfId="23203"/>
    <cellStyle name="Moneda 3 5 3 2 2 3" xfId="23204"/>
    <cellStyle name="Moneda 3 5 3 2 2 3 2" xfId="23205"/>
    <cellStyle name="Moneda 3 5 3 2 2 3 3" xfId="23206"/>
    <cellStyle name="Moneda 3 5 3 2 2 4" xfId="23207"/>
    <cellStyle name="Moneda 3 5 3 2 2 4 2" xfId="23208"/>
    <cellStyle name="Moneda 3 5 3 2 2 4 3" xfId="23209"/>
    <cellStyle name="Moneda 3 5 3 2 2 5" xfId="23210"/>
    <cellStyle name="Moneda 3 5 3 2 2 6" xfId="23211"/>
    <cellStyle name="Moneda 3 5 3 2 3" xfId="1808"/>
    <cellStyle name="Moneda 3 5 3 2 3 2" xfId="23212"/>
    <cellStyle name="Moneda 3 5 3 2 3 2 2" xfId="23213"/>
    <cellStyle name="Moneda 3 5 3 2 3 2 2 2" xfId="23214"/>
    <cellStyle name="Moneda 3 5 3 2 3 2 2 3" xfId="23215"/>
    <cellStyle name="Moneda 3 5 3 2 3 2 3" xfId="23216"/>
    <cellStyle name="Moneda 3 5 3 2 3 2 3 2" xfId="23217"/>
    <cellStyle name="Moneda 3 5 3 2 3 2 3 3" xfId="23218"/>
    <cellStyle name="Moneda 3 5 3 2 3 2 4" xfId="23219"/>
    <cellStyle name="Moneda 3 5 3 2 3 2 5" xfId="23220"/>
    <cellStyle name="Moneda 3 5 3 2 3 3" xfId="23221"/>
    <cellStyle name="Moneda 3 5 3 2 3 3 2" xfId="23222"/>
    <cellStyle name="Moneda 3 5 3 2 3 3 3" xfId="23223"/>
    <cellStyle name="Moneda 3 5 3 2 3 4" xfId="23224"/>
    <cellStyle name="Moneda 3 5 3 2 3 4 2" xfId="23225"/>
    <cellStyle name="Moneda 3 5 3 2 3 4 3" xfId="23226"/>
    <cellStyle name="Moneda 3 5 3 2 3 5" xfId="23227"/>
    <cellStyle name="Moneda 3 5 3 2 3 6" xfId="23228"/>
    <cellStyle name="Moneda 3 5 3 2 4" xfId="23229"/>
    <cellStyle name="Moneda 3 5 3 2 4 2" xfId="23230"/>
    <cellStyle name="Moneda 3 5 3 2 4 2 2" xfId="23231"/>
    <cellStyle name="Moneda 3 5 3 2 4 2 2 2" xfId="23232"/>
    <cellStyle name="Moneda 3 5 3 2 4 2 2 3" xfId="23233"/>
    <cellStyle name="Moneda 3 5 3 2 4 2 2 4" xfId="23234"/>
    <cellStyle name="Moneda 3 5 3 2 4 2 3" xfId="23235"/>
    <cellStyle name="Moneda 3 5 3 2 4 2 3 2" xfId="23236"/>
    <cellStyle name="Moneda 3 5 3 2 4 2 3 3" xfId="23237"/>
    <cellStyle name="Moneda 3 5 3 2 4 2 4" xfId="23238"/>
    <cellStyle name="Moneda 3 5 3 2 4 2 5" xfId="23239"/>
    <cellStyle name="Moneda 3 5 3 2 4 3" xfId="23240"/>
    <cellStyle name="Moneda 3 5 3 2 4 3 2" xfId="23241"/>
    <cellStyle name="Moneda 3 5 3 2 4 3 3" xfId="23242"/>
    <cellStyle name="Moneda 3 5 3 2 4 4" xfId="23243"/>
    <cellStyle name="Moneda 3 5 3 2 4 4 2" xfId="23244"/>
    <cellStyle name="Moneda 3 5 3 2 4 4 3" xfId="23245"/>
    <cellStyle name="Moneda 3 5 3 2 4 5" xfId="23246"/>
    <cellStyle name="Moneda 3 5 3 2 4 6" xfId="23247"/>
    <cellStyle name="Moneda 3 5 3 2 5" xfId="23248"/>
    <cellStyle name="Moneda 3 5 3 2 5 2" xfId="23249"/>
    <cellStyle name="Moneda 3 5 3 2 5 2 2" xfId="23250"/>
    <cellStyle name="Moneda 3 5 3 2 5 2 2 2" xfId="23251"/>
    <cellStyle name="Moneda 3 5 3 2 5 2 2 3" xfId="23252"/>
    <cellStyle name="Moneda 3 5 3 2 5 2 3" xfId="23253"/>
    <cellStyle name="Moneda 3 5 3 2 5 2 3 2" xfId="23254"/>
    <cellStyle name="Moneda 3 5 3 2 5 2 3 3" xfId="23255"/>
    <cellStyle name="Moneda 3 5 3 2 5 2 4" xfId="23256"/>
    <cellStyle name="Moneda 3 5 3 2 5 2 5" xfId="23257"/>
    <cellStyle name="Moneda 3 5 3 2 5 3" xfId="23258"/>
    <cellStyle name="Moneda 3 5 3 2 5 3 2" xfId="23259"/>
    <cellStyle name="Moneda 3 5 3 2 5 3 3" xfId="23260"/>
    <cellStyle name="Moneda 3 5 3 2 5 4" xfId="23261"/>
    <cellStyle name="Moneda 3 5 3 2 5 4 2" xfId="23262"/>
    <cellStyle name="Moneda 3 5 3 2 5 4 3" xfId="23263"/>
    <cellStyle name="Moneda 3 5 3 2 5 5" xfId="23264"/>
    <cellStyle name="Moneda 3 5 3 2 5 6" xfId="23265"/>
    <cellStyle name="Moneda 3 5 3 2 6" xfId="23266"/>
    <cellStyle name="Moneda 3 5 3 2 6 2" xfId="23267"/>
    <cellStyle name="Moneda 3 5 3 2 6 2 2" xfId="23268"/>
    <cellStyle name="Moneda 3 5 3 2 6 2 3" xfId="23269"/>
    <cellStyle name="Moneda 3 5 3 2 6 3" xfId="23270"/>
    <cellStyle name="Moneda 3 5 3 2 6 3 2" xfId="23271"/>
    <cellStyle name="Moneda 3 5 3 2 6 3 3" xfId="23272"/>
    <cellStyle name="Moneda 3 5 3 2 6 4" xfId="23273"/>
    <cellStyle name="Moneda 3 5 3 2 6 5" xfId="23274"/>
    <cellStyle name="Moneda 3 5 3 2 7" xfId="23275"/>
    <cellStyle name="Moneda 3 5 3 2 7 2" xfId="23276"/>
    <cellStyle name="Moneda 3 5 3 2 7 3" xfId="23277"/>
    <cellStyle name="Moneda 3 5 3 2 8" xfId="23278"/>
    <cellStyle name="Moneda 3 5 3 2 8 2" xfId="23279"/>
    <cellStyle name="Moneda 3 5 3 2 8 3" xfId="23280"/>
    <cellStyle name="Moneda 3 5 3 2 9" xfId="23281"/>
    <cellStyle name="Moneda 3 5 3 3" xfId="490"/>
    <cellStyle name="Moneda 3 5 3 3 2" xfId="1810"/>
    <cellStyle name="Moneda 3 5 3 3 2 2" xfId="23282"/>
    <cellStyle name="Moneda 3 5 3 3 2 2 2" xfId="23283"/>
    <cellStyle name="Moneda 3 5 3 3 2 2 3" xfId="23284"/>
    <cellStyle name="Moneda 3 5 3 3 2 3" xfId="23285"/>
    <cellStyle name="Moneda 3 5 3 3 2 3 2" xfId="23286"/>
    <cellStyle name="Moneda 3 5 3 3 2 3 3" xfId="23287"/>
    <cellStyle name="Moneda 3 5 3 3 2 4" xfId="23288"/>
    <cellStyle name="Moneda 3 5 3 3 2 5" xfId="23289"/>
    <cellStyle name="Moneda 3 5 3 3 3" xfId="23290"/>
    <cellStyle name="Moneda 3 5 3 3 3 2" xfId="23291"/>
    <cellStyle name="Moneda 3 5 3 3 3 3" xfId="23292"/>
    <cellStyle name="Moneda 3 5 3 3 4" xfId="23293"/>
    <cellStyle name="Moneda 3 5 3 3 4 2" xfId="23294"/>
    <cellStyle name="Moneda 3 5 3 3 4 3" xfId="23295"/>
    <cellStyle name="Moneda 3 5 3 3 5" xfId="23296"/>
    <cellStyle name="Moneda 3 5 3 3 6" xfId="23297"/>
    <cellStyle name="Moneda 3 5 3 4" xfId="1807"/>
    <cellStyle name="Moneda 3 5 3 4 2" xfId="23298"/>
    <cellStyle name="Moneda 3 5 3 4 2 2" xfId="23299"/>
    <cellStyle name="Moneda 3 5 3 4 2 2 2" xfId="23300"/>
    <cellStyle name="Moneda 3 5 3 4 2 2 3" xfId="23301"/>
    <cellStyle name="Moneda 3 5 3 4 2 3" xfId="23302"/>
    <cellStyle name="Moneda 3 5 3 4 2 3 2" xfId="23303"/>
    <cellStyle name="Moneda 3 5 3 4 2 3 3" xfId="23304"/>
    <cellStyle name="Moneda 3 5 3 4 2 4" xfId="23305"/>
    <cellStyle name="Moneda 3 5 3 4 2 5" xfId="23306"/>
    <cellStyle name="Moneda 3 5 3 4 3" xfId="23307"/>
    <cellStyle name="Moneda 3 5 3 4 3 2" xfId="23308"/>
    <cellStyle name="Moneda 3 5 3 4 3 3" xfId="23309"/>
    <cellStyle name="Moneda 3 5 3 4 4" xfId="23310"/>
    <cellStyle name="Moneda 3 5 3 4 4 2" xfId="23311"/>
    <cellStyle name="Moneda 3 5 3 4 4 3" xfId="23312"/>
    <cellStyle name="Moneda 3 5 3 4 5" xfId="23313"/>
    <cellStyle name="Moneda 3 5 3 4 6" xfId="23314"/>
    <cellStyle name="Moneda 3 5 3 5" xfId="23315"/>
    <cellStyle name="Moneda 3 5 3 5 2" xfId="23316"/>
    <cellStyle name="Moneda 3 5 3 5 2 2" xfId="23317"/>
    <cellStyle name="Moneda 3 5 3 5 2 2 2" xfId="23318"/>
    <cellStyle name="Moneda 3 5 3 5 2 2 3" xfId="23319"/>
    <cellStyle name="Moneda 3 5 3 5 2 3" xfId="23320"/>
    <cellStyle name="Moneda 3 5 3 5 2 3 2" xfId="23321"/>
    <cellStyle name="Moneda 3 5 3 5 2 3 3" xfId="23322"/>
    <cellStyle name="Moneda 3 5 3 5 2 4" xfId="23323"/>
    <cellStyle name="Moneda 3 5 3 5 2 5" xfId="23324"/>
    <cellStyle name="Moneda 3 5 3 5 3" xfId="23325"/>
    <cellStyle name="Moneda 3 5 3 5 3 2" xfId="23326"/>
    <cellStyle name="Moneda 3 5 3 5 3 3" xfId="23327"/>
    <cellStyle name="Moneda 3 5 3 5 4" xfId="23328"/>
    <cellStyle name="Moneda 3 5 3 5 4 2" xfId="23329"/>
    <cellStyle name="Moneda 3 5 3 5 4 3" xfId="23330"/>
    <cellStyle name="Moneda 3 5 3 5 5" xfId="23331"/>
    <cellStyle name="Moneda 3 5 3 5 6" xfId="23332"/>
    <cellStyle name="Moneda 3 5 3 6" xfId="23333"/>
    <cellStyle name="Moneda 3 5 3 6 2" xfId="23334"/>
    <cellStyle name="Moneda 3 5 3 6 2 2" xfId="23335"/>
    <cellStyle name="Moneda 3 5 3 6 2 2 2" xfId="23336"/>
    <cellStyle name="Moneda 3 5 3 6 2 2 3" xfId="23337"/>
    <cellStyle name="Moneda 3 5 3 6 2 3" xfId="23338"/>
    <cellStyle name="Moneda 3 5 3 6 2 3 2" xfId="23339"/>
    <cellStyle name="Moneda 3 5 3 6 2 3 3" xfId="23340"/>
    <cellStyle name="Moneda 3 5 3 6 2 4" xfId="23341"/>
    <cellStyle name="Moneda 3 5 3 6 2 5" xfId="23342"/>
    <cellStyle name="Moneda 3 5 3 6 3" xfId="23343"/>
    <cellStyle name="Moneda 3 5 3 6 3 2" xfId="23344"/>
    <cellStyle name="Moneda 3 5 3 6 3 3" xfId="23345"/>
    <cellStyle name="Moneda 3 5 3 6 4" xfId="23346"/>
    <cellStyle name="Moneda 3 5 3 6 4 2" xfId="23347"/>
    <cellStyle name="Moneda 3 5 3 6 4 3" xfId="23348"/>
    <cellStyle name="Moneda 3 5 3 6 5" xfId="23349"/>
    <cellStyle name="Moneda 3 5 3 6 6" xfId="23350"/>
    <cellStyle name="Moneda 3 5 3 7" xfId="23351"/>
    <cellStyle name="Moneda 3 5 3 7 2" xfId="23352"/>
    <cellStyle name="Moneda 3 5 3 7 2 2" xfId="23353"/>
    <cellStyle name="Moneda 3 5 3 7 2 3" xfId="23354"/>
    <cellStyle name="Moneda 3 5 3 7 3" xfId="23355"/>
    <cellStyle name="Moneda 3 5 3 7 3 2" xfId="23356"/>
    <cellStyle name="Moneda 3 5 3 7 3 3" xfId="23357"/>
    <cellStyle name="Moneda 3 5 3 7 4" xfId="23358"/>
    <cellStyle name="Moneda 3 5 3 7 5" xfId="23359"/>
    <cellStyle name="Moneda 3 5 3 8" xfId="23360"/>
    <cellStyle name="Moneda 3 5 3 8 2" xfId="23361"/>
    <cellStyle name="Moneda 3 5 3 8 3" xfId="23362"/>
    <cellStyle name="Moneda 3 5 3 9" xfId="23363"/>
    <cellStyle name="Moneda 3 5 3 9 2" xfId="23364"/>
    <cellStyle name="Moneda 3 5 3 9 3" xfId="23365"/>
    <cellStyle name="Moneda 3 5 4" xfId="491"/>
    <cellStyle name="Moneda 3 5 4 10" xfId="23366"/>
    <cellStyle name="Moneda 3 5 4 2" xfId="492"/>
    <cellStyle name="Moneda 3 5 4 2 2" xfId="1812"/>
    <cellStyle name="Moneda 3 5 4 2 2 2" xfId="23367"/>
    <cellStyle name="Moneda 3 5 4 2 2 2 2" xfId="23368"/>
    <cellStyle name="Moneda 3 5 4 2 2 2 3" xfId="23369"/>
    <cellStyle name="Moneda 3 5 4 2 2 3" xfId="23370"/>
    <cellStyle name="Moneda 3 5 4 2 2 3 2" xfId="23371"/>
    <cellStyle name="Moneda 3 5 4 2 2 3 3" xfId="23372"/>
    <cellStyle name="Moneda 3 5 4 2 2 4" xfId="23373"/>
    <cellStyle name="Moneda 3 5 4 2 2 5" xfId="23374"/>
    <cellStyle name="Moneda 3 5 4 2 3" xfId="23375"/>
    <cellStyle name="Moneda 3 5 4 2 3 2" xfId="23376"/>
    <cellStyle name="Moneda 3 5 4 2 3 3" xfId="23377"/>
    <cellStyle name="Moneda 3 5 4 2 4" xfId="23378"/>
    <cellStyle name="Moneda 3 5 4 2 4 2" xfId="23379"/>
    <cellStyle name="Moneda 3 5 4 2 4 3" xfId="23380"/>
    <cellStyle name="Moneda 3 5 4 2 5" xfId="23381"/>
    <cellStyle name="Moneda 3 5 4 2 6" xfId="23382"/>
    <cellStyle name="Moneda 3 5 4 3" xfId="1811"/>
    <cellStyle name="Moneda 3 5 4 3 2" xfId="23383"/>
    <cellStyle name="Moneda 3 5 4 3 2 2" xfId="23384"/>
    <cellStyle name="Moneda 3 5 4 3 2 2 2" xfId="23385"/>
    <cellStyle name="Moneda 3 5 4 3 2 2 3" xfId="23386"/>
    <cellStyle name="Moneda 3 5 4 3 2 3" xfId="23387"/>
    <cellStyle name="Moneda 3 5 4 3 2 3 2" xfId="23388"/>
    <cellStyle name="Moneda 3 5 4 3 2 3 3" xfId="23389"/>
    <cellStyle name="Moneda 3 5 4 3 2 4" xfId="23390"/>
    <cellStyle name="Moneda 3 5 4 3 2 5" xfId="23391"/>
    <cellStyle name="Moneda 3 5 4 3 3" xfId="23392"/>
    <cellStyle name="Moneda 3 5 4 3 3 2" xfId="23393"/>
    <cellStyle name="Moneda 3 5 4 3 3 3" xfId="23394"/>
    <cellStyle name="Moneda 3 5 4 3 4" xfId="23395"/>
    <cellStyle name="Moneda 3 5 4 3 4 2" xfId="23396"/>
    <cellStyle name="Moneda 3 5 4 3 4 3" xfId="23397"/>
    <cellStyle name="Moneda 3 5 4 3 5" xfId="23398"/>
    <cellStyle name="Moneda 3 5 4 3 6" xfId="23399"/>
    <cellStyle name="Moneda 3 5 4 4" xfId="23400"/>
    <cellStyle name="Moneda 3 5 4 4 2" xfId="23401"/>
    <cellStyle name="Moneda 3 5 4 4 2 2" xfId="23402"/>
    <cellStyle name="Moneda 3 5 4 4 2 2 2" xfId="23403"/>
    <cellStyle name="Moneda 3 5 4 4 2 2 3" xfId="23404"/>
    <cellStyle name="Moneda 3 5 4 4 2 3" xfId="23405"/>
    <cellStyle name="Moneda 3 5 4 4 2 3 2" xfId="23406"/>
    <cellStyle name="Moneda 3 5 4 4 2 3 3" xfId="23407"/>
    <cellStyle name="Moneda 3 5 4 4 2 4" xfId="23408"/>
    <cellStyle name="Moneda 3 5 4 4 2 5" xfId="23409"/>
    <cellStyle name="Moneda 3 5 4 4 3" xfId="23410"/>
    <cellStyle name="Moneda 3 5 4 4 3 2" xfId="23411"/>
    <cellStyle name="Moneda 3 5 4 4 3 3" xfId="23412"/>
    <cellStyle name="Moneda 3 5 4 4 4" xfId="23413"/>
    <cellStyle name="Moneda 3 5 4 4 4 2" xfId="23414"/>
    <cellStyle name="Moneda 3 5 4 4 4 3" xfId="23415"/>
    <cellStyle name="Moneda 3 5 4 4 5" xfId="23416"/>
    <cellStyle name="Moneda 3 5 4 4 6" xfId="23417"/>
    <cellStyle name="Moneda 3 5 4 5" xfId="23418"/>
    <cellStyle name="Moneda 3 5 4 5 2" xfId="23419"/>
    <cellStyle name="Moneda 3 5 4 5 2 2" xfId="23420"/>
    <cellStyle name="Moneda 3 5 4 5 2 2 2" xfId="23421"/>
    <cellStyle name="Moneda 3 5 4 5 2 2 3" xfId="23422"/>
    <cellStyle name="Moneda 3 5 4 5 2 3" xfId="23423"/>
    <cellStyle name="Moneda 3 5 4 5 2 3 2" xfId="23424"/>
    <cellStyle name="Moneda 3 5 4 5 2 3 3" xfId="23425"/>
    <cellStyle name="Moneda 3 5 4 5 2 4" xfId="23426"/>
    <cellStyle name="Moneda 3 5 4 5 2 5" xfId="23427"/>
    <cellStyle name="Moneda 3 5 4 5 3" xfId="23428"/>
    <cellStyle name="Moneda 3 5 4 5 3 2" xfId="23429"/>
    <cellStyle name="Moneda 3 5 4 5 3 3" xfId="23430"/>
    <cellStyle name="Moneda 3 5 4 5 4" xfId="23431"/>
    <cellStyle name="Moneda 3 5 4 5 4 2" xfId="23432"/>
    <cellStyle name="Moneda 3 5 4 5 4 3" xfId="23433"/>
    <cellStyle name="Moneda 3 5 4 5 5" xfId="23434"/>
    <cellStyle name="Moneda 3 5 4 5 6" xfId="23435"/>
    <cellStyle name="Moneda 3 5 4 6" xfId="23436"/>
    <cellStyle name="Moneda 3 5 4 6 2" xfId="23437"/>
    <cellStyle name="Moneda 3 5 4 6 2 2" xfId="23438"/>
    <cellStyle name="Moneda 3 5 4 6 2 3" xfId="23439"/>
    <cellStyle name="Moneda 3 5 4 6 3" xfId="23440"/>
    <cellStyle name="Moneda 3 5 4 6 3 2" xfId="23441"/>
    <cellStyle name="Moneda 3 5 4 6 3 3" xfId="23442"/>
    <cellStyle name="Moneda 3 5 4 6 4" xfId="23443"/>
    <cellStyle name="Moneda 3 5 4 6 5" xfId="23444"/>
    <cellStyle name="Moneda 3 5 4 7" xfId="23445"/>
    <cellStyle name="Moneda 3 5 4 7 2" xfId="23446"/>
    <cellStyle name="Moneda 3 5 4 7 3" xfId="23447"/>
    <cellStyle name="Moneda 3 5 4 8" xfId="23448"/>
    <cellStyle name="Moneda 3 5 4 8 2" xfId="23449"/>
    <cellStyle name="Moneda 3 5 4 8 3" xfId="23450"/>
    <cellStyle name="Moneda 3 5 4 9" xfId="23451"/>
    <cellStyle name="Moneda 3 5 5" xfId="493"/>
    <cellStyle name="Moneda 3 5 5 2" xfId="1813"/>
    <cellStyle name="Moneda 3 5 5 2 2" xfId="23452"/>
    <cellStyle name="Moneda 3 5 5 2 2 2" xfId="23453"/>
    <cellStyle name="Moneda 3 5 5 2 2 3" xfId="23454"/>
    <cellStyle name="Moneda 3 5 5 2 3" xfId="23455"/>
    <cellStyle name="Moneda 3 5 5 2 3 2" xfId="23456"/>
    <cellStyle name="Moneda 3 5 5 2 3 3" xfId="23457"/>
    <cellStyle name="Moneda 3 5 5 2 4" xfId="23458"/>
    <cellStyle name="Moneda 3 5 5 2 5" xfId="23459"/>
    <cellStyle name="Moneda 3 5 5 3" xfId="23460"/>
    <cellStyle name="Moneda 3 5 5 3 2" xfId="23461"/>
    <cellStyle name="Moneda 3 5 5 3 3" xfId="23462"/>
    <cellStyle name="Moneda 3 5 5 4" xfId="23463"/>
    <cellStyle name="Moneda 3 5 5 4 2" xfId="23464"/>
    <cellStyle name="Moneda 3 5 5 4 3" xfId="23465"/>
    <cellStyle name="Moneda 3 5 5 5" xfId="23466"/>
    <cellStyle name="Moneda 3 5 5 6" xfId="23467"/>
    <cellStyle name="Moneda 3 5 6" xfId="1802"/>
    <cellStyle name="Moneda 3 5 6 2" xfId="23468"/>
    <cellStyle name="Moneda 3 5 6 2 2" xfId="23469"/>
    <cellStyle name="Moneda 3 5 6 2 2 2" xfId="23470"/>
    <cellStyle name="Moneda 3 5 6 2 2 3" xfId="23471"/>
    <cellStyle name="Moneda 3 5 6 2 3" xfId="23472"/>
    <cellStyle name="Moneda 3 5 6 2 3 2" xfId="23473"/>
    <cellStyle name="Moneda 3 5 6 2 3 3" xfId="23474"/>
    <cellStyle name="Moneda 3 5 6 2 4" xfId="23475"/>
    <cellStyle name="Moneda 3 5 6 2 5" xfId="23476"/>
    <cellStyle name="Moneda 3 5 6 3" xfId="23477"/>
    <cellStyle name="Moneda 3 5 6 3 2" xfId="23478"/>
    <cellStyle name="Moneda 3 5 6 3 3" xfId="23479"/>
    <cellStyle name="Moneda 3 5 6 4" xfId="23480"/>
    <cellStyle name="Moneda 3 5 6 4 2" xfId="23481"/>
    <cellStyle name="Moneda 3 5 6 4 3" xfId="23482"/>
    <cellStyle name="Moneda 3 5 6 5" xfId="23483"/>
    <cellStyle name="Moneda 3 5 6 6" xfId="23484"/>
    <cellStyle name="Moneda 3 5 7" xfId="23485"/>
    <cellStyle name="Moneda 3 5 7 2" xfId="23486"/>
    <cellStyle name="Moneda 3 5 7 2 2" xfId="23487"/>
    <cellStyle name="Moneda 3 5 7 2 2 2" xfId="23488"/>
    <cellStyle name="Moneda 3 5 7 2 2 3" xfId="23489"/>
    <cellStyle name="Moneda 3 5 7 2 3" xfId="23490"/>
    <cellStyle name="Moneda 3 5 7 2 3 2" xfId="23491"/>
    <cellStyle name="Moneda 3 5 7 2 3 3" xfId="23492"/>
    <cellStyle name="Moneda 3 5 7 2 4" xfId="23493"/>
    <cellStyle name="Moneda 3 5 7 2 5" xfId="23494"/>
    <cellStyle name="Moneda 3 5 7 3" xfId="23495"/>
    <cellStyle name="Moneda 3 5 7 3 2" xfId="23496"/>
    <cellStyle name="Moneda 3 5 7 3 3" xfId="23497"/>
    <cellStyle name="Moneda 3 5 7 4" xfId="23498"/>
    <cellStyle name="Moneda 3 5 7 4 2" xfId="23499"/>
    <cellStyle name="Moneda 3 5 7 4 3" xfId="23500"/>
    <cellStyle name="Moneda 3 5 7 5" xfId="23501"/>
    <cellStyle name="Moneda 3 5 7 6" xfId="23502"/>
    <cellStyle name="Moneda 3 5 8" xfId="23503"/>
    <cellStyle name="Moneda 3 5 8 2" xfId="23504"/>
    <cellStyle name="Moneda 3 5 8 2 2" xfId="23505"/>
    <cellStyle name="Moneda 3 5 8 2 2 2" xfId="23506"/>
    <cellStyle name="Moneda 3 5 8 2 2 3" xfId="23507"/>
    <cellStyle name="Moneda 3 5 8 2 3" xfId="23508"/>
    <cellStyle name="Moneda 3 5 8 2 3 2" xfId="23509"/>
    <cellStyle name="Moneda 3 5 8 2 3 3" xfId="23510"/>
    <cellStyle name="Moneda 3 5 8 2 4" xfId="23511"/>
    <cellStyle name="Moneda 3 5 8 2 5" xfId="23512"/>
    <cellStyle name="Moneda 3 5 8 3" xfId="23513"/>
    <cellStyle name="Moneda 3 5 8 3 2" xfId="23514"/>
    <cellStyle name="Moneda 3 5 8 3 3" xfId="23515"/>
    <cellStyle name="Moneda 3 5 8 4" xfId="23516"/>
    <cellStyle name="Moneda 3 5 8 4 2" xfId="23517"/>
    <cellStyle name="Moneda 3 5 8 4 3" xfId="23518"/>
    <cellStyle name="Moneda 3 5 8 5" xfId="23519"/>
    <cellStyle name="Moneda 3 5 8 6" xfId="23520"/>
    <cellStyle name="Moneda 3 5 9" xfId="23521"/>
    <cellStyle name="Moneda 3 5 9 2" xfId="23522"/>
    <cellStyle name="Moneda 3 5 9 2 2" xfId="23523"/>
    <cellStyle name="Moneda 3 5 9 2 3" xfId="23524"/>
    <cellStyle name="Moneda 3 5 9 3" xfId="23525"/>
    <cellStyle name="Moneda 3 5 9 3 2" xfId="23526"/>
    <cellStyle name="Moneda 3 5 9 3 3" xfId="23527"/>
    <cellStyle name="Moneda 3 5 9 4" xfId="23528"/>
    <cellStyle name="Moneda 3 5 9 5" xfId="23529"/>
    <cellStyle name="Moneda 3 6" xfId="494"/>
    <cellStyle name="Moneda 3 6 10" xfId="23530"/>
    <cellStyle name="Moneda 3 6 11" xfId="23531"/>
    <cellStyle name="Moneda 3 6 2" xfId="495"/>
    <cellStyle name="Moneda 3 6 2 10" xfId="23532"/>
    <cellStyle name="Moneda 3 6 2 2" xfId="496"/>
    <cellStyle name="Moneda 3 6 2 2 2" xfId="1816"/>
    <cellStyle name="Moneda 3 6 2 2 2 2" xfId="23533"/>
    <cellStyle name="Moneda 3 6 2 2 2 2 2" xfId="23534"/>
    <cellStyle name="Moneda 3 6 2 2 2 2 3" xfId="23535"/>
    <cellStyle name="Moneda 3 6 2 2 2 3" xfId="23536"/>
    <cellStyle name="Moneda 3 6 2 2 2 3 2" xfId="23537"/>
    <cellStyle name="Moneda 3 6 2 2 2 3 3" xfId="23538"/>
    <cellStyle name="Moneda 3 6 2 2 2 4" xfId="23539"/>
    <cellStyle name="Moneda 3 6 2 2 2 5" xfId="23540"/>
    <cellStyle name="Moneda 3 6 2 2 3" xfId="23541"/>
    <cellStyle name="Moneda 3 6 2 2 3 2" xfId="23542"/>
    <cellStyle name="Moneda 3 6 2 2 3 3" xfId="23543"/>
    <cellStyle name="Moneda 3 6 2 2 4" xfId="23544"/>
    <cellStyle name="Moneda 3 6 2 2 4 2" xfId="23545"/>
    <cellStyle name="Moneda 3 6 2 2 4 3" xfId="23546"/>
    <cellStyle name="Moneda 3 6 2 2 5" xfId="23547"/>
    <cellStyle name="Moneda 3 6 2 2 6" xfId="23548"/>
    <cellStyle name="Moneda 3 6 2 3" xfId="1815"/>
    <cellStyle name="Moneda 3 6 2 3 2" xfId="23549"/>
    <cellStyle name="Moneda 3 6 2 3 2 2" xfId="23550"/>
    <cellStyle name="Moneda 3 6 2 3 2 2 2" xfId="23551"/>
    <cellStyle name="Moneda 3 6 2 3 2 2 3" xfId="23552"/>
    <cellStyle name="Moneda 3 6 2 3 2 3" xfId="23553"/>
    <cellStyle name="Moneda 3 6 2 3 2 3 2" xfId="23554"/>
    <cellStyle name="Moneda 3 6 2 3 2 3 3" xfId="23555"/>
    <cellStyle name="Moneda 3 6 2 3 2 4" xfId="23556"/>
    <cellStyle name="Moneda 3 6 2 3 2 5" xfId="23557"/>
    <cellStyle name="Moneda 3 6 2 3 3" xfId="23558"/>
    <cellStyle name="Moneda 3 6 2 3 3 2" xfId="23559"/>
    <cellStyle name="Moneda 3 6 2 3 3 3" xfId="23560"/>
    <cellStyle name="Moneda 3 6 2 3 4" xfId="23561"/>
    <cellStyle name="Moneda 3 6 2 3 4 2" xfId="23562"/>
    <cellStyle name="Moneda 3 6 2 3 4 3" xfId="23563"/>
    <cellStyle name="Moneda 3 6 2 3 5" xfId="23564"/>
    <cellStyle name="Moneda 3 6 2 3 6" xfId="23565"/>
    <cellStyle name="Moneda 3 6 2 4" xfId="23566"/>
    <cellStyle name="Moneda 3 6 2 4 2" xfId="23567"/>
    <cellStyle name="Moneda 3 6 2 4 2 2" xfId="23568"/>
    <cellStyle name="Moneda 3 6 2 4 2 2 2" xfId="23569"/>
    <cellStyle name="Moneda 3 6 2 4 2 2 3" xfId="23570"/>
    <cellStyle name="Moneda 3 6 2 4 2 3" xfId="23571"/>
    <cellStyle name="Moneda 3 6 2 4 2 3 2" xfId="23572"/>
    <cellStyle name="Moneda 3 6 2 4 2 3 3" xfId="23573"/>
    <cellStyle name="Moneda 3 6 2 4 2 4" xfId="23574"/>
    <cellStyle name="Moneda 3 6 2 4 2 5" xfId="23575"/>
    <cellStyle name="Moneda 3 6 2 4 3" xfId="23576"/>
    <cellStyle name="Moneda 3 6 2 4 3 2" xfId="23577"/>
    <cellStyle name="Moneda 3 6 2 4 3 3" xfId="23578"/>
    <cellStyle name="Moneda 3 6 2 4 4" xfId="23579"/>
    <cellStyle name="Moneda 3 6 2 4 4 2" xfId="23580"/>
    <cellStyle name="Moneda 3 6 2 4 4 3" xfId="23581"/>
    <cellStyle name="Moneda 3 6 2 4 5" xfId="23582"/>
    <cellStyle name="Moneda 3 6 2 4 6" xfId="23583"/>
    <cellStyle name="Moneda 3 6 2 5" xfId="23584"/>
    <cellStyle name="Moneda 3 6 2 5 2" xfId="23585"/>
    <cellStyle name="Moneda 3 6 2 5 2 2" xfId="23586"/>
    <cellStyle name="Moneda 3 6 2 5 2 2 2" xfId="23587"/>
    <cellStyle name="Moneda 3 6 2 5 2 2 3" xfId="23588"/>
    <cellStyle name="Moneda 3 6 2 5 2 3" xfId="23589"/>
    <cellStyle name="Moneda 3 6 2 5 2 3 2" xfId="23590"/>
    <cellStyle name="Moneda 3 6 2 5 2 3 3" xfId="23591"/>
    <cellStyle name="Moneda 3 6 2 5 2 4" xfId="23592"/>
    <cellStyle name="Moneda 3 6 2 5 2 5" xfId="23593"/>
    <cellStyle name="Moneda 3 6 2 5 3" xfId="23594"/>
    <cellStyle name="Moneda 3 6 2 5 3 2" xfId="23595"/>
    <cellStyle name="Moneda 3 6 2 5 3 3" xfId="23596"/>
    <cellStyle name="Moneda 3 6 2 5 4" xfId="23597"/>
    <cellStyle name="Moneda 3 6 2 5 4 2" xfId="23598"/>
    <cellStyle name="Moneda 3 6 2 5 4 3" xfId="23599"/>
    <cellStyle name="Moneda 3 6 2 5 5" xfId="23600"/>
    <cellStyle name="Moneda 3 6 2 5 6" xfId="23601"/>
    <cellStyle name="Moneda 3 6 2 6" xfId="23602"/>
    <cellStyle name="Moneda 3 6 2 6 2" xfId="23603"/>
    <cellStyle name="Moneda 3 6 2 6 2 2" xfId="23604"/>
    <cellStyle name="Moneda 3 6 2 6 2 3" xfId="23605"/>
    <cellStyle name="Moneda 3 6 2 6 3" xfId="23606"/>
    <cellStyle name="Moneda 3 6 2 6 3 2" xfId="23607"/>
    <cellStyle name="Moneda 3 6 2 6 3 3" xfId="23608"/>
    <cellStyle name="Moneda 3 6 2 6 4" xfId="23609"/>
    <cellStyle name="Moneda 3 6 2 6 5" xfId="23610"/>
    <cellStyle name="Moneda 3 6 2 7" xfId="23611"/>
    <cellStyle name="Moneda 3 6 2 7 2" xfId="23612"/>
    <cellStyle name="Moneda 3 6 2 7 3" xfId="23613"/>
    <cellStyle name="Moneda 3 6 2 8" xfId="23614"/>
    <cellStyle name="Moneda 3 6 2 8 2" xfId="23615"/>
    <cellStyle name="Moneda 3 6 2 8 3" xfId="23616"/>
    <cellStyle name="Moneda 3 6 2 9" xfId="23617"/>
    <cellStyle name="Moneda 3 6 3" xfId="497"/>
    <cellStyle name="Moneda 3 6 3 2" xfId="1817"/>
    <cellStyle name="Moneda 3 6 3 2 2" xfId="23618"/>
    <cellStyle name="Moneda 3 6 3 2 2 2" xfId="23619"/>
    <cellStyle name="Moneda 3 6 3 2 2 3" xfId="23620"/>
    <cellStyle name="Moneda 3 6 3 2 3" xfId="23621"/>
    <cellStyle name="Moneda 3 6 3 2 3 2" xfId="23622"/>
    <cellStyle name="Moneda 3 6 3 2 3 3" xfId="23623"/>
    <cellStyle name="Moneda 3 6 3 2 4" xfId="23624"/>
    <cellStyle name="Moneda 3 6 3 2 5" xfId="23625"/>
    <cellStyle name="Moneda 3 6 3 3" xfId="23626"/>
    <cellStyle name="Moneda 3 6 3 3 2" xfId="23627"/>
    <cellStyle name="Moneda 3 6 3 3 3" xfId="23628"/>
    <cellStyle name="Moneda 3 6 3 4" xfId="23629"/>
    <cellStyle name="Moneda 3 6 3 4 2" xfId="23630"/>
    <cellStyle name="Moneda 3 6 3 4 3" xfId="23631"/>
    <cellStyle name="Moneda 3 6 3 5" xfId="23632"/>
    <cellStyle name="Moneda 3 6 3 6" xfId="23633"/>
    <cellStyle name="Moneda 3 6 4" xfId="1814"/>
    <cellStyle name="Moneda 3 6 4 2" xfId="23634"/>
    <cellStyle name="Moneda 3 6 4 2 2" xfId="23635"/>
    <cellStyle name="Moneda 3 6 4 2 2 2" xfId="23636"/>
    <cellStyle name="Moneda 3 6 4 2 2 3" xfId="23637"/>
    <cellStyle name="Moneda 3 6 4 2 3" xfId="23638"/>
    <cellStyle name="Moneda 3 6 4 2 3 2" xfId="23639"/>
    <cellStyle name="Moneda 3 6 4 2 3 3" xfId="23640"/>
    <cellStyle name="Moneda 3 6 4 2 4" xfId="23641"/>
    <cellStyle name="Moneda 3 6 4 2 5" xfId="23642"/>
    <cellStyle name="Moneda 3 6 4 3" xfId="23643"/>
    <cellStyle name="Moneda 3 6 4 3 2" xfId="23644"/>
    <cellStyle name="Moneda 3 6 4 3 3" xfId="23645"/>
    <cellStyle name="Moneda 3 6 4 4" xfId="23646"/>
    <cellStyle name="Moneda 3 6 4 4 2" xfId="23647"/>
    <cellStyle name="Moneda 3 6 4 4 3" xfId="23648"/>
    <cellStyle name="Moneda 3 6 4 5" xfId="23649"/>
    <cellStyle name="Moneda 3 6 4 6" xfId="23650"/>
    <cellStyle name="Moneda 3 6 5" xfId="23651"/>
    <cellStyle name="Moneda 3 6 5 2" xfId="23652"/>
    <cellStyle name="Moneda 3 6 5 2 2" xfId="23653"/>
    <cellStyle name="Moneda 3 6 5 2 2 2" xfId="23654"/>
    <cellStyle name="Moneda 3 6 5 2 2 3" xfId="23655"/>
    <cellStyle name="Moneda 3 6 5 2 3" xfId="23656"/>
    <cellStyle name="Moneda 3 6 5 2 3 2" xfId="23657"/>
    <cellStyle name="Moneda 3 6 5 2 3 3" xfId="23658"/>
    <cellStyle name="Moneda 3 6 5 2 4" xfId="23659"/>
    <cellStyle name="Moneda 3 6 5 2 5" xfId="23660"/>
    <cellStyle name="Moneda 3 6 5 3" xfId="23661"/>
    <cellStyle name="Moneda 3 6 5 3 2" xfId="23662"/>
    <cellStyle name="Moneda 3 6 5 3 3" xfId="23663"/>
    <cellStyle name="Moneda 3 6 5 4" xfId="23664"/>
    <cellStyle name="Moneda 3 6 5 4 2" xfId="23665"/>
    <cellStyle name="Moneda 3 6 5 4 3" xfId="23666"/>
    <cellStyle name="Moneda 3 6 5 5" xfId="23667"/>
    <cellStyle name="Moneda 3 6 5 6" xfId="23668"/>
    <cellStyle name="Moneda 3 6 6" xfId="23669"/>
    <cellStyle name="Moneda 3 6 6 2" xfId="23670"/>
    <cellStyle name="Moneda 3 6 6 2 2" xfId="23671"/>
    <cellStyle name="Moneda 3 6 6 2 2 2" xfId="23672"/>
    <cellStyle name="Moneda 3 6 6 2 2 3" xfId="23673"/>
    <cellStyle name="Moneda 3 6 6 2 3" xfId="23674"/>
    <cellStyle name="Moneda 3 6 6 2 3 2" xfId="23675"/>
    <cellStyle name="Moneda 3 6 6 2 3 3" xfId="23676"/>
    <cellStyle name="Moneda 3 6 6 2 4" xfId="23677"/>
    <cellStyle name="Moneda 3 6 6 2 5" xfId="23678"/>
    <cellStyle name="Moneda 3 6 6 3" xfId="23679"/>
    <cellStyle name="Moneda 3 6 6 3 2" xfId="23680"/>
    <cellStyle name="Moneda 3 6 6 3 3" xfId="23681"/>
    <cellStyle name="Moneda 3 6 6 4" xfId="23682"/>
    <cellStyle name="Moneda 3 6 6 4 2" xfId="23683"/>
    <cellStyle name="Moneda 3 6 6 4 3" xfId="23684"/>
    <cellStyle name="Moneda 3 6 6 5" xfId="23685"/>
    <cellStyle name="Moneda 3 6 6 6" xfId="23686"/>
    <cellStyle name="Moneda 3 6 7" xfId="23687"/>
    <cellStyle name="Moneda 3 6 7 2" xfId="23688"/>
    <cellStyle name="Moneda 3 6 7 2 2" xfId="23689"/>
    <cellStyle name="Moneda 3 6 7 2 3" xfId="23690"/>
    <cellStyle name="Moneda 3 6 7 3" xfId="23691"/>
    <cellStyle name="Moneda 3 6 7 3 2" xfId="23692"/>
    <cellStyle name="Moneda 3 6 7 3 3" xfId="23693"/>
    <cellStyle name="Moneda 3 6 7 4" xfId="23694"/>
    <cellStyle name="Moneda 3 6 7 5" xfId="23695"/>
    <cellStyle name="Moneda 3 6 8" xfId="23696"/>
    <cellStyle name="Moneda 3 6 8 2" xfId="23697"/>
    <cellStyle name="Moneda 3 6 8 3" xfId="23698"/>
    <cellStyle name="Moneda 3 6 9" xfId="23699"/>
    <cellStyle name="Moneda 3 6 9 2" xfId="23700"/>
    <cellStyle name="Moneda 3 6 9 3" xfId="23701"/>
    <cellStyle name="Moneda 3 7" xfId="498"/>
    <cellStyle name="Moneda 3 7 10" xfId="23702"/>
    <cellStyle name="Moneda 3 7 11" xfId="23703"/>
    <cellStyle name="Moneda 3 7 2" xfId="499"/>
    <cellStyle name="Moneda 3 7 2 10" xfId="23704"/>
    <cellStyle name="Moneda 3 7 2 2" xfId="500"/>
    <cellStyle name="Moneda 3 7 2 2 2" xfId="1820"/>
    <cellStyle name="Moneda 3 7 2 2 2 2" xfId="23705"/>
    <cellStyle name="Moneda 3 7 2 2 2 2 2" xfId="23706"/>
    <cellStyle name="Moneda 3 7 2 2 2 2 3" xfId="23707"/>
    <cellStyle name="Moneda 3 7 2 2 2 3" xfId="23708"/>
    <cellStyle name="Moneda 3 7 2 2 2 3 2" xfId="23709"/>
    <cellStyle name="Moneda 3 7 2 2 2 3 3" xfId="23710"/>
    <cellStyle name="Moneda 3 7 2 2 2 4" xfId="23711"/>
    <cellStyle name="Moneda 3 7 2 2 2 5" xfId="23712"/>
    <cellStyle name="Moneda 3 7 2 2 3" xfId="23713"/>
    <cellStyle name="Moneda 3 7 2 2 3 2" xfId="23714"/>
    <cellStyle name="Moneda 3 7 2 2 3 3" xfId="23715"/>
    <cellStyle name="Moneda 3 7 2 2 4" xfId="23716"/>
    <cellStyle name="Moneda 3 7 2 2 4 2" xfId="23717"/>
    <cellStyle name="Moneda 3 7 2 2 4 3" xfId="23718"/>
    <cellStyle name="Moneda 3 7 2 2 5" xfId="23719"/>
    <cellStyle name="Moneda 3 7 2 2 6" xfId="23720"/>
    <cellStyle name="Moneda 3 7 2 3" xfId="1819"/>
    <cellStyle name="Moneda 3 7 2 3 2" xfId="23721"/>
    <cellStyle name="Moneda 3 7 2 3 2 2" xfId="23722"/>
    <cellStyle name="Moneda 3 7 2 3 2 2 2" xfId="23723"/>
    <cellStyle name="Moneda 3 7 2 3 2 2 3" xfId="23724"/>
    <cellStyle name="Moneda 3 7 2 3 2 3" xfId="23725"/>
    <cellStyle name="Moneda 3 7 2 3 2 3 2" xfId="23726"/>
    <cellStyle name="Moneda 3 7 2 3 2 3 3" xfId="23727"/>
    <cellStyle name="Moneda 3 7 2 3 2 4" xfId="23728"/>
    <cellStyle name="Moneda 3 7 2 3 2 5" xfId="23729"/>
    <cellStyle name="Moneda 3 7 2 3 3" xfId="23730"/>
    <cellStyle name="Moneda 3 7 2 3 3 2" xfId="23731"/>
    <cellStyle name="Moneda 3 7 2 3 3 3" xfId="23732"/>
    <cellStyle name="Moneda 3 7 2 3 4" xfId="23733"/>
    <cellStyle name="Moneda 3 7 2 3 4 2" xfId="23734"/>
    <cellStyle name="Moneda 3 7 2 3 4 3" xfId="23735"/>
    <cellStyle name="Moneda 3 7 2 3 5" xfId="23736"/>
    <cellStyle name="Moneda 3 7 2 3 6" xfId="23737"/>
    <cellStyle name="Moneda 3 7 2 4" xfId="23738"/>
    <cellStyle name="Moneda 3 7 2 4 2" xfId="23739"/>
    <cellStyle name="Moneda 3 7 2 4 2 2" xfId="23740"/>
    <cellStyle name="Moneda 3 7 2 4 2 2 2" xfId="23741"/>
    <cellStyle name="Moneda 3 7 2 4 2 2 3" xfId="23742"/>
    <cellStyle name="Moneda 3 7 2 4 2 3" xfId="23743"/>
    <cellStyle name="Moneda 3 7 2 4 2 3 2" xfId="23744"/>
    <cellStyle name="Moneda 3 7 2 4 2 3 3" xfId="23745"/>
    <cellStyle name="Moneda 3 7 2 4 2 4" xfId="23746"/>
    <cellStyle name="Moneda 3 7 2 4 2 5" xfId="23747"/>
    <cellStyle name="Moneda 3 7 2 4 3" xfId="23748"/>
    <cellStyle name="Moneda 3 7 2 4 3 2" xfId="23749"/>
    <cellStyle name="Moneda 3 7 2 4 3 3" xfId="23750"/>
    <cellStyle name="Moneda 3 7 2 4 4" xfId="23751"/>
    <cellStyle name="Moneda 3 7 2 4 4 2" xfId="23752"/>
    <cellStyle name="Moneda 3 7 2 4 4 3" xfId="23753"/>
    <cellStyle name="Moneda 3 7 2 4 5" xfId="23754"/>
    <cellStyle name="Moneda 3 7 2 4 6" xfId="23755"/>
    <cellStyle name="Moneda 3 7 2 5" xfId="23756"/>
    <cellStyle name="Moneda 3 7 2 5 2" xfId="23757"/>
    <cellStyle name="Moneda 3 7 2 5 2 2" xfId="23758"/>
    <cellStyle name="Moneda 3 7 2 5 2 2 2" xfId="23759"/>
    <cellStyle name="Moneda 3 7 2 5 2 2 3" xfId="23760"/>
    <cellStyle name="Moneda 3 7 2 5 2 3" xfId="23761"/>
    <cellStyle name="Moneda 3 7 2 5 2 3 2" xfId="23762"/>
    <cellStyle name="Moneda 3 7 2 5 2 3 3" xfId="23763"/>
    <cellStyle name="Moneda 3 7 2 5 2 4" xfId="23764"/>
    <cellStyle name="Moneda 3 7 2 5 2 5" xfId="23765"/>
    <cellStyle name="Moneda 3 7 2 5 3" xfId="23766"/>
    <cellStyle name="Moneda 3 7 2 5 3 2" xfId="23767"/>
    <cellStyle name="Moneda 3 7 2 5 3 3" xfId="23768"/>
    <cellStyle name="Moneda 3 7 2 5 4" xfId="23769"/>
    <cellStyle name="Moneda 3 7 2 5 4 2" xfId="23770"/>
    <cellStyle name="Moneda 3 7 2 5 4 3" xfId="23771"/>
    <cellStyle name="Moneda 3 7 2 5 5" xfId="23772"/>
    <cellStyle name="Moneda 3 7 2 5 6" xfId="23773"/>
    <cellStyle name="Moneda 3 7 2 6" xfId="23774"/>
    <cellStyle name="Moneda 3 7 2 6 2" xfId="23775"/>
    <cellStyle name="Moneda 3 7 2 6 2 2" xfId="23776"/>
    <cellStyle name="Moneda 3 7 2 6 2 3" xfId="23777"/>
    <cellStyle name="Moneda 3 7 2 6 3" xfId="23778"/>
    <cellStyle name="Moneda 3 7 2 6 3 2" xfId="23779"/>
    <cellStyle name="Moneda 3 7 2 6 3 3" xfId="23780"/>
    <cellStyle name="Moneda 3 7 2 6 4" xfId="23781"/>
    <cellStyle name="Moneda 3 7 2 6 5" xfId="23782"/>
    <cellStyle name="Moneda 3 7 2 7" xfId="23783"/>
    <cellStyle name="Moneda 3 7 2 7 2" xfId="23784"/>
    <cellStyle name="Moneda 3 7 2 7 3" xfId="23785"/>
    <cellStyle name="Moneda 3 7 2 8" xfId="23786"/>
    <cellStyle name="Moneda 3 7 2 8 2" xfId="23787"/>
    <cellStyle name="Moneda 3 7 2 8 3" xfId="23788"/>
    <cellStyle name="Moneda 3 7 2 9" xfId="23789"/>
    <cellStyle name="Moneda 3 7 3" xfId="501"/>
    <cellStyle name="Moneda 3 7 3 2" xfId="1821"/>
    <cellStyle name="Moneda 3 7 3 2 2" xfId="23790"/>
    <cellStyle name="Moneda 3 7 3 2 2 2" xfId="23791"/>
    <cellStyle name="Moneda 3 7 3 2 2 3" xfId="23792"/>
    <cellStyle name="Moneda 3 7 3 2 3" xfId="23793"/>
    <cellStyle name="Moneda 3 7 3 2 3 2" xfId="23794"/>
    <cellStyle name="Moneda 3 7 3 2 3 3" xfId="23795"/>
    <cellStyle name="Moneda 3 7 3 2 4" xfId="23796"/>
    <cellStyle name="Moneda 3 7 3 2 5" xfId="23797"/>
    <cellStyle name="Moneda 3 7 3 3" xfId="23798"/>
    <cellStyle name="Moneda 3 7 3 3 2" xfId="23799"/>
    <cellStyle name="Moneda 3 7 3 3 3" xfId="23800"/>
    <cellStyle name="Moneda 3 7 3 4" xfId="23801"/>
    <cellStyle name="Moneda 3 7 3 4 2" xfId="23802"/>
    <cellStyle name="Moneda 3 7 3 4 3" xfId="23803"/>
    <cellStyle name="Moneda 3 7 3 5" xfId="23804"/>
    <cellStyle name="Moneda 3 7 3 6" xfId="23805"/>
    <cellStyle name="Moneda 3 7 4" xfId="1818"/>
    <cellStyle name="Moneda 3 7 4 2" xfId="23806"/>
    <cellStyle name="Moneda 3 7 4 2 2" xfId="23807"/>
    <cellStyle name="Moneda 3 7 4 2 2 2" xfId="23808"/>
    <cellStyle name="Moneda 3 7 4 2 2 3" xfId="23809"/>
    <cellStyle name="Moneda 3 7 4 2 3" xfId="23810"/>
    <cellStyle name="Moneda 3 7 4 2 3 2" xfId="23811"/>
    <cellStyle name="Moneda 3 7 4 2 3 3" xfId="23812"/>
    <cellStyle name="Moneda 3 7 4 2 4" xfId="23813"/>
    <cellStyle name="Moneda 3 7 4 2 5" xfId="23814"/>
    <cellStyle name="Moneda 3 7 4 3" xfId="23815"/>
    <cellStyle name="Moneda 3 7 4 3 2" xfId="23816"/>
    <cellStyle name="Moneda 3 7 4 3 3" xfId="23817"/>
    <cellStyle name="Moneda 3 7 4 4" xfId="23818"/>
    <cellStyle name="Moneda 3 7 4 4 2" xfId="23819"/>
    <cellStyle name="Moneda 3 7 4 4 3" xfId="23820"/>
    <cellStyle name="Moneda 3 7 4 5" xfId="23821"/>
    <cellStyle name="Moneda 3 7 4 6" xfId="23822"/>
    <cellStyle name="Moneda 3 7 5" xfId="23823"/>
    <cellStyle name="Moneda 3 7 5 2" xfId="23824"/>
    <cellStyle name="Moneda 3 7 5 2 2" xfId="23825"/>
    <cellStyle name="Moneda 3 7 5 2 2 2" xfId="23826"/>
    <cellStyle name="Moneda 3 7 5 2 2 3" xfId="23827"/>
    <cellStyle name="Moneda 3 7 5 2 3" xfId="23828"/>
    <cellStyle name="Moneda 3 7 5 2 3 2" xfId="23829"/>
    <cellStyle name="Moneda 3 7 5 2 3 3" xfId="23830"/>
    <cellStyle name="Moneda 3 7 5 2 4" xfId="23831"/>
    <cellStyle name="Moneda 3 7 5 2 5" xfId="23832"/>
    <cellStyle name="Moneda 3 7 5 3" xfId="23833"/>
    <cellStyle name="Moneda 3 7 5 3 2" xfId="23834"/>
    <cellStyle name="Moneda 3 7 5 3 3" xfId="23835"/>
    <cellStyle name="Moneda 3 7 5 4" xfId="23836"/>
    <cellStyle name="Moneda 3 7 5 4 2" xfId="23837"/>
    <cellStyle name="Moneda 3 7 5 4 3" xfId="23838"/>
    <cellStyle name="Moneda 3 7 5 5" xfId="23839"/>
    <cellStyle name="Moneda 3 7 5 6" xfId="23840"/>
    <cellStyle name="Moneda 3 7 6" xfId="23841"/>
    <cellStyle name="Moneda 3 7 6 2" xfId="23842"/>
    <cellStyle name="Moneda 3 7 6 2 2" xfId="23843"/>
    <cellStyle name="Moneda 3 7 6 2 2 2" xfId="23844"/>
    <cellStyle name="Moneda 3 7 6 2 2 3" xfId="23845"/>
    <cellStyle name="Moneda 3 7 6 2 3" xfId="23846"/>
    <cellStyle name="Moneda 3 7 6 2 3 2" xfId="23847"/>
    <cellStyle name="Moneda 3 7 6 2 3 3" xfId="23848"/>
    <cellStyle name="Moneda 3 7 6 2 4" xfId="23849"/>
    <cellStyle name="Moneda 3 7 6 2 5" xfId="23850"/>
    <cellStyle name="Moneda 3 7 6 3" xfId="23851"/>
    <cellStyle name="Moneda 3 7 6 3 2" xfId="23852"/>
    <cellStyle name="Moneda 3 7 6 3 3" xfId="23853"/>
    <cellStyle name="Moneda 3 7 6 4" xfId="23854"/>
    <cellStyle name="Moneda 3 7 6 4 2" xfId="23855"/>
    <cellStyle name="Moneda 3 7 6 4 3" xfId="23856"/>
    <cellStyle name="Moneda 3 7 6 5" xfId="23857"/>
    <cellStyle name="Moneda 3 7 6 6" xfId="23858"/>
    <cellStyle name="Moneda 3 7 7" xfId="23859"/>
    <cellStyle name="Moneda 3 7 7 2" xfId="23860"/>
    <cellStyle name="Moneda 3 7 7 2 2" xfId="23861"/>
    <cellStyle name="Moneda 3 7 7 2 3" xfId="23862"/>
    <cellStyle name="Moneda 3 7 7 3" xfId="23863"/>
    <cellStyle name="Moneda 3 7 7 3 2" xfId="23864"/>
    <cellStyle name="Moneda 3 7 7 3 3" xfId="23865"/>
    <cellStyle name="Moneda 3 7 7 4" xfId="23866"/>
    <cellStyle name="Moneda 3 7 7 5" xfId="23867"/>
    <cellStyle name="Moneda 3 7 8" xfId="23868"/>
    <cellStyle name="Moneda 3 7 8 2" xfId="23869"/>
    <cellStyle name="Moneda 3 7 8 3" xfId="23870"/>
    <cellStyle name="Moneda 3 7 9" xfId="23871"/>
    <cellStyle name="Moneda 3 7 9 2" xfId="23872"/>
    <cellStyle name="Moneda 3 7 9 3" xfId="23873"/>
    <cellStyle name="Moneda 3 8" xfId="502"/>
    <cellStyle name="Moneda 3 8 10" xfId="23874"/>
    <cellStyle name="Moneda 3 8 11" xfId="23875"/>
    <cellStyle name="Moneda 3 8 2" xfId="503"/>
    <cellStyle name="Moneda 3 8 2 10" xfId="23876"/>
    <cellStyle name="Moneda 3 8 2 2" xfId="504"/>
    <cellStyle name="Moneda 3 8 2 2 2" xfId="1824"/>
    <cellStyle name="Moneda 3 8 2 2 2 2" xfId="23877"/>
    <cellStyle name="Moneda 3 8 2 2 2 2 2" xfId="23878"/>
    <cellStyle name="Moneda 3 8 2 2 2 2 3" xfId="23879"/>
    <cellStyle name="Moneda 3 8 2 2 2 3" xfId="23880"/>
    <cellStyle name="Moneda 3 8 2 2 2 3 2" xfId="23881"/>
    <cellStyle name="Moneda 3 8 2 2 2 3 3" xfId="23882"/>
    <cellStyle name="Moneda 3 8 2 2 2 4" xfId="23883"/>
    <cellStyle name="Moneda 3 8 2 2 2 5" xfId="23884"/>
    <cellStyle name="Moneda 3 8 2 2 3" xfId="23885"/>
    <cellStyle name="Moneda 3 8 2 2 3 2" xfId="23886"/>
    <cellStyle name="Moneda 3 8 2 2 3 3" xfId="23887"/>
    <cellStyle name="Moneda 3 8 2 2 4" xfId="23888"/>
    <cellStyle name="Moneda 3 8 2 2 4 2" xfId="23889"/>
    <cellStyle name="Moneda 3 8 2 2 4 3" xfId="23890"/>
    <cellStyle name="Moneda 3 8 2 2 5" xfId="23891"/>
    <cellStyle name="Moneda 3 8 2 2 6" xfId="23892"/>
    <cellStyle name="Moneda 3 8 2 3" xfId="1823"/>
    <cellStyle name="Moneda 3 8 2 3 2" xfId="23893"/>
    <cellStyle name="Moneda 3 8 2 3 2 2" xfId="23894"/>
    <cellStyle name="Moneda 3 8 2 3 2 2 2" xfId="23895"/>
    <cellStyle name="Moneda 3 8 2 3 2 2 3" xfId="23896"/>
    <cellStyle name="Moneda 3 8 2 3 2 3" xfId="23897"/>
    <cellStyle name="Moneda 3 8 2 3 2 3 2" xfId="23898"/>
    <cellStyle name="Moneda 3 8 2 3 2 3 3" xfId="23899"/>
    <cellStyle name="Moneda 3 8 2 3 2 4" xfId="23900"/>
    <cellStyle name="Moneda 3 8 2 3 2 5" xfId="23901"/>
    <cellStyle name="Moneda 3 8 2 3 3" xfId="23902"/>
    <cellStyle name="Moneda 3 8 2 3 3 2" xfId="23903"/>
    <cellStyle name="Moneda 3 8 2 3 3 3" xfId="23904"/>
    <cellStyle name="Moneda 3 8 2 3 4" xfId="23905"/>
    <cellStyle name="Moneda 3 8 2 3 4 2" xfId="23906"/>
    <cellStyle name="Moneda 3 8 2 3 4 3" xfId="23907"/>
    <cellStyle name="Moneda 3 8 2 3 5" xfId="23908"/>
    <cellStyle name="Moneda 3 8 2 3 6" xfId="23909"/>
    <cellStyle name="Moneda 3 8 2 4" xfId="23910"/>
    <cellStyle name="Moneda 3 8 2 4 2" xfId="23911"/>
    <cellStyle name="Moneda 3 8 2 4 2 2" xfId="23912"/>
    <cellStyle name="Moneda 3 8 2 4 2 2 2" xfId="23913"/>
    <cellStyle name="Moneda 3 8 2 4 2 2 3" xfId="23914"/>
    <cellStyle name="Moneda 3 8 2 4 2 3" xfId="23915"/>
    <cellStyle name="Moneda 3 8 2 4 2 3 2" xfId="23916"/>
    <cellStyle name="Moneda 3 8 2 4 2 3 3" xfId="23917"/>
    <cellStyle name="Moneda 3 8 2 4 2 4" xfId="23918"/>
    <cellStyle name="Moneda 3 8 2 4 2 5" xfId="23919"/>
    <cellStyle name="Moneda 3 8 2 4 3" xfId="23920"/>
    <cellStyle name="Moneda 3 8 2 4 3 2" xfId="23921"/>
    <cellStyle name="Moneda 3 8 2 4 3 3" xfId="23922"/>
    <cellStyle name="Moneda 3 8 2 4 4" xfId="23923"/>
    <cellStyle name="Moneda 3 8 2 4 4 2" xfId="23924"/>
    <cellStyle name="Moneda 3 8 2 4 4 3" xfId="23925"/>
    <cellStyle name="Moneda 3 8 2 4 5" xfId="23926"/>
    <cellStyle name="Moneda 3 8 2 4 6" xfId="23927"/>
    <cellStyle name="Moneda 3 8 2 5" xfId="23928"/>
    <cellStyle name="Moneda 3 8 2 5 2" xfId="23929"/>
    <cellStyle name="Moneda 3 8 2 5 2 2" xfId="23930"/>
    <cellStyle name="Moneda 3 8 2 5 2 2 2" xfId="23931"/>
    <cellStyle name="Moneda 3 8 2 5 2 2 3" xfId="23932"/>
    <cellStyle name="Moneda 3 8 2 5 2 3" xfId="23933"/>
    <cellStyle name="Moneda 3 8 2 5 2 3 2" xfId="23934"/>
    <cellStyle name="Moneda 3 8 2 5 2 3 3" xfId="23935"/>
    <cellStyle name="Moneda 3 8 2 5 2 4" xfId="23936"/>
    <cellStyle name="Moneda 3 8 2 5 2 5" xfId="23937"/>
    <cellStyle name="Moneda 3 8 2 5 3" xfId="23938"/>
    <cellStyle name="Moneda 3 8 2 5 3 2" xfId="23939"/>
    <cellStyle name="Moneda 3 8 2 5 3 3" xfId="23940"/>
    <cellStyle name="Moneda 3 8 2 5 4" xfId="23941"/>
    <cellStyle name="Moneda 3 8 2 5 4 2" xfId="23942"/>
    <cellStyle name="Moneda 3 8 2 5 4 3" xfId="23943"/>
    <cellStyle name="Moneda 3 8 2 5 5" xfId="23944"/>
    <cellStyle name="Moneda 3 8 2 5 6" xfId="23945"/>
    <cellStyle name="Moneda 3 8 2 6" xfId="23946"/>
    <cellStyle name="Moneda 3 8 2 6 2" xfId="23947"/>
    <cellStyle name="Moneda 3 8 2 6 2 2" xfId="23948"/>
    <cellStyle name="Moneda 3 8 2 6 2 3" xfId="23949"/>
    <cellStyle name="Moneda 3 8 2 6 3" xfId="23950"/>
    <cellStyle name="Moneda 3 8 2 6 3 2" xfId="23951"/>
    <cellStyle name="Moneda 3 8 2 6 3 3" xfId="23952"/>
    <cellStyle name="Moneda 3 8 2 6 4" xfId="23953"/>
    <cellStyle name="Moneda 3 8 2 6 5" xfId="23954"/>
    <cellStyle name="Moneda 3 8 2 7" xfId="23955"/>
    <cellStyle name="Moneda 3 8 2 7 2" xfId="23956"/>
    <cellStyle name="Moneda 3 8 2 7 3" xfId="23957"/>
    <cellStyle name="Moneda 3 8 2 8" xfId="23958"/>
    <cellStyle name="Moneda 3 8 2 8 2" xfId="23959"/>
    <cellStyle name="Moneda 3 8 2 8 3" xfId="23960"/>
    <cellStyle name="Moneda 3 8 2 9" xfId="23961"/>
    <cellStyle name="Moneda 3 8 3" xfId="505"/>
    <cellStyle name="Moneda 3 8 3 2" xfId="1825"/>
    <cellStyle name="Moneda 3 8 3 2 2" xfId="23962"/>
    <cellStyle name="Moneda 3 8 3 2 2 2" xfId="23963"/>
    <cellStyle name="Moneda 3 8 3 2 2 3" xfId="23964"/>
    <cellStyle name="Moneda 3 8 3 2 3" xfId="23965"/>
    <cellStyle name="Moneda 3 8 3 2 3 2" xfId="23966"/>
    <cellStyle name="Moneda 3 8 3 2 3 3" xfId="23967"/>
    <cellStyle name="Moneda 3 8 3 2 4" xfId="23968"/>
    <cellStyle name="Moneda 3 8 3 2 5" xfId="23969"/>
    <cellStyle name="Moneda 3 8 3 3" xfId="23970"/>
    <cellStyle name="Moneda 3 8 3 3 2" xfId="23971"/>
    <cellStyle name="Moneda 3 8 3 3 3" xfId="23972"/>
    <cellStyle name="Moneda 3 8 3 4" xfId="23973"/>
    <cellStyle name="Moneda 3 8 3 4 2" xfId="23974"/>
    <cellStyle name="Moneda 3 8 3 4 3" xfId="23975"/>
    <cellStyle name="Moneda 3 8 3 5" xfId="23976"/>
    <cellStyle name="Moneda 3 8 3 6" xfId="23977"/>
    <cellStyle name="Moneda 3 8 4" xfId="1822"/>
    <cellStyle name="Moneda 3 8 4 2" xfId="23978"/>
    <cellStyle name="Moneda 3 8 4 2 2" xfId="23979"/>
    <cellStyle name="Moneda 3 8 4 2 2 2" xfId="23980"/>
    <cellStyle name="Moneda 3 8 4 2 2 3" xfId="23981"/>
    <cellStyle name="Moneda 3 8 4 2 3" xfId="23982"/>
    <cellStyle name="Moneda 3 8 4 2 3 2" xfId="23983"/>
    <cellStyle name="Moneda 3 8 4 2 3 3" xfId="23984"/>
    <cellStyle name="Moneda 3 8 4 2 4" xfId="23985"/>
    <cellStyle name="Moneda 3 8 4 2 5" xfId="23986"/>
    <cellStyle name="Moneda 3 8 4 3" xfId="23987"/>
    <cellStyle name="Moneda 3 8 4 3 2" xfId="23988"/>
    <cellStyle name="Moneda 3 8 4 3 3" xfId="23989"/>
    <cellStyle name="Moneda 3 8 4 4" xfId="23990"/>
    <cellStyle name="Moneda 3 8 4 4 2" xfId="23991"/>
    <cellStyle name="Moneda 3 8 4 4 3" xfId="23992"/>
    <cellStyle name="Moneda 3 8 4 5" xfId="23993"/>
    <cellStyle name="Moneda 3 8 4 6" xfId="23994"/>
    <cellStyle name="Moneda 3 8 5" xfId="23995"/>
    <cellStyle name="Moneda 3 8 5 2" xfId="23996"/>
    <cellStyle name="Moneda 3 8 5 2 2" xfId="23997"/>
    <cellStyle name="Moneda 3 8 5 2 2 2" xfId="23998"/>
    <cellStyle name="Moneda 3 8 5 2 2 3" xfId="23999"/>
    <cellStyle name="Moneda 3 8 5 2 3" xfId="24000"/>
    <cellStyle name="Moneda 3 8 5 2 3 2" xfId="24001"/>
    <cellStyle name="Moneda 3 8 5 2 3 3" xfId="24002"/>
    <cellStyle name="Moneda 3 8 5 2 4" xfId="24003"/>
    <cellStyle name="Moneda 3 8 5 2 5" xfId="24004"/>
    <cellStyle name="Moneda 3 8 5 3" xfId="24005"/>
    <cellStyle name="Moneda 3 8 5 3 2" xfId="24006"/>
    <cellStyle name="Moneda 3 8 5 3 3" xfId="24007"/>
    <cellStyle name="Moneda 3 8 5 4" xfId="24008"/>
    <cellStyle name="Moneda 3 8 5 4 2" xfId="24009"/>
    <cellStyle name="Moneda 3 8 5 4 3" xfId="24010"/>
    <cellStyle name="Moneda 3 8 5 5" xfId="24011"/>
    <cellStyle name="Moneda 3 8 5 6" xfId="24012"/>
    <cellStyle name="Moneda 3 8 6" xfId="24013"/>
    <cellStyle name="Moneda 3 8 6 2" xfId="24014"/>
    <cellStyle name="Moneda 3 8 6 2 2" xfId="24015"/>
    <cellStyle name="Moneda 3 8 6 2 2 2" xfId="24016"/>
    <cellStyle name="Moneda 3 8 6 2 2 3" xfId="24017"/>
    <cellStyle name="Moneda 3 8 6 2 3" xfId="24018"/>
    <cellStyle name="Moneda 3 8 6 2 3 2" xfId="24019"/>
    <cellStyle name="Moneda 3 8 6 2 3 3" xfId="24020"/>
    <cellStyle name="Moneda 3 8 6 2 4" xfId="24021"/>
    <cellStyle name="Moneda 3 8 6 2 5" xfId="24022"/>
    <cellStyle name="Moneda 3 8 6 3" xfId="24023"/>
    <cellStyle name="Moneda 3 8 6 3 2" xfId="24024"/>
    <cellStyle name="Moneda 3 8 6 3 3" xfId="24025"/>
    <cellStyle name="Moneda 3 8 6 4" xfId="24026"/>
    <cellStyle name="Moneda 3 8 6 4 2" xfId="24027"/>
    <cellStyle name="Moneda 3 8 6 4 3" xfId="24028"/>
    <cellStyle name="Moneda 3 8 6 5" xfId="24029"/>
    <cellStyle name="Moneda 3 8 6 6" xfId="24030"/>
    <cellStyle name="Moneda 3 8 7" xfId="24031"/>
    <cellStyle name="Moneda 3 8 7 2" xfId="24032"/>
    <cellStyle name="Moneda 3 8 7 2 2" xfId="24033"/>
    <cellStyle name="Moneda 3 8 7 2 3" xfId="24034"/>
    <cellStyle name="Moneda 3 8 7 3" xfId="24035"/>
    <cellStyle name="Moneda 3 8 7 3 2" xfId="24036"/>
    <cellStyle name="Moneda 3 8 7 3 3" xfId="24037"/>
    <cellStyle name="Moneda 3 8 7 4" xfId="24038"/>
    <cellStyle name="Moneda 3 8 7 5" xfId="24039"/>
    <cellStyle name="Moneda 3 8 8" xfId="24040"/>
    <cellStyle name="Moneda 3 8 8 2" xfId="24041"/>
    <cellStyle name="Moneda 3 8 8 3" xfId="24042"/>
    <cellStyle name="Moneda 3 8 9" xfId="24043"/>
    <cellStyle name="Moneda 3 8 9 2" xfId="24044"/>
    <cellStyle name="Moneda 3 8 9 3" xfId="24045"/>
    <cellStyle name="Moneda 3 9" xfId="506"/>
    <cellStyle name="Moneda 3 9 10" xfId="24046"/>
    <cellStyle name="Moneda 3 9 2" xfId="507"/>
    <cellStyle name="Moneda 3 9 2 2" xfId="1827"/>
    <cellStyle name="Moneda 3 9 2 2 2" xfId="24047"/>
    <cellStyle name="Moneda 3 9 2 2 2 2" xfId="24048"/>
    <cellStyle name="Moneda 3 9 2 2 2 3" xfId="24049"/>
    <cellStyle name="Moneda 3 9 2 2 3" xfId="24050"/>
    <cellStyle name="Moneda 3 9 2 2 3 2" xfId="24051"/>
    <cellStyle name="Moneda 3 9 2 2 3 3" xfId="24052"/>
    <cellStyle name="Moneda 3 9 2 2 4" xfId="24053"/>
    <cellStyle name="Moneda 3 9 2 2 5" xfId="24054"/>
    <cellStyle name="Moneda 3 9 2 3" xfId="24055"/>
    <cellStyle name="Moneda 3 9 2 3 2" xfId="24056"/>
    <cellStyle name="Moneda 3 9 2 3 3" xfId="24057"/>
    <cellStyle name="Moneda 3 9 2 4" xfId="24058"/>
    <cellStyle name="Moneda 3 9 2 4 2" xfId="24059"/>
    <cellStyle name="Moneda 3 9 2 4 3" xfId="24060"/>
    <cellStyle name="Moneda 3 9 2 5" xfId="24061"/>
    <cellStyle name="Moneda 3 9 2 6" xfId="24062"/>
    <cellStyle name="Moneda 3 9 3" xfId="1826"/>
    <cellStyle name="Moneda 3 9 3 2" xfId="24063"/>
    <cellStyle name="Moneda 3 9 3 2 2" xfId="24064"/>
    <cellStyle name="Moneda 3 9 3 2 2 2" xfId="24065"/>
    <cellStyle name="Moneda 3 9 3 2 2 3" xfId="24066"/>
    <cellStyle name="Moneda 3 9 3 2 3" xfId="24067"/>
    <cellStyle name="Moneda 3 9 3 2 3 2" xfId="24068"/>
    <cellStyle name="Moneda 3 9 3 2 3 3" xfId="24069"/>
    <cellStyle name="Moneda 3 9 3 2 4" xfId="24070"/>
    <cellStyle name="Moneda 3 9 3 2 5" xfId="24071"/>
    <cellStyle name="Moneda 3 9 3 3" xfId="24072"/>
    <cellStyle name="Moneda 3 9 3 3 2" xfId="24073"/>
    <cellStyle name="Moneda 3 9 3 3 3" xfId="24074"/>
    <cellStyle name="Moneda 3 9 3 4" xfId="24075"/>
    <cellStyle name="Moneda 3 9 3 4 2" xfId="24076"/>
    <cellStyle name="Moneda 3 9 3 4 3" xfId="24077"/>
    <cellStyle name="Moneda 3 9 3 5" xfId="24078"/>
    <cellStyle name="Moneda 3 9 3 6" xfId="24079"/>
    <cellStyle name="Moneda 3 9 4" xfId="24080"/>
    <cellStyle name="Moneda 3 9 4 2" xfId="24081"/>
    <cellStyle name="Moneda 3 9 4 2 2" xfId="24082"/>
    <cellStyle name="Moneda 3 9 4 2 2 2" xfId="24083"/>
    <cellStyle name="Moneda 3 9 4 2 2 3" xfId="24084"/>
    <cellStyle name="Moneda 3 9 4 2 3" xfId="24085"/>
    <cellStyle name="Moneda 3 9 4 2 3 2" xfId="24086"/>
    <cellStyle name="Moneda 3 9 4 2 3 3" xfId="24087"/>
    <cellStyle name="Moneda 3 9 4 2 4" xfId="24088"/>
    <cellStyle name="Moneda 3 9 4 2 5" xfId="24089"/>
    <cellStyle name="Moneda 3 9 4 3" xfId="24090"/>
    <cellStyle name="Moneda 3 9 4 3 2" xfId="24091"/>
    <cellStyle name="Moneda 3 9 4 3 3" xfId="24092"/>
    <cellStyle name="Moneda 3 9 4 4" xfId="24093"/>
    <cellStyle name="Moneda 3 9 4 4 2" xfId="24094"/>
    <cellStyle name="Moneda 3 9 4 4 3" xfId="24095"/>
    <cellStyle name="Moneda 3 9 4 5" xfId="24096"/>
    <cellStyle name="Moneda 3 9 4 6" xfId="24097"/>
    <cellStyle name="Moneda 3 9 5" xfId="24098"/>
    <cellStyle name="Moneda 3 9 5 2" xfId="24099"/>
    <cellStyle name="Moneda 3 9 5 2 2" xfId="24100"/>
    <cellStyle name="Moneda 3 9 5 2 2 2" xfId="24101"/>
    <cellStyle name="Moneda 3 9 5 2 2 3" xfId="24102"/>
    <cellStyle name="Moneda 3 9 5 2 3" xfId="24103"/>
    <cellStyle name="Moneda 3 9 5 2 3 2" xfId="24104"/>
    <cellStyle name="Moneda 3 9 5 2 3 3" xfId="24105"/>
    <cellStyle name="Moneda 3 9 5 2 4" xfId="24106"/>
    <cellStyle name="Moneda 3 9 5 2 5" xfId="24107"/>
    <cellStyle name="Moneda 3 9 5 3" xfId="24108"/>
    <cellStyle name="Moneda 3 9 5 3 2" xfId="24109"/>
    <cellStyle name="Moneda 3 9 5 3 3" xfId="24110"/>
    <cellStyle name="Moneda 3 9 5 4" xfId="24111"/>
    <cellStyle name="Moneda 3 9 5 4 2" xfId="24112"/>
    <cellStyle name="Moneda 3 9 5 4 3" xfId="24113"/>
    <cellStyle name="Moneda 3 9 5 5" xfId="24114"/>
    <cellStyle name="Moneda 3 9 5 6" xfId="24115"/>
    <cellStyle name="Moneda 3 9 6" xfId="24116"/>
    <cellStyle name="Moneda 3 9 6 2" xfId="24117"/>
    <cellStyle name="Moneda 3 9 6 2 2" xfId="24118"/>
    <cellStyle name="Moneda 3 9 6 2 3" xfId="24119"/>
    <cellStyle name="Moneda 3 9 6 3" xfId="24120"/>
    <cellStyle name="Moneda 3 9 6 3 2" xfId="24121"/>
    <cellStyle name="Moneda 3 9 6 3 3" xfId="24122"/>
    <cellStyle name="Moneda 3 9 6 4" xfId="24123"/>
    <cellStyle name="Moneda 3 9 6 5" xfId="24124"/>
    <cellStyle name="Moneda 3 9 7" xfId="24125"/>
    <cellStyle name="Moneda 3 9 7 2" xfId="24126"/>
    <cellStyle name="Moneda 3 9 7 3" xfId="24127"/>
    <cellStyle name="Moneda 3 9 8" xfId="24128"/>
    <cellStyle name="Moneda 3 9 8 2" xfId="24129"/>
    <cellStyle name="Moneda 3 9 8 3" xfId="24130"/>
    <cellStyle name="Moneda 3 9 9" xfId="24131"/>
    <cellStyle name="Moneda 4" xfId="508"/>
    <cellStyle name="Moneda 4 2" xfId="509"/>
    <cellStyle name="Moneda 4 3" xfId="58552"/>
    <cellStyle name="Moneda 5" xfId="510"/>
    <cellStyle name="Moneda 5 10" xfId="511"/>
    <cellStyle name="Moneda 5 10 2" xfId="1829"/>
    <cellStyle name="Moneda 5 10 2 2" xfId="24132"/>
    <cellStyle name="Moneda 5 10 2 2 2" xfId="24133"/>
    <cellStyle name="Moneda 5 10 2 2 3" xfId="24134"/>
    <cellStyle name="Moneda 5 10 2 3" xfId="24135"/>
    <cellStyle name="Moneda 5 10 2 3 2" xfId="24136"/>
    <cellStyle name="Moneda 5 10 2 3 3" xfId="24137"/>
    <cellStyle name="Moneda 5 10 2 4" xfId="24138"/>
    <cellStyle name="Moneda 5 10 2 5" xfId="24139"/>
    <cellStyle name="Moneda 5 10 3" xfId="24140"/>
    <cellStyle name="Moneda 5 10 3 2" xfId="24141"/>
    <cellStyle name="Moneda 5 10 3 3" xfId="24142"/>
    <cellStyle name="Moneda 5 10 4" xfId="24143"/>
    <cellStyle name="Moneda 5 10 4 2" xfId="24144"/>
    <cellStyle name="Moneda 5 10 4 3" xfId="24145"/>
    <cellStyle name="Moneda 5 10 5" xfId="24146"/>
    <cellStyle name="Moneda 5 10 6" xfId="24147"/>
    <cellStyle name="Moneda 5 11" xfId="1828"/>
    <cellStyle name="Moneda 5 11 2" xfId="24148"/>
    <cellStyle name="Moneda 5 11 2 2" xfId="24149"/>
    <cellStyle name="Moneda 5 11 2 2 2" xfId="24150"/>
    <cellStyle name="Moneda 5 11 2 2 3" xfId="24151"/>
    <cellStyle name="Moneda 5 11 2 3" xfId="24152"/>
    <cellStyle name="Moneda 5 11 2 3 2" xfId="24153"/>
    <cellStyle name="Moneda 5 11 2 3 3" xfId="24154"/>
    <cellStyle name="Moneda 5 11 2 4" xfId="24155"/>
    <cellStyle name="Moneda 5 11 2 5" xfId="24156"/>
    <cellStyle name="Moneda 5 11 3" xfId="24157"/>
    <cellStyle name="Moneda 5 11 3 2" xfId="24158"/>
    <cellStyle name="Moneda 5 11 3 3" xfId="24159"/>
    <cellStyle name="Moneda 5 11 4" xfId="24160"/>
    <cellStyle name="Moneda 5 11 4 2" xfId="24161"/>
    <cellStyle name="Moneda 5 11 4 3" xfId="24162"/>
    <cellStyle name="Moneda 5 11 5" xfId="24163"/>
    <cellStyle name="Moneda 5 11 6" xfId="24164"/>
    <cellStyle name="Moneda 5 12" xfId="24165"/>
    <cellStyle name="Moneda 5 12 2" xfId="24166"/>
    <cellStyle name="Moneda 5 12 2 2" xfId="24167"/>
    <cellStyle name="Moneda 5 12 2 2 2" xfId="24168"/>
    <cellStyle name="Moneda 5 12 2 2 3" xfId="24169"/>
    <cellStyle name="Moneda 5 12 2 3" xfId="24170"/>
    <cellStyle name="Moneda 5 12 2 3 2" xfId="24171"/>
    <cellStyle name="Moneda 5 12 2 3 3" xfId="24172"/>
    <cellStyle name="Moneda 5 12 2 4" xfId="24173"/>
    <cellStyle name="Moneda 5 12 2 5" xfId="24174"/>
    <cellStyle name="Moneda 5 12 3" xfId="24175"/>
    <cellStyle name="Moneda 5 12 3 2" xfId="24176"/>
    <cellStyle name="Moneda 5 12 3 3" xfId="24177"/>
    <cellStyle name="Moneda 5 12 4" xfId="24178"/>
    <cellStyle name="Moneda 5 12 4 2" xfId="24179"/>
    <cellStyle name="Moneda 5 12 4 3" xfId="24180"/>
    <cellStyle name="Moneda 5 12 5" xfId="24181"/>
    <cellStyle name="Moneda 5 12 6" xfId="24182"/>
    <cellStyle name="Moneda 5 13" xfId="24183"/>
    <cellStyle name="Moneda 5 13 2" xfId="24184"/>
    <cellStyle name="Moneda 5 13 2 2" xfId="24185"/>
    <cellStyle name="Moneda 5 13 2 2 2" xfId="24186"/>
    <cellStyle name="Moneda 5 13 2 2 3" xfId="24187"/>
    <cellStyle name="Moneda 5 13 2 3" xfId="24188"/>
    <cellStyle name="Moneda 5 13 2 3 2" xfId="24189"/>
    <cellStyle name="Moneda 5 13 2 3 3" xfId="24190"/>
    <cellStyle name="Moneda 5 13 2 4" xfId="24191"/>
    <cellStyle name="Moneda 5 13 2 5" xfId="24192"/>
    <cellStyle name="Moneda 5 13 3" xfId="24193"/>
    <cellStyle name="Moneda 5 13 3 2" xfId="24194"/>
    <cellStyle name="Moneda 5 13 3 3" xfId="24195"/>
    <cellStyle name="Moneda 5 13 4" xfId="24196"/>
    <cellStyle name="Moneda 5 13 4 2" xfId="24197"/>
    <cellStyle name="Moneda 5 13 4 3" xfId="24198"/>
    <cellStyle name="Moneda 5 13 5" xfId="24199"/>
    <cellStyle name="Moneda 5 13 6" xfId="24200"/>
    <cellStyle name="Moneda 5 14" xfId="24201"/>
    <cellStyle name="Moneda 5 14 2" xfId="24202"/>
    <cellStyle name="Moneda 5 14 2 2" xfId="24203"/>
    <cellStyle name="Moneda 5 14 2 3" xfId="24204"/>
    <cellStyle name="Moneda 5 14 3" xfId="24205"/>
    <cellStyle name="Moneda 5 14 3 2" xfId="24206"/>
    <cellStyle name="Moneda 5 14 3 3" xfId="24207"/>
    <cellStyle name="Moneda 5 14 4" xfId="24208"/>
    <cellStyle name="Moneda 5 14 5" xfId="24209"/>
    <cellStyle name="Moneda 5 15" xfId="24210"/>
    <cellStyle name="Moneda 5 15 2" xfId="24211"/>
    <cellStyle name="Moneda 5 15 3" xfId="24212"/>
    <cellStyle name="Moneda 5 16" xfId="24213"/>
    <cellStyle name="Moneda 5 16 2" xfId="24214"/>
    <cellStyle name="Moneda 5 16 3" xfId="24215"/>
    <cellStyle name="Moneda 5 17" xfId="24216"/>
    <cellStyle name="Moneda 5 18" xfId="24217"/>
    <cellStyle name="Moneda 5 19" xfId="58553"/>
    <cellStyle name="Moneda 5 2" xfId="512"/>
    <cellStyle name="Moneda 5 2 10" xfId="1830"/>
    <cellStyle name="Moneda 5 2 10 2" xfId="24218"/>
    <cellStyle name="Moneda 5 2 10 2 2" xfId="24219"/>
    <cellStyle name="Moneda 5 2 10 2 2 2" xfId="24220"/>
    <cellStyle name="Moneda 5 2 10 2 2 3" xfId="24221"/>
    <cellStyle name="Moneda 5 2 10 2 3" xfId="24222"/>
    <cellStyle name="Moneda 5 2 10 2 3 2" xfId="24223"/>
    <cellStyle name="Moneda 5 2 10 2 3 3" xfId="24224"/>
    <cellStyle name="Moneda 5 2 10 2 4" xfId="24225"/>
    <cellStyle name="Moneda 5 2 10 2 5" xfId="24226"/>
    <cellStyle name="Moneda 5 2 10 3" xfId="24227"/>
    <cellStyle name="Moneda 5 2 10 3 2" xfId="24228"/>
    <cellStyle name="Moneda 5 2 10 3 3" xfId="24229"/>
    <cellStyle name="Moneda 5 2 10 4" xfId="24230"/>
    <cellStyle name="Moneda 5 2 10 4 2" xfId="24231"/>
    <cellStyle name="Moneda 5 2 10 4 3" xfId="24232"/>
    <cellStyle name="Moneda 5 2 10 5" xfId="24233"/>
    <cellStyle name="Moneda 5 2 10 6" xfId="24234"/>
    <cellStyle name="Moneda 5 2 11" xfId="24235"/>
    <cellStyle name="Moneda 5 2 11 2" xfId="24236"/>
    <cellStyle name="Moneda 5 2 11 2 2" xfId="24237"/>
    <cellStyle name="Moneda 5 2 11 2 2 2" xfId="24238"/>
    <cellStyle name="Moneda 5 2 11 2 2 3" xfId="24239"/>
    <cellStyle name="Moneda 5 2 11 2 3" xfId="24240"/>
    <cellStyle name="Moneda 5 2 11 2 3 2" xfId="24241"/>
    <cellStyle name="Moneda 5 2 11 2 3 3" xfId="24242"/>
    <cellStyle name="Moneda 5 2 11 2 4" xfId="24243"/>
    <cellStyle name="Moneda 5 2 11 2 5" xfId="24244"/>
    <cellStyle name="Moneda 5 2 11 3" xfId="24245"/>
    <cellStyle name="Moneda 5 2 11 3 2" xfId="24246"/>
    <cellStyle name="Moneda 5 2 11 3 3" xfId="24247"/>
    <cellStyle name="Moneda 5 2 11 4" xfId="24248"/>
    <cellStyle name="Moneda 5 2 11 4 2" xfId="24249"/>
    <cellStyle name="Moneda 5 2 11 4 3" xfId="24250"/>
    <cellStyle name="Moneda 5 2 11 5" xfId="24251"/>
    <cellStyle name="Moneda 5 2 11 6" xfId="24252"/>
    <cellStyle name="Moneda 5 2 12" xfId="24253"/>
    <cellStyle name="Moneda 5 2 12 2" xfId="24254"/>
    <cellStyle name="Moneda 5 2 12 2 2" xfId="24255"/>
    <cellStyle name="Moneda 5 2 12 2 2 2" xfId="24256"/>
    <cellStyle name="Moneda 5 2 12 2 2 3" xfId="24257"/>
    <cellStyle name="Moneda 5 2 12 2 3" xfId="24258"/>
    <cellStyle name="Moneda 5 2 12 2 3 2" xfId="24259"/>
    <cellStyle name="Moneda 5 2 12 2 3 3" xfId="24260"/>
    <cellStyle name="Moneda 5 2 12 2 4" xfId="24261"/>
    <cellStyle name="Moneda 5 2 12 2 5" xfId="24262"/>
    <cellStyle name="Moneda 5 2 12 3" xfId="24263"/>
    <cellStyle name="Moneda 5 2 12 3 2" xfId="24264"/>
    <cellStyle name="Moneda 5 2 12 3 3" xfId="24265"/>
    <cellStyle name="Moneda 5 2 12 4" xfId="24266"/>
    <cellStyle name="Moneda 5 2 12 4 2" xfId="24267"/>
    <cellStyle name="Moneda 5 2 12 4 3" xfId="24268"/>
    <cellStyle name="Moneda 5 2 12 5" xfId="24269"/>
    <cellStyle name="Moneda 5 2 12 6" xfId="24270"/>
    <cellStyle name="Moneda 5 2 13" xfId="24271"/>
    <cellStyle name="Moneda 5 2 13 2" xfId="24272"/>
    <cellStyle name="Moneda 5 2 13 2 2" xfId="24273"/>
    <cellStyle name="Moneda 5 2 13 2 3" xfId="24274"/>
    <cellStyle name="Moneda 5 2 13 3" xfId="24275"/>
    <cellStyle name="Moneda 5 2 13 3 2" xfId="24276"/>
    <cellStyle name="Moneda 5 2 13 3 3" xfId="24277"/>
    <cellStyle name="Moneda 5 2 13 4" xfId="24278"/>
    <cellStyle name="Moneda 5 2 13 5" xfId="24279"/>
    <cellStyle name="Moneda 5 2 14" xfId="24280"/>
    <cellStyle name="Moneda 5 2 14 2" xfId="24281"/>
    <cellStyle name="Moneda 5 2 14 3" xfId="24282"/>
    <cellStyle name="Moneda 5 2 15" xfId="24283"/>
    <cellStyle name="Moneda 5 2 15 2" xfId="24284"/>
    <cellStyle name="Moneda 5 2 15 3" xfId="24285"/>
    <cellStyle name="Moneda 5 2 16" xfId="24286"/>
    <cellStyle name="Moneda 5 2 17" xfId="24287"/>
    <cellStyle name="Moneda 5 2 2" xfId="513"/>
    <cellStyle name="Moneda 5 2 2 10" xfId="24288"/>
    <cellStyle name="Moneda 5 2 2 10 2" xfId="24289"/>
    <cellStyle name="Moneda 5 2 2 10 2 2" xfId="24290"/>
    <cellStyle name="Moneda 5 2 2 10 2 2 2" xfId="24291"/>
    <cellStyle name="Moneda 5 2 2 10 2 2 3" xfId="24292"/>
    <cellStyle name="Moneda 5 2 2 10 2 3" xfId="24293"/>
    <cellStyle name="Moneda 5 2 2 10 2 3 2" xfId="24294"/>
    <cellStyle name="Moneda 5 2 2 10 2 3 3" xfId="24295"/>
    <cellStyle name="Moneda 5 2 2 10 2 4" xfId="24296"/>
    <cellStyle name="Moneda 5 2 2 10 2 5" xfId="24297"/>
    <cellStyle name="Moneda 5 2 2 10 3" xfId="24298"/>
    <cellStyle name="Moneda 5 2 2 10 3 2" xfId="24299"/>
    <cellStyle name="Moneda 5 2 2 10 3 3" xfId="24300"/>
    <cellStyle name="Moneda 5 2 2 10 4" xfId="24301"/>
    <cellStyle name="Moneda 5 2 2 10 4 2" xfId="24302"/>
    <cellStyle name="Moneda 5 2 2 10 4 3" xfId="24303"/>
    <cellStyle name="Moneda 5 2 2 10 5" xfId="24304"/>
    <cellStyle name="Moneda 5 2 2 10 6" xfId="24305"/>
    <cellStyle name="Moneda 5 2 2 11" xfId="24306"/>
    <cellStyle name="Moneda 5 2 2 11 2" xfId="24307"/>
    <cellStyle name="Moneda 5 2 2 11 2 2" xfId="24308"/>
    <cellStyle name="Moneda 5 2 2 11 2 3" xfId="24309"/>
    <cellStyle name="Moneda 5 2 2 11 3" xfId="24310"/>
    <cellStyle name="Moneda 5 2 2 11 3 2" xfId="24311"/>
    <cellStyle name="Moneda 5 2 2 11 3 3" xfId="24312"/>
    <cellStyle name="Moneda 5 2 2 11 4" xfId="24313"/>
    <cellStyle name="Moneda 5 2 2 11 5" xfId="24314"/>
    <cellStyle name="Moneda 5 2 2 12" xfId="24315"/>
    <cellStyle name="Moneda 5 2 2 12 2" xfId="24316"/>
    <cellStyle name="Moneda 5 2 2 12 3" xfId="24317"/>
    <cellStyle name="Moneda 5 2 2 13" xfId="24318"/>
    <cellStyle name="Moneda 5 2 2 13 2" xfId="24319"/>
    <cellStyle name="Moneda 5 2 2 13 3" xfId="24320"/>
    <cellStyle name="Moneda 5 2 2 14" xfId="24321"/>
    <cellStyle name="Moneda 5 2 2 15" xfId="24322"/>
    <cellStyle name="Moneda 5 2 2 2" xfId="514"/>
    <cellStyle name="Moneda 5 2 2 2 10" xfId="24323"/>
    <cellStyle name="Moneda 5 2 2 2 10 2" xfId="24324"/>
    <cellStyle name="Moneda 5 2 2 2 10 2 2" xfId="24325"/>
    <cellStyle name="Moneda 5 2 2 2 10 2 3" xfId="24326"/>
    <cellStyle name="Moneda 5 2 2 2 10 3" xfId="24327"/>
    <cellStyle name="Moneda 5 2 2 2 10 3 2" xfId="24328"/>
    <cellStyle name="Moneda 5 2 2 2 10 3 3" xfId="24329"/>
    <cellStyle name="Moneda 5 2 2 2 10 4" xfId="24330"/>
    <cellStyle name="Moneda 5 2 2 2 10 5" xfId="24331"/>
    <cellStyle name="Moneda 5 2 2 2 11" xfId="24332"/>
    <cellStyle name="Moneda 5 2 2 2 11 2" xfId="24333"/>
    <cellStyle name="Moneda 5 2 2 2 11 3" xfId="24334"/>
    <cellStyle name="Moneda 5 2 2 2 12" xfId="24335"/>
    <cellStyle name="Moneda 5 2 2 2 12 2" xfId="24336"/>
    <cellStyle name="Moneda 5 2 2 2 12 3" xfId="24337"/>
    <cellStyle name="Moneda 5 2 2 2 13" xfId="24338"/>
    <cellStyle name="Moneda 5 2 2 2 14" xfId="24339"/>
    <cellStyle name="Moneda 5 2 2 2 2" xfId="515"/>
    <cellStyle name="Moneda 5 2 2 2 2 10" xfId="24340"/>
    <cellStyle name="Moneda 5 2 2 2 2 10 2" xfId="24341"/>
    <cellStyle name="Moneda 5 2 2 2 2 10 3" xfId="24342"/>
    <cellStyle name="Moneda 5 2 2 2 2 11" xfId="24343"/>
    <cellStyle name="Moneda 5 2 2 2 2 11 2" xfId="24344"/>
    <cellStyle name="Moneda 5 2 2 2 2 11 3" xfId="24345"/>
    <cellStyle name="Moneda 5 2 2 2 2 12" xfId="24346"/>
    <cellStyle name="Moneda 5 2 2 2 2 13" xfId="24347"/>
    <cellStyle name="Moneda 5 2 2 2 2 2" xfId="516"/>
    <cellStyle name="Moneda 5 2 2 2 2 2 10" xfId="24348"/>
    <cellStyle name="Moneda 5 2 2 2 2 2 11" xfId="24349"/>
    <cellStyle name="Moneda 5 2 2 2 2 2 2" xfId="517"/>
    <cellStyle name="Moneda 5 2 2 2 2 2 2 10" xfId="24350"/>
    <cellStyle name="Moneda 5 2 2 2 2 2 2 2" xfId="518"/>
    <cellStyle name="Moneda 5 2 2 2 2 2 2 2 2" xfId="1836"/>
    <cellStyle name="Moneda 5 2 2 2 2 2 2 2 2 2" xfId="24351"/>
    <cellStyle name="Moneda 5 2 2 2 2 2 2 2 2 2 2" xfId="24352"/>
    <cellStyle name="Moneda 5 2 2 2 2 2 2 2 2 2 3" xfId="24353"/>
    <cellStyle name="Moneda 5 2 2 2 2 2 2 2 2 3" xfId="24354"/>
    <cellStyle name="Moneda 5 2 2 2 2 2 2 2 2 3 2" xfId="24355"/>
    <cellStyle name="Moneda 5 2 2 2 2 2 2 2 2 3 3" xfId="24356"/>
    <cellStyle name="Moneda 5 2 2 2 2 2 2 2 2 4" xfId="24357"/>
    <cellStyle name="Moneda 5 2 2 2 2 2 2 2 2 5" xfId="24358"/>
    <cellStyle name="Moneda 5 2 2 2 2 2 2 2 3" xfId="24359"/>
    <cellStyle name="Moneda 5 2 2 2 2 2 2 2 3 2" xfId="24360"/>
    <cellStyle name="Moneda 5 2 2 2 2 2 2 2 3 3" xfId="24361"/>
    <cellStyle name="Moneda 5 2 2 2 2 2 2 2 4" xfId="24362"/>
    <cellStyle name="Moneda 5 2 2 2 2 2 2 2 4 2" xfId="24363"/>
    <cellStyle name="Moneda 5 2 2 2 2 2 2 2 4 3" xfId="24364"/>
    <cellStyle name="Moneda 5 2 2 2 2 2 2 2 5" xfId="24365"/>
    <cellStyle name="Moneda 5 2 2 2 2 2 2 2 6" xfId="24366"/>
    <cellStyle name="Moneda 5 2 2 2 2 2 2 3" xfId="1835"/>
    <cellStyle name="Moneda 5 2 2 2 2 2 2 3 2" xfId="24367"/>
    <cellStyle name="Moneda 5 2 2 2 2 2 2 3 2 2" xfId="24368"/>
    <cellStyle name="Moneda 5 2 2 2 2 2 2 3 2 2 2" xfId="24369"/>
    <cellStyle name="Moneda 5 2 2 2 2 2 2 3 2 2 3" xfId="24370"/>
    <cellStyle name="Moneda 5 2 2 2 2 2 2 3 2 3" xfId="24371"/>
    <cellStyle name="Moneda 5 2 2 2 2 2 2 3 2 3 2" xfId="24372"/>
    <cellStyle name="Moneda 5 2 2 2 2 2 2 3 2 3 3" xfId="24373"/>
    <cellStyle name="Moneda 5 2 2 2 2 2 2 3 2 4" xfId="24374"/>
    <cellStyle name="Moneda 5 2 2 2 2 2 2 3 2 5" xfId="24375"/>
    <cellStyle name="Moneda 5 2 2 2 2 2 2 3 3" xfId="24376"/>
    <cellStyle name="Moneda 5 2 2 2 2 2 2 3 3 2" xfId="24377"/>
    <cellStyle name="Moneda 5 2 2 2 2 2 2 3 3 3" xfId="24378"/>
    <cellStyle name="Moneda 5 2 2 2 2 2 2 3 4" xfId="24379"/>
    <cellStyle name="Moneda 5 2 2 2 2 2 2 3 4 2" xfId="24380"/>
    <cellStyle name="Moneda 5 2 2 2 2 2 2 3 4 3" xfId="24381"/>
    <cellStyle name="Moneda 5 2 2 2 2 2 2 3 5" xfId="24382"/>
    <cellStyle name="Moneda 5 2 2 2 2 2 2 3 6" xfId="24383"/>
    <cellStyle name="Moneda 5 2 2 2 2 2 2 4" xfId="24384"/>
    <cellStyle name="Moneda 5 2 2 2 2 2 2 4 2" xfId="24385"/>
    <cellStyle name="Moneda 5 2 2 2 2 2 2 4 2 2" xfId="24386"/>
    <cellStyle name="Moneda 5 2 2 2 2 2 2 4 2 2 2" xfId="24387"/>
    <cellStyle name="Moneda 5 2 2 2 2 2 2 4 2 2 3" xfId="24388"/>
    <cellStyle name="Moneda 5 2 2 2 2 2 2 4 2 3" xfId="24389"/>
    <cellStyle name="Moneda 5 2 2 2 2 2 2 4 2 3 2" xfId="24390"/>
    <cellStyle name="Moneda 5 2 2 2 2 2 2 4 2 3 3" xfId="24391"/>
    <cellStyle name="Moneda 5 2 2 2 2 2 2 4 2 4" xfId="24392"/>
    <cellStyle name="Moneda 5 2 2 2 2 2 2 4 2 5" xfId="24393"/>
    <cellStyle name="Moneda 5 2 2 2 2 2 2 4 3" xfId="24394"/>
    <cellStyle name="Moneda 5 2 2 2 2 2 2 4 3 2" xfId="24395"/>
    <cellStyle name="Moneda 5 2 2 2 2 2 2 4 3 3" xfId="24396"/>
    <cellStyle name="Moneda 5 2 2 2 2 2 2 4 4" xfId="24397"/>
    <cellStyle name="Moneda 5 2 2 2 2 2 2 4 4 2" xfId="24398"/>
    <cellStyle name="Moneda 5 2 2 2 2 2 2 4 4 3" xfId="24399"/>
    <cellStyle name="Moneda 5 2 2 2 2 2 2 4 5" xfId="24400"/>
    <cellStyle name="Moneda 5 2 2 2 2 2 2 4 6" xfId="24401"/>
    <cellStyle name="Moneda 5 2 2 2 2 2 2 5" xfId="24402"/>
    <cellStyle name="Moneda 5 2 2 2 2 2 2 5 2" xfId="24403"/>
    <cellStyle name="Moneda 5 2 2 2 2 2 2 5 2 2" xfId="24404"/>
    <cellStyle name="Moneda 5 2 2 2 2 2 2 5 2 2 2" xfId="24405"/>
    <cellStyle name="Moneda 5 2 2 2 2 2 2 5 2 2 3" xfId="24406"/>
    <cellStyle name="Moneda 5 2 2 2 2 2 2 5 2 3" xfId="24407"/>
    <cellStyle name="Moneda 5 2 2 2 2 2 2 5 2 3 2" xfId="24408"/>
    <cellStyle name="Moneda 5 2 2 2 2 2 2 5 2 3 3" xfId="24409"/>
    <cellStyle name="Moneda 5 2 2 2 2 2 2 5 2 4" xfId="24410"/>
    <cellStyle name="Moneda 5 2 2 2 2 2 2 5 2 5" xfId="24411"/>
    <cellStyle name="Moneda 5 2 2 2 2 2 2 5 3" xfId="24412"/>
    <cellStyle name="Moneda 5 2 2 2 2 2 2 5 3 2" xfId="24413"/>
    <cellStyle name="Moneda 5 2 2 2 2 2 2 5 3 3" xfId="24414"/>
    <cellStyle name="Moneda 5 2 2 2 2 2 2 5 4" xfId="24415"/>
    <cellStyle name="Moneda 5 2 2 2 2 2 2 5 4 2" xfId="24416"/>
    <cellStyle name="Moneda 5 2 2 2 2 2 2 5 4 3" xfId="24417"/>
    <cellStyle name="Moneda 5 2 2 2 2 2 2 5 5" xfId="24418"/>
    <cellStyle name="Moneda 5 2 2 2 2 2 2 5 6" xfId="24419"/>
    <cellStyle name="Moneda 5 2 2 2 2 2 2 6" xfId="24420"/>
    <cellStyle name="Moneda 5 2 2 2 2 2 2 6 2" xfId="24421"/>
    <cellStyle name="Moneda 5 2 2 2 2 2 2 6 2 2" xfId="24422"/>
    <cellStyle name="Moneda 5 2 2 2 2 2 2 6 2 3" xfId="24423"/>
    <cellStyle name="Moneda 5 2 2 2 2 2 2 6 3" xfId="24424"/>
    <cellStyle name="Moneda 5 2 2 2 2 2 2 6 3 2" xfId="24425"/>
    <cellStyle name="Moneda 5 2 2 2 2 2 2 6 3 3" xfId="24426"/>
    <cellStyle name="Moneda 5 2 2 2 2 2 2 6 4" xfId="24427"/>
    <cellStyle name="Moneda 5 2 2 2 2 2 2 6 5" xfId="24428"/>
    <cellStyle name="Moneda 5 2 2 2 2 2 2 7" xfId="24429"/>
    <cellStyle name="Moneda 5 2 2 2 2 2 2 7 2" xfId="24430"/>
    <cellStyle name="Moneda 5 2 2 2 2 2 2 7 3" xfId="24431"/>
    <cellStyle name="Moneda 5 2 2 2 2 2 2 8" xfId="24432"/>
    <cellStyle name="Moneda 5 2 2 2 2 2 2 8 2" xfId="24433"/>
    <cellStyle name="Moneda 5 2 2 2 2 2 2 8 3" xfId="24434"/>
    <cellStyle name="Moneda 5 2 2 2 2 2 2 9" xfId="24435"/>
    <cellStyle name="Moneda 5 2 2 2 2 2 3" xfId="519"/>
    <cellStyle name="Moneda 5 2 2 2 2 2 3 2" xfId="1837"/>
    <cellStyle name="Moneda 5 2 2 2 2 2 3 2 2" xfId="24436"/>
    <cellStyle name="Moneda 5 2 2 2 2 2 3 2 2 2" xfId="24437"/>
    <cellStyle name="Moneda 5 2 2 2 2 2 3 2 2 3" xfId="24438"/>
    <cellStyle name="Moneda 5 2 2 2 2 2 3 2 3" xfId="24439"/>
    <cellStyle name="Moneda 5 2 2 2 2 2 3 2 3 2" xfId="24440"/>
    <cellStyle name="Moneda 5 2 2 2 2 2 3 2 3 3" xfId="24441"/>
    <cellStyle name="Moneda 5 2 2 2 2 2 3 2 4" xfId="24442"/>
    <cellStyle name="Moneda 5 2 2 2 2 2 3 2 5" xfId="24443"/>
    <cellStyle name="Moneda 5 2 2 2 2 2 3 3" xfId="24444"/>
    <cellStyle name="Moneda 5 2 2 2 2 2 3 3 2" xfId="24445"/>
    <cellStyle name="Moneda 5 2 2 2 2 2 3 3 3" xfId="24446"/>
    <cellStyle name="Moneda 5 2 2 2 2 2 3 4" xfId="24447"/>
    <cellStyle name="Moneda 5 2 2 2 2 2 3 4 2" xfId="24448"/>
    <cellStyle name="Moneda 5 2 2 2 2 2 3 4 3" xfId="24449"/>
    <cellStyle name="Moneda 5 2 2 2 2 2 3 5" xfId="24450"/>
    <cellStyle name="Moneda 5 2 2 2 2 2 3 6" xfId="24451"/>
    <cellStyle name="Moneda 5 2 2 2 2 2 4" xfId="1834"/>
    <cellStyle name="Moneda 5 2 2 2 2 2 4 2" xfId="24452"/>
    <cellStyle name="Moneda 5 2 2 2 2 2 4 2 2" xfId="24453"/>
    <cellStyle name="Moneda 5 2 2 2 2 2 4 2 2 2" xfId="24454"/>
    <cellStyle name="Moneda 5 2 2 2 2 2 4 2 2 3" xfId="24455"/>
    <cellStyle name="Moneda 5 2 2 2 2 2 4 2 3" xfId="24456"/>
    <cellStyle name="Moneda 5 2 2 2 2 2 4 2 3 2" xfId="24457"/>
    <cellStyle name="Moneda 5 2 2 2 2 2 4 2 3 3" xfId="24458"/>
    <cellStyle name="Moneda 5 2 2 2 2 2 4 2 4" xfId="24459"/>
    <cellStyle name="Moneda 5 2 2 2 2 2 4 2 5" xfId="24460"/>
    <cellStyle name="Moneda 5 2 2 2 2 2 4 3" xfId="24461"/>
    <cellStyle name="Moneda 5 2 2 2 2 2 4 3 2" xfId="24462"/>
    <cellStyle name="Moneda 5 2 2 2 2 2 4 3 3" xfId="24463"/>
    <cellStyle name="Moneda 5 2 2 2 2 2 4 4" xfId="24464"/>
    <cellStyle name="Moneda 5 2 2 2 2 2 4 4 2" xfId="24465"/>
    <cellStyle name="Moneda 5 2 2 2 2 2 4 4 3" xfId="24466"/>
    <cellStyle name="Moneda 5 2 2 2 2 2 4 5" xfId="24467"/>
    <cellStyle name="Moneda 5 2 2 2 2 2 4 6" xfId="24468"/>
    <cellStyle name="Moneda 5 2 2 2 2 2 5" xfId="24469"/>
    <cellStyle name="Moneda 5 2 2 2 2 2 5 2" xfId="24470"/>
    <cellStyle name="Moneda 5 2 2 2 2 2 5 2 2" xfId="24471"/>
    <cellStyle name="Moneda 5 2 2 2 2 2 5 2 2 2" xfId="24472"/>
    <cellStyle name="Moneda 5 2 2 2 2 2 5 2 2 3" xfId="24473"/>
    <cellStyle name="Moneda 5 2 2 2 2 2 5 2 3" xfId="24474"/>
    <cellStyle name="Moneda 5 2 2 2 2 2 5 2 3 2" xfId="24475"/>
    <cellStyle name="Moneda 5 2 2 2 2 2 5 2 3 3" xfId="24476"/>
    <cellStyle name="Moneda 5 2 2 2 2 2 5 2 4" xfId="24477"/>
    <cellStyle name="Moneda 5 2 2 2 2 2 5 2 5" xfId="24478"/>
    <cellStyle name="Moneda 5 2 2 2 2 2 5 3" xfId="24479"/>
    <cellStyle name="Moneda 5 2 2 2 2 2 5 3 2" xfId="24480"/>
    <cellStyle name="Moneda 5 2 2 2 2 2 5 3 3" xfId="24481"/>
    <cellStyle name="Moneda 5 2 2 2 2 2 5 4" xfId="24482"/>
    <cellStyle name="Moneda 5 2 2 2 2 2 5 4 2" xfId="24483"/>
    <cellStyle name="Moneda 5 2 2 2 2 2 5 4 3" xfId="24484"/>
    <cellStyle name="Moneda 5 2 2 2 2 2 5 5" xfId="24485"/>
    <cellStyle name="Moneda 5 2 2 2 2 2 5 6" xfId="24486"/>
    <cellStyle name="Moneda 5 2 2 2 2 2 6" xfId="24487"/>
    <cellStyle name="Moneda 5 2 2 2 2 2 6 2" xfId="24488"/>
    <cellStyle name="Moneda 5 2 2 2 2 2 6 2 2" xfId="24489"/>
    <cellStyle name="Moneda 5 2 2 2 2 2 6 2 2 2" xfId="24490"/>
    <cellStyle name="Moneda 5 2 2 2 2 2 6 2 2 3" xfId="24491"/>
    <cellStyle name="Moneda 5 2 2 2 2 2 6 2 3" xfId="24492"/>
    <cellStyle name="Moneda 5 2 2 2 2 2 6 2 3 2" xfId="24493"/>
    <cellStyle name="Moneda 5 2 2 2 2 2 6 2 3 3" xfId="24494"/>
    <cellStyle name="Moneda 5 2 2 2 2 2 6 2 4" xfId="24495"/>
    <cellStyle name="Moneda 5 2 2 2 2 2 6 2 5" xfId="24496"/>
    <cellStyle name="Moneda 5 2 2 2 2 2 6 3" xfId="24497"/>
    <cellStyle name="Moneda 5 2 2 2 2 2 6 3 2" xfId="24498"/>
    <cellStyle name="Moneda 5 2 2 2 2 2 6 3 3" xfId="24499"/>
    <cellStyle name="Moneda 5 2 2 2 2 2 6 4" xfId="24500"/>
    <cellStyle name="Moneda 5 2 2 2 2 2 6 4 2" xfId="24501"/>
    <cellStyle name="Moneda 5 2 2 2 2 2 6 4 3" xfId="24502"/>
    <cellStyle name="Moneda 5 2 2 2 2 2 6 5" xfId="24503"/>
    <cellStyle name="Moneda 5 2 2 2 2 2 6 6" xfId="24504"/>
    <cellStyle name="Moneda 5 2 2 2 2 2 7" xfId="24505"/>
    <cellStyle name="Moneda 5 2 2 2 2 2 7 2" xfId="24506"/>
    <cellStyle name="Moneda 5 2 2 2 2 2 7 2 2" xfId="24507"/>
    <cellStyle name="Moneda 5 2 2 2 2 2 7 2 3" xfId="24508"/>
    <cellStyle name="Moneda 5 2 2 2 2 2 7 3" xfId="24509"/>
    <cellStyle name="Moneda 5 2 2 2 2 2 7 3 2" xfId="24510"/>
    <cellStyle name="Moneda 5 2 2 2 2 2 7 3 3" xfId="24511"/>
    <cellStyle name="Moneda 5 2 2 2 2 2 7 4" xfId="24512"/>
    <cellStyle name="Moneda 5 2 2 2 2 2 7 5" xfId="24513"/>
    <cellStyle name="Moneda 5 2 2 2 2 2 8" xfId="24514"/>
    <cellStyle name="Moneda 5 2 2 2 2 2 8 2" xfId="24515"/>
    <cellStyle name="Moneda 5 2 2 2 2 2 8 3" xfId="24516"/>
    <cellStyle name="Moneda 5 2 2 2 2 2 9" xfId="24517"/>
    <cellStyle name="Moneda 5 2 2 2 2 2 9 2" xfId="24518"/>
    <cellStyle name="Moneda 5 2 2 2 2 2 9 3" xfId="24519"/>
    <cellStyle name="Moneda 5 2 2 2 2 3" xfId="520"/>
    <cellStyle name="Moneda 5 2 2 2 2 3 10" xfId="24520"/>
    <cellStyle name="Moneda 5 2 2 2 2 3 11" xfId="24521"/>
    <cellStyle name="Moneda 5 2 2 2 2 3 2" xfId="521"/>
    <cellStyle name="Moneda 5 2 2 2 2 3 2 10" xfId="24522"/>
    <cellStyle name="Moneda 5 2 2 2 2 3 2 2" xfId="522"/>
    <cellStyle name="Moneda 5 2 2 2 2 3 2 2 2" xfId="1840"/>
    <cellStyle name="Moneda 5 2 2 2 2 3 2 2 2 2" xfId="24523"/>
    <cellStyle name="Moneda 5 2 2 2 2 3 2 2 2 2 2" xfId="24524"/>
    <cellStyle name="Moneda 5 2 2 2 2 3 2 2 2 2 3" xfId="24525"/>
    <cellStyle name="Moneda 5 2 2 2 2 3 2 2 2 3" xfId="24526"/>
    <cellStyle name="Moneda 5 2 2 2 2 3 2 2 2 3 2" xfId="24527"/>
    <cellStyle name="Moneda 5 2 2 2 2 3 2 2 2 3 3" xfId="24528"/>
    <cellStyle name="Moneda 5 2 2 2 2 3 2 2 2 4" xfId="24529"/>
    <cellStyle name="Moneda 5 2 2 2 2 3 2 2 2 5" xfId="24530"/>
    <cellStyle name="Moneda 5 2 2 2 2 3 2 2 3" xfId="24531"/>
    <cellStyle name="Moneda 5 2 2 2 2 3 2 2 3 2" xfId="24532"/>
    <cellStyle name="Moneda 5 2 2 2 2 3 2 2 3 3" xfId="24533"/>
    <cellStyle name="Moneda 5 2 2 2 2 3 2 2 4" xfId="24534"/>
    <cellStyle name="Moneda 5 2 2 2 2 3 2 2 4 2" xfId="24535"/>
    <cellStyle name="Moneda 5 2 2 2 2 3 2 2 4 3" xfId="24536"/>
    <cellStyle name="Moneda 5 2 2 2 2 3 2 2 5" xfId="24537"/>
    <cellStyle name="Moneda 5 2 2 2 2 3 2 2 6" xfId="24538"/>
    <cellStyle name="Moneda 5 2 2 2 2 3 2 3" xfId="1839"/>
    <cellStyle name="Moneda 5 2 2 2 2 3 2 3 2" xfId="24539"/>
    <cellStyle name="Moneda 5 2 2 2 2 3 2 3 2 2" xfId="24540"/>
    <cellStyle name="Moneda 5 2 2 2 2 3 2 3 2 2 2" xfId="24541"/>
    <cellStyle name="Moneda 5 2 2 2 2 3 2 3 2 2 3" xfId="24542"/>
    <cellStyle name="Moneda 5 2 2 2 2 3 2 3 2 3" xfId="24543"/>
    <cellStyle name="Moneda 5 2 2 2 2 3 2 3 2 3 2" xfId="24544"/>
    <cellStyle name="Moneda 5 2 2 2 2 3 2 3 2 3 3" xfId="24545"/>
    <cellStyle name="Moneda 5 2 2 2 2 3 2 3 2 4" xfId="24546"/>
    <cellStyle name="Moneda 5 2 2 2 2 3 2 3 2 5" xfId="24547"/>
    <cellStyle name="Moneda 5 2 2 2 2 3 2 3 3" xfId="24548"/>
    <cellStyle name="Moneda 5 2 2 2 2 3 2 3 3 2" xfId="24549"/>
    <cellStyle name="Moneda 5 2 2 2 2 3 2 3 3 3" xfId="24550"/>
    <cellStyle name="Moneda 5 2 2 2 2 3 2 3 4" xfId="24551"/>
    <cellStyle name="Moneda 5 2 2 2 2 3 2 3 4 2" xfId="24552"/>
    <cellStyle name="Moneda 5 2 2 2 2 3 2 3 4 3" xfId="24553"/>
    <cellStyle name="Moneda 5 2 2 2 2 3 2 3 5" xfId="24554"/>
    <cellStyle name="Moneda 5 2 2 2 2 3 2 3 6" xfId="24555"/>
    <cellStyle name="Moneda 5 2 2 2 2 3 2 4" xfId="24556"/>
    <cellStyle name="Moneda 5 2 2 2 2 3 2 4 2" xfId="24557"/>
    <cellStyle name="Moneda 5 2 2 2 2 3 2 4 2 2" xfId="24558"/>
    <cellStyle name="Moneda 5 2 2 2 2 3 2 4 2 2 2" xfId="24559"/>
    <cellStyle name="Moneda 5 2 2 2 2 3 2 4 2 2 3" xfId="24560"/>
    <cellStyle name="Moneda 5 2 2 2 2 3 2 4 2 3" xfId="24561"/>
    <cellStyle name="Moneda 5 2 2 2 2 3 2 4 2 3 2" xfId="24562"/>
    <cellStyle name="Moneda 5 2 2 2 2 3 2 4 2 3 3" xfId="24563"/>
    <cellStyle name="Moneda 5 2 2 2 2 3 2 4 2 4" xfId="24564"/>
    <cellStyle name="Moneda 5 2 2 2 2 3 2 4 2 5" xfId="24565"/>
    <cellStyle name="Moneda 5 2 2 2 2 3 2 4 3" xfId="24566"/>
    <cellStyle name="Moneda 5 2 2 2 2 3 2 4 3 2" xfId="24567"/>
    <cellStyle name="Moneda 5 2 2 2 2 3 2 4 3 3" xfId="24568"/>
    <cellStyle name="Moneda 5 2 2 2 2 3 2 4 4" xfId="24569"/>
    <cellStyle name="Moneda 5 2 2 2 2 3 2 4 4 2" xfId="24570"/>
    <cellStyle name="Moneda 5 2 2 2 2 3 2 4 4 3" xfId="24571"/>
    <cellStyle name="Moneda 5 2 2 2 2 3 2 4 5" xfId="24572"/>
    <cellStyle name="Moneda 5 2 2 2 2 3 2 4 6" xfId="24573"/>
    <cellStyle name="Moneda 5 2 2 2 2 3 2 5" xfId="24574"/>
    <cellStyle name="Moneda 5 2 2 2 2 3 2 5 2" xfId="24575"/>
    <cellStyle name="Moneda 5 2 2 2 2 3 2 5 2 2" xfId="24576"/>
    <cellStyle name="Moneda 5 2 2 2 2 3 2 5 2 2 2" xfId="24577"/>
    <cellStyle name="Moneda 5 2 2 2 2 3 2 5 2 2 3" xfId="24578"/>
    <cellStyle name="Moneda 5 2 2 2 2 3 2 5 2 3" xfId="24579"/>
    <cellStyle name="Moneda 5 2 2 2 2 3 2 5 2 3 2" xfId="24580"/>
    <cellStyle name="Moneda 5 2 2 2 2 3 2 5 2 3 3" xfId="24581"/>
    <cellStyle name="Moneda 5 2 2 2 2 3 2 5 2 4" xfId="24582"/>
    <cellStyle name="Moneda 5 2 2 2 2 3 2 5 2 5" xfId="24583"/>
    <cellStyle name="Moneda 5 2 2 2 2 3 2 5 3" xfId="24584"/>
    <cellStyle name="Moneda 5 2 2 2 2 3 2 5 3 2" xfId="24585"/>
    <cellStyle name="Moneda 5 2 2 2 2 3 2 5 3 3" xfId="24586"/>
    <cellStyle name="Moneda 5 2 2 2 2 3 2 5 4" xfId="24587"/>
    <cellStyle name="Moneda 5 2 2 2 2 3 2 5 4 2" xfId="24588"/>
    <cellStyle name="Moneda 5 2 2 2 2 3 2 5 4 3" xfId="24589"/>
    <cellStyle name="Moneda 5 2 2 2 2 3 2 5 5" xfId="24590"/>
    <cellStyle name="Moneda 5 2 2 2 2 3 2 5 6" xfId="24591"/>
    <cellStyle name="Moneda 5 2 2 2 2 3 2 6" xfId="24592"/>
    <cellStyle name="Moneda 5 2 2 2 2 3 2 6 2" xfId="24593"/>
    <cellStyle name="Moneda 5 2 2 2 2 3 2 6 2 2" xfId="24594"/>
    <cellStyle name="Moneda 5 2 2 2 2 3 2 6 2 3" xfId="24595"/>
    <cellStyle name="Moneda 5 2 2 2 2 3 2 6 3" xfId="24596"/>
    <cellStyle name="Moneda 5 2 2 2 2 3 2 6 3 2" xfId="24597"/>
    <cellStyle name="Moneda 5 2 2 2 2 3 2 6 3 3" xfId="24598"/>
    <cellStyle name="Moneda 5 2 2 2 2 3 2 6 4" xfId="24599"/>
    <cellStyle name="Moneda 5 2 2 2 2 3 2 6 5" xfId="24600"/>
    <cellStyle name="Moneda 5 2 2 2 2 3 2 7" xfId="24601"/>
    <cellStyle name="Moneda 5 2 2 2 2 3 2 7 2" xfId="24602"/>
    <cellStyle name="Moneda 5 2 2 2 2 3 2 7 3" xfId="24603"/>
    <cellStyle name="Moneda 5 2 2 2 2 3 2 8" xfId="24604"/>
    <cellStyle name="Moneda 5 2 2 2 2 3 2 8 2" xfId="24605"/>
    <cellStyle name="Moneda 5 2 2 2 2 3 2 8 3" xfId="24606"/>
    <cellStyle name="Moneda 5 2 2 2 2 3 2 9" xfId="24607"/>
    <cellStyle name="Moneda 5 2 2 2 2 3 3" xfId="523"/>
    <cellStyle name="Moneda 5 2 2 2 2 3 3 2" xfId="1841"/>
    <cellStyle name="Moneda 5 2 2 2 2 3 3 2 2" xfId="24608"/>
    <cellStyle name="Moneda 5 2 2 2 2 3 3 2 2 2" xfId="24609"/>
    <cellStyle name="Moneda 5 2 2 2 2 3 3 2 2 3" xfId="24610"/>
    <cellStyle name="Moneda 5 2 2 2 2 3 3 2 3" xfId="24611"/>
    <cellStyle name="Moneda 5 2 2 2 2 3 3 2 3 2" xfId="24612"/>
    <cellStyle name="Moneda 5 2 2 2 2 3 3 2 3 3" xfId="24613"/>
    <cellStyle name="Moneda 5 2 2 2 2 3 3 2 4" xfId="24614"/>
    <cellStyle name="Moneda 5 2 2 2 2 3 3 2 5" xfId="24615"/>
    <cellStyle name="Moneda 5 2 2 2 2 3 3 3" xfId="24616"/>
    <cellStyle name="Moneda 5 2 2 2 2 3 3 3 2" xfId="24617"/>
    <cellStyle name="Moneda 5 2 2 2 2 3 3 3 3" xfId="24618"/>
    <cellStyle name="Moneda 5 2 2 2 2 3 3 4" xfId="24619"/>
    <cellStyle name="Moneda 5 2 2 2 2 3 3 4 2" xfId="24620"/>
    <cellStyle name="Moneda 5 2 2 2 2 3 3 4 3" xfId="24621"/>
    <cellStyle name="Moneda 5 2 2 2 2 3 3 5" xfId="24622"/>
    <cellStyle name="Moneda 5 2 2 2 2 3 3 6" xfId="24623"/>
    <cellStyle name="Moneda 5 2 2 2 2 3 4" xfId="1838"/>
    <cellStyle name="Moneda 5 2 2 2 2 3 4 2" xfId="24624"/>
    <cellStyle name="Moneda 5 2 2 2 2 3 4 2 2" xfId="24625"/>
    <cellStyle name="Moneda 5 2 2 2 2 3 4 2 2 2" xfId="24626"/>
    <cellStyle name="Moneda 5 2 2 2 2 3 4 2 2 3" xfId="24627"/>
    <cellStyle name="Moneda 5 2 2 2 2 3 4 2 3" xfId="24628"/>
    <cellStyle name="Moneda 5 2 2 2 2 3 4 2 3 2" xfId="24629"/>
    <cellStyle name="Moneda 5 2 2 2 2 3 4 2 3 3" xfId="24630"/>
    <cellStyle name="Moneda 5 2 2 2 2 3 4 2 4" xfId="24631"/>
    <cellStyle name="Moneda 5 2 2 2 2 3 4 2 5" xfId="24632"/>
    <cellStyle name="Moneda 5 2 2 2 2 3 4 3" xfId="24633"/>
    <cellStyle name="Moneda 5 2 2 2 2 3 4 3 2" xfId="24634"/>
    <cellStyle name="Moneda 5 2 2 2 2 3 4 3 3" xfId="24635"/>
    <cellStyle name="Moneda 5 2 2 2 2 3 4 4" xfId="24636"/>
    <cellStyle name="Moneda 5 2 2 2 2 3 4 4 2" xfId="24637"/>
    <cellStyle name="Moneda 5 2 2 2 2 3 4 4 3" xfId="24638"/>
    <cellStyle name="Moneda 5 2 2 2 2 3 4 5" xfId="24639"/>
    <cellStyle name="Moneda 5 2 2 2 2 3 4 6" xfId="24640"/>
    <cellStyle name="Moneda 5 2 2 2 2 3 5" xfId="24641"/>
    <cellStyle name="Moneda 5 2 2 2 2 3 5 2" xfId="24642"/>
    <cellStyle name="Moneda 5 2 2 2 2 3 5 2 2" xfId="24643"/>
    <cellStyle name="Moneda 5 2 2 2 2 3 5 2 2 2" xfId="24644"/>
    <cellStyle name="Moneda 5 2 2 2 2 3 5 2 2 3" xfId="24645"/>
    <cellStyle name="Moneda 5 2 2 2 2 3 5 2 3" xfId="24646"/>
    <cellStyle name="Moneda 5 2 2 2 2 3 5 2 3 2" xfId="24647"/>
    <cellStyle name="Moneda 5 2 2 2 2 3 5 2 3 3" xfId="24648"/>
    <cellStyle name="Moneda 5 2 2 2 2 3 5 2 4" xfId="24649"/>
    <cellStyle name="Moneda 5 2 2 2 2 3 5 2 5" xfId="24650"/>
    <cellStyle name="Moneda 5 2 2 2 2 3 5 3" xfId="24651"/>
    <cellStyle name="Moneda 5 2 2 2 2 3 5 3 2" xfId="24652"/>
    <cellStyle name="Moneda 5 2 2 2 2 3 5 3 3" xfId="24653"/>
    <cellStyle name="Moneda 5 2 2 2 2 3 5 4" xfId="24654"/>
    <cellStyle name="Moneda 5 2 2 2 2 3 5 4 2" xfId="24655"/>
    <cellStyle name="Moneda 5 2 2 2 2 3 5 4 3" xfId="24656"/>
    <cellStyle name="Moneda 5 2 2 2 2 3 5 5" xfId="24657"/>
    <cellStyle name="Moneda 5 2 2 2 2 3 5 6" xfId="24658"/>
    <cellStyle name="Moneda 5 2 2 2 2 3 6" xfId="24659"/>
    <cellStyle name="Moneda 5 2 2 2 2 3 6 2" xfId="24660"/>
    <cellStyle name="Moneda 5 2 2 2 2 3 6 2 2" xfId="24661"/>
    <cellStyle name="Moneda 5 2 2 2 2 3 6 2 2 2" xfId="24662"/>
    <cellStyle name="Moneda 5 2 2 2 2 3 6 2 2 3" xfId="24663"/>
    <cellStyle name="Moneda 5 2 2 2 2 3 6 2 3" xfId="24664"/>
    <cellStyle name="Moneda 5 2 2 2 2 3 6 2 3 2" xfId="24665"/>
    <cellStyle name="Moneda 5 2 2 2 2 3 6 2 3 3" xfId="24666"/>
    <cellStyle name="Moneda 5 2 2 2 2 3 6 2 4" xfId="24667"/>
    <cellStyle name="Moneda 5 2 2 2 2 3 6 2 5" xfId="24668"/>
    <cellStyle name="Moneda 5 2 2 2 2 3 6 3" xfId="24669"/>
    <cellStyle name="Moneda 5 2 2 2 2 3 6 3 2" xfId="24670"/>
    <cellStyle name="Moneda 5 2 2 2 2 3 6 3 3" xfId="24671"/>
    <cellStyle name="Moneda 5 2 2 2 2 3 6 4" xfId="24672"/>
    <cellStyle name="Moneda 5 2 2 2 2 3 6 4 2" xfId="24673"/>
    <cellStyle name="Moneda 5 2 2 2 2 3 6 4 3" xfId="24674"/>
    <cellStyle name="Moneda 5 2 2 2 2 3 6 5" xfId="24675"/>
    <cellStyle name="Moneda 5 2 2 2 2 3 6 6" xfId="24676"/>
    <cellStyle name="Moneda 5 2 2 2 2 3 7" xfId="24677"/>
    <cellStyle name="Moneda 5 2 2 2 2 3 7 2" xfId="24678"/>
    <cellStyle name="Moneda 5 2 2 2 2 3 7 2 2" xfId="24679"/>
    <cellStyle name="Moneda 5 2 2 2 2 3 7 2 3" xfId="24680"/>
    <cellStyle name="Moneda 5 2 2 2 2 3 7 3" xfId="24681"/>
    <cellStyle name="Moneda 5 2 2 2 2 3 7 3 2" xfId="24682"/>
    <cellStyle name="Moneda 5 2 2 2 2 3 7 3 3" xfId="24683"/>
    <cellStyle name="Moneda 5 2 2 2 2 3 7 4" xfId="24684"/>
    <cellStyle name="Moneda 5 2 2 2 2 3 7 5" xfId="24685"/>
    <cellStyle name="Moneda 5 2 2 2 2 3 8" xfId="24686"/>
    <cellStyle name="Moneda 5 2 2 2 2 3 8 2" xfId="24687"/>
    <cellStyle name="Moneda 5 2 2 2 2 3 8 3" xfId="24688"/>
    <cellStyle name="Moneda 5 2 2 2 2 3 9" xfId="24689"/>
    <cellStyle name="Moneda 5 2 2 2 2 3 9 2" xfId="24690"/>
    <cellStyle name="Moneda 5 2 2 2 2 3 9 3" xfId="24691"/>
    <cellStyle name="Moneda 5 2 2 2 2 4" xfId="524"/>
    <cellStyle name="Moneda 5 2 2 2 2 4 10" xfId="24692"/>
    <cellStyle name="Moneda 5 2 2 2 2 4 2" xfId="525"/>
    <cellStyle name="Moneda 5 2 2 2 2 4 2 2" xfId="1843"/>
    <cellStyle name="Moneda 5 2 2 2 2 4 2 2 2" xfId="24693"/>
    <cellStyle name="Moneda 5 2 2 2 2 4 2 2 2 2" xfId="24694"/>
    <cellStyle name="Moneda 5 2 2 2 2 4 2 2 2 3" xfId="24695"/>
    <cellStyle name="Moneda 5 2 2 2 2 4 2 2 3" xfId="24696"/>
    <cellStyle name="Moneda 5 2 2 2 2 4 2 2 3 2" xfId="24697"/>
    <cellStyle name="Moneda 5 2 2 2 2 4 2 2 3 3" xfId="24698"/>
    <cellStyle name="Moneda 5 2 2 2 2 4 2 2 4" xfId="24699"/>
    <cellStyle name="Moneda 5 2 2 2 2 4 2 2 5" xfId="24700"/>
    <cellStyle name="Moneda 5 2 2 2 2 4 2 3" xfId="24701"/>
    <cellStyle name="Moneda 5 2 2 2 2 4 2 3 2" xfId="24702"/>
    <cellStyle name="Moneda 5 2 2 2 2 4 2 3 3" xfId="24703"/>
    <cellStyle name="Moneda 5 2 2 2 2 4 2 4" xfId="24704"/>
    <cellStyle name="Moneda 5 2 2 2 2 4 2 4 2" xfId="24705"/>
    <cellStyle name="Moneda 5 2 2 2 2 4 2 4 3" xfId="24706"/>
    <cellStyle name="Moneda 5 2 2 2 2 4 2 5" xfId="24707"/>
    <cellStyle name="Moneda 5 2 2 2 2 4 2 6" xfId="24708"/>
    <cellStyle name="Moneda 5 2 2 2 2 4 3" xfId="1842"/>
    <cellStyle name="Moneda 5 2 2 2 2 4 3 2" xfId="24709"/>
    <cellStyle name="Moneda 5 2 2 2 2 4 3 2 2" xfId="24710"/>
    <cellStyle name="Moneda 5 2 2 2 2 4 3 2 2 2" xfId="24711"/>
    <cellStyle name="Moneda 5 2 2 2 2 4 3 2 2 3" xfId="24712"/>
    <cellStyle name="Moneda 5 2 2 2 2 4 3 2 3" xfId="24713"/>
    <cellStyle name="Moneda 5 2 2 2 2 4 3 2 3 2" xfId="24714"/>
    <cellStyle name="Moneda 5 2 2 2 2 4 3 2 3 3" xfId="24715"/>
    <cellStyle name="Moneda 5 2 2 2 2 4 3 2 4" xfId="24716"/>
    <cellStyle name="Moneda 5 2 2 2 2 4 3 2 5" xfId="24717"/>
    <cellStyle name="Moneda 5 2 2 2 2 4 3 3" xfId="24718"/>
    <cellStyle name="Moneda 5 2 2 2 2 4 3 3 2" xfId="24719"/>
    <cellStyle name="Moneda 5 2 2 2 2 4 3 3 3" xfId="24720"/>
    <cellStyle name="Moneda 5 2 2 2 2 4 3 4" xfId="24721"/>
    <cellStyle name="Moneda 5 2 2 2 2 4 3 4 2" xfId="24722"/>
    <cellStyle name="Moneda 5 2 2 2 2 4 3 4 3" xfId="24723"/>
    <cellStyle name="Moneda 5 2 2 2 2 4 3 5" xfId="24724"/>
    <cellStyle name="Moneda 5 2 2 2 2 4 3 6" xfId="24725"/>
    <cellStyle name="Moneda 5 2 2 2 2 4 4" xfId="24726"/>
    <cellStyle name="Moneda 5 2 2 2 2 4 4 2" xfId="24727"/>
    <cellStyle name="Moneda 5 2 2 2 2 4 4 2 2" xfId="24728"/>
    <cellStyle name="Moneda 5 2 2 2 2 4 4 2 2 2" xfId="24729"/>
    <cellStyle name="Moneda 5 2 2 2 2 4 4 2 2 3" xfId="24730"/>
    <cellStyle name="Moneda 5 2 2 2 2 4 4 2 3" xfId="24731"/>
    <cellStyle name="Moneda 5 2 2 2 2 4 4 2 3 2" xfId="24732"/>
    <cellStyle name="Moneda 5 2 2 2 2 4 4 2 3 3" xfId="24733"/>
    <cellStyle name="Moneda 5 2 2 2 2 4 4 2 4" xfId="24734"/>
    <cellStyle name="Moneda 5 2 2 2 2 4 4 2 5" xfId="24735"/>
    <cellStyle name="Moneda 5 2 2 2 2 4 4 3" xfId="24736"/>
    <cellStyle name="Moneda 5 2 2 2 2 4 4 3 2" xfId="24737"/>
    <cellStyle name="Moneda 5 2 2 2 2 4 4 3 3" xfId="24738"/>
    <cellStyle name="Moneda 5 2 2 2 2 4 4 4" xfId="24739"/>
    <cellStyle name="Moneda 5 2 2 2 2 4 4 4 2" xfId="24740"/>
    <cellStyle name="Moneda 5 2 2 2 2 4 4 4 3" xfId="24741"/>
    <cellStyle name="Moneda 5 2 2 2 2 4 4 5" xfId="24742"/>
    <cellStyle name="Moneda 5 2 2 2 2 4 4 6" xfId="24743"/>
    <cellStyle name="Moneda 5 2 2 2 2 4 5" xfId="24744"/>
    <cellStyle name="Moneda 5 2 2 2 2 4 5 2" xfId="24745"/>
    <cellStyle name="Moneda 5 2 2 2 2 4 5 2 2" xfId="24746"/>
    <cellStyle name="Moneda 5 2 2 2 2 4 5 2 2 2" xfId="24747"/>
    <cellStyle name="Moneda 5 2 2 2 2 4 5 2 2 3" xfId="24748"/>
    <cellStyle name="Moneda 5 2 2 2 2 4 5 2 3" xfId="24749"/>
    <cellStyle name="Moneda 5 2 2 2 2 4 5 2 3 2" xfId="24750"/>
    <cellStyle name="Moneda 5 2 2 2 2 4 5 2 3 3" xfId="24751"/>
    <cellStyle name="Moneda 5 2 2 2 2 4 5 2 4" xfId="24752"/>
    <cellStyle name="Moneda 5 2 2 2 2 4 5 2 5" xfId="24753"/>
    <cellStyle name="Moneda 5 2 2 2 2 4 5 3" xfId="24754"/>
    <cellStyle name="Moneda 5 2 2 2 2 4 5 3 2" xfId="24755"/>
    <cellStyle name="Moneda 5 2 2 2 2 4 5 3 3" xfId="24756"/>
    <cellStyle name="Moneda 5 2 2 2 2 4 5 4" xfId="24757"/>
    <cellStyle name="Moneda 5 2 2 2 2 4 5 4 2" xfId="24758"/>
    <cellStyle name="Moneda 5 2 2 2 2 4 5 4 3" xfId="24759"/>
    <cellStyle name="Moneda 5 2 2 2 2 4 5 5" xfId="24760"/>
    <cellStyle name="Moneda 5 2 2 2 2 4 5 6" xfId="24761"/>
    <cellStyle name="Moneda 5 2 2 2 2 4 6" xfId="24762"/>
    <cellStyle name="Moneda 5 2 2 2 2 4 6 2" xfId="24763"/>
    <cellStyle name="Moneda 5 2 2 2 2 4 6 2 2" xfId="24764"/>
    <cellStyle name="Moneda 5 2 2 2 2 4 6 2 3" xfId="24765"/>
    <cellStyle name="Moneda 5 2 2 2 2 4 6 3" xfId="24766"/>
    <cellStyle name="Moneda 5 2 2 2 2 4 6 3 2" xfId="24767"/>
    <cellStyle name="Moneda 5 2 2 2 2 4 6 3 3" xfId="24768"/>
    <cellStyle name="Moneda 5 2 2 2 2 4 6 4" xfId="24769"/>
    <cellStyle name="Moneda 5 2 2 2 2 4 6 5" xfId="24770"/>
    <cellStyle name="Moneda 5 2 2 2 2 4 7" xfId="24771"/>
    <cellStyle name="Moneda 5 2 2 2 2 4 7 2" xfId="24772"/>
    <cellStyle name="Moneda 5 2 2 2 2 4 7 3" xfId="24773"/>
    <cellStyle name="Moneda 5 2 2 2 2 4 8" xfId="24774"/>
    <cellStyle name="Moneda 5 2 2 2 2 4 8 2" xfId="24775"/>
    <cellStyle name="Moneda 5 2 2 2 2 4 8 3" xfId="24776"/>
    <cellStyle name="Moneda 5 2 2 2 2 4 9" xfId="24777"/>
    <cellStyle name="Moneda 5 2 2 2 2 5" xfId="526"/>
    <cellStyle name="Moneda 5 2 2 2 2 5 2" xfId="1844"/>
    <cellStyle name="Moneda 5 2 2 2 2 5 2 2" xfId="24778"/>
    <cellStyle name="Moneda 5 2 2 2 2 5 2 2 2" xfId="24779"/>
    <cellStyle name="Moneda 5 2 2 2 2 5 2 2 3" xfId="24780"/>
    <cellStyle name="Moneda 5 2 2 2 2 5 2 3" xfId="24781"/>
    <cellStyle name="Moneda 5 2 2 2 2 5 2 3 2" xfId="24782"/>
    <cellStyle name="Moneda 5 2 2 2 2 5 2 3 3" xfId="24783"/>
    <cellStyle name="Moneda 5 2 2 2 2 5 2 4" xfId="24784"/>
    <cellStyle name="Moneda 5 2 2 2 2 5 2 5" xfId="24785"/>
    <cellStyle name="Moneda 5 2 2 2 2 5 3" xfId="24786"/>
    <cellStyle name="Moneda 5 2 2 2 2 5 3 2" xfId="24787"/>
    <cellStyle name="Moneda 5 2 2 2 2 5 3 3" xfId="24788"/>
    <cellStyle name="Moneda 5 2 2 2 2 5 4" xfId="24789"/>
    <cellStyle name="Moneda 5 2 2 2 2 5 4 2" xfId="24790"/>
    <cellStyle name="Moneda 5 2 2 2 2 5 4 3" xfId="24791"/>
    <cellStyle name="Moneda 5 2 2 2 2 5 5" xfId="24792"/>
    <cellStyle name="Moneda 5 2 2 2 2 5 6" xfId="24793"/>
    <cellStyle name="Moneda 5 2 2 2 2 6" xfId="1833"/>
    <cellStyle name="Moneda 5 2 2 2 2 6 2" xfId="24794"/>
    <cellStyle name="Moneda 5 2 2 2 2 6 2 2" xfId="24795"/>
    <cellStyle name="Moneda 5 2 2 2 2 6 2 2 2" xfId="24796"/>
    <cellStyle name="Moneda 5 2 2 2 2 6 2 2 3" xfId="24797"/>
    <cellStyle name="Moneda 5 2 2 2 2 6 2 3" xfId="24798"/>
    <cellStyle name="Moneda 5 2 2 2 2 6 2 3 2" xfId="24799"/>
    <cellStyle name="Moneda 5 2 2 2 2 6 2 3 3" xfId="24800"/>
    <cellStyle name="Moneda 5 2 2 2 2 6 2 4" xfId="24801"/>
    <cellStyle name="Moneda 5 2 2 2 2 6 2 5" xfId="24802"/>
    <cellStyle name="Moneda 5 2 2 2 2 6 3" xfId="24803"/>
    <cellStyle name="Moneda 5 2 2 2 2 6 3 2" xfId="24804"/>
    <cellStyle name="Moneda 5 2 2 2 2 6 3 3" xfId="24805"/>
    <cellStyle name="Moneda 5 2 2 2 2 6 4" xfId="24806"/>
    <cellStyle name="Moneda 5 2 2 2 2 6 4 2" xfId="24807"/>
    <cellStyle name="Moneda 5 2 2 2 2 6 4 3" xfId="24808"/>
    <cellStyle name="Moneda 5 2 2 2 2 6 5" xfId="24809"/>
    <cellStyle name="Moneda 5 2 2 2 2 6 6" xfId="24810"/>
    <cellStyle name="Moneda 5 2 2 2 2 7" xfId="24811"/>
    <cellStyle name="Moneda 5 2 2 2 2 7 2" xfId="24812"/>
    <cellStyle name="Moneda 5 2 2 2 2 7 2 2" xfId="24813"/>
    <cellStyle name="Moneda 5 2 2 2 2 7 2 2 2" xfId="24814"/>
    <cellStyle name="Moneda 5 2 2 2 2 7 2 2 3" xfId="24815"/>
    <cellStyle name="Moneda 5 2 2 2 2 7 2 3" xfId="24816"/>
    <cellStyle name="Moneda 5 2 2 2 2 7 2 3 2" xfId="24817"/>
    <cellStyle name="Moneda 5 2 2 2 2 7 2 3 3" xfId="24818"/>
    <cellStyle name="Moneda 5 2 2 2 2 7 2 4" xfId="24819"/>
    <cellStyle name="Moneda 5 2 2 2 2 7 2 5" xfId="24820"/>
    <cellStyle name="Moneda 5 2 2 2 2 7 3" xfId="24821"/>
    <cellStyle name="Moneda 5 2 2 2 2 7 3 2" xfId="24822"/>
    <cellStyle name="Moneda 5 2 2 2 2 7 3 3" xfId="24823"/>
    <cellStyle name="Moneda 5 2 2 2 2 7 4" xfId="24824"/>
    <cellStyle name="Moneda 5 2 2 2 2 7 4 2" xfId="24825"/>
    <cellStyle name="Moneda 5 2 2 2 2 7 4 3" xfId="24826"/>
    <cellStyle name="Moneda 5 2 2 2 2 7 5" xfId="24827"/>
    <cellStyle name="Moneda 5 2 2 2 2 7 6" xfId="24828"/>
    <cellStyle name="Moneda 5 2 2 2 2 8" xfId="24829"/>
    <cellStyle name="Moneda 5 2 2 2 2 8 2" xfId="24830"/>
    <cellStyle name="Moneda 5 2 2 2 2 8 2 2" xfId="24831"/>
    <cellStyle name="Moneda 5 2 2 2 2 8 2 2 2" xfId="24832"/>
    <cellStyle name="Moneda 5 2 2 2 2 8 2 2 3" xfId="24833"/>
    <cellStyle name="Moneda 5 2 2 2 2 8 2 3" xfId="24834"/>
    <cellStyle name="Moneda 5 2 2 2 2 8 2 3 2" xfId="24835"/>
    <cellStyle name="Moneda 5 2 2 2 2 8 2 3 3" xfId="24836"/>
    <cellStyle name="Moneda 5 2 2 2 2 8 2 4" xfId="24837"/>
    <cellStyle name="Moneda 5 2 2 2 2 8 2 5" xfId="24838"/>
    <cellStyle name="Moneda 5 2 2 2 2 8 3" xfId="24839"/>
    <cellStyle name="Moneda 5 2 2 2 2 8 3 2" xfId="24840"/>
    <cellStyle name="Moneda 5 2 2 2 2 8 3 3" xfId="24841"/>
    <cellStyle name="Moneda 5 2 2 2 2 8 4" xfId="24842"/>
    <cellStyle name="Moneda 5 2 2 2 2 8 4 2" xfId="24843"/>
    <cellStyle name="Moneda 5 2 2 2 2 8 4 3" xfId="24844"/>
    <cellStyle name="Moneda 5 2 2 2 2 8 5" xfId="24845"/>
    <cellStyle name="Moneda 5 2 2 2 2 8 6" xfId="24846"/>
    <cellStyle name="Moneda 5 2 2 2 2 9" xfId="24847"/>
    <cellStyle name="Moneda 5 2 2 2 2 9 2" xfId="24848"/>
    <cellStyle name="Moneda 5 2 2 2 2 9 2 2" xfId="24849"/>
    <cellStyle name="Moneda 5 2 2 2 2 9 2 3" xfId="24850"/>
    <cellStyle name="Moneda 5 2 2 2 2 9 3" xfId="24851"/>
    <cellStyle name="Moneda 5 2 2 2 2 9 3 2" xfId="24852"/>
    <cellStyle name="Moneda 5 2 2 2 2 9 3 3" xfId="24853"/>
    <cellStyle name="Moneda 5 2 2 2 2 9 4" xfId="24854"/>
    <cellStyle name="Moneda 5 2 2 2 2 9 5" xfId="24855"/>
    <cellStyle name="Moneda 5 2 2 2 3" xfId="527"/>
    <cellStyle name="Moneda 5 2 2 2 3 10" xfId="24856"/>
    <cellStyle name="Moneda 5 2 2 2 3 11" xfId="24857"/>
    <cellStyle name="Moneda 5 2 2 2 3 2" xfId="528"/>
    <cellStyle name="Moneda 5 2 2 2 3 2 10" xfId="24858"/>
    <cellStyle name="Moneda 5 2 2 2 3 2 2" xfId="529"/>
    <cellStyle name="Moneda 5 2 2 2 3 2 2 2" xfId="1847"/>
    <cellStyle name="Moneda 5 2 2 2 3 2 2 2 2" xfId="24859"/>
    <cellStyle name="Moneda 5 2 2 2 3 2 2 2 2 2" xfId="24860"/>
    <cellStyle name="Moneda 5 2 2 2 3 2 2 2 2 3" xfId="24861"/>
    <cellStyle name="Moneda 5 2 2 2 3 2 2 2 3" xfId="24862"/>
    <cellStyle name="Moneda 5 2 2 2 3 2 2 2 3 2" xfId="24863"/>
    <cellStyle name="Moneda 5 2 2 2 3 2 2 2 3 3" xfId="24864"/>
    <cellStyle name="Moneda 5 2 2 2 3 2 2 2 4" xfId="24865"/>
    <cellStyle name="Moneda 5 2 2 2 3 2 2 2 5" xfId="24866"/>
    <cellStyle name="Moneda 5 2 2 2 3 2 2 3" xfId="24867"/>
    <cellStyle name="Moneda 5 2 2 2 3 2 2 3 2" xfId="24868"/>
    <cellStyle name="Moneda 5 2 2 2 3 2 2 3 3" xfId="24869"/>
    <cellStyle name="Moneda 5 2 2 2 3 2 2 4" xfId="24870"/>
    <cellStyle name="Moneda 5 2 2 2 3 2 2 4 2" xfId="24871"/>
    <cellStyle name="Moneda 5 2 2 2 3 2 2 4 3" xfId="24872"/>
    <cellStyle name="Moneda 5 2 2 2 3 2 2 5" xfId="24873"/>
    <cellStyle name="Moneda 5 2 2 2 3 2 2 6" xfId="24874"/>
    <cellStyle name="Moneda 5 2 2 2 3 2 3" xfId="1846"/>
    <cellStyle name="Moneda 5 2 2 2 3 2 3 2" xfId="24875"/>
    <cellStyle name="Moneda 5 2 2 2 3 2 3 2 2" xfId="24876"/>
    <cellStyle name="Moneda 5 2 2 2 3 2 3 2 2 2" xfId="24877"/>
    <cellStyle name="Moneda 5 2 2 2 3 2 3 2 2 3" xfId="24878"/>
    <cellStyle name="Moneda 5 2 2 2 3 2 3 2 3" xfId="24879"/>
    <cellStyle name="Moneda 5 2 2 2 3 2 3 2 3 2" xfId="24880"/>
    <cellStyle name="Moneda 5 2 2 2 3 2 3 2 3 3" xfId="24881"/>
    <cellStyle name="Moneda 5 2 2 2 3 2 3 2 4" xfId="24882"/>
    <cellStyle name="Moneda 5 2 2 2 3 2 3 2 5" xfId="24883"/>
    <cellStyle name="Moneda 5 2 2 2 3 2 3 3" xfId="24884"/>
    <cellStyle name="Moneda 5 2 2 2 3 2 3 3 2" xfId="24885"/>
    <cellStyle name="Moneda 5 2 2 2 3 2 3 3 3" xfId="24886"/>
    <cellStyle name="Moneda 5 2 2 2 3 2 3 4" xfId="24887"/>
    <cellStyle name="Moneda 5 2 2 2 3 2 3 4 2" xfId="24888"/>
    <cellStyle name="Moneda 5 2 2 2 3 2 3 4 3" xfId="24889"/>
    <cellStyle name="Moneda 5 2 2 2 3 2 3 5" xfId="24890"/>
    <cellStyle name="Moneda 5 2 2 2 3 2 3 6" xfId="24891"/>
    <cellStyle name="Moneda 5 2 2 2 3 2 4" xfId="24892"/>
    <cellStyle name="Moneda 5 2 2 2 3 2 4 2" xfId="24893"/>
    <cellStyle name="Moneda 5 2 2 2 3 2 4 2 2" xfId="24894"/>
    <cellStyle name="Moneda 5 2 2 2 3 2 4 2 2 2" xfId="24895"/>
    <cellStyle name="Moneda 5 2 2 2 3 2 4 2 2 3" xfId="24896"/>
    <cellStyle name="Moneda 5 2 2 2 3 2 4 2 3" xfId="24897"/>
    <cellStyle name="Moneda 5 2 2 2 3 2 4 2 3 2" xfId="24898"/>
    <cellStyle name="Moneda 5 2 2 2 3 2 4 2 3 3" xfId="24899"/>
    <cellStyle name="Moneda 5 2 2 2 3 2 4 2 4" xfId="24900"/>
    <cellStyle name="Moneda 5 2 2 2 3 2 4 2 5" xfId="24901"/>
    <cellStyle name="Moneda 5 2 2 2 3 2 4 3" xfId="24902"/>
    <cellStyle name="Moneda 5 2 2 2 3 2 4 3 2" xfId="24903"/>
    <cellStyle name="Moneda 5 2 2 2 3 2 4 3 3" xfId="24904"/>
    <cellStyle name="Moneda 5 2 2 2 3 2 4 4" xfId="24905"/>
    <cellStyle name="Moneda 5 2 2 2 3 2 4 4 2" xfId="24906"/>
    <cellStyle name="Moneda 5 2 2 2 3 2 4 4 3" xfId="24907"/>
    <cellStyle name="Moneda 5 2 2 2 3 2 4 5" xfId="24908"/>
    <cellStyle name="Moneda 5 2 2 2 3 2 4 6" xfId="24909"/>
    <cellStyle name="Moneda 5 2 2 2 3 2 5" xfId="24910"/>
    <cellStyle name="Moneda 5 2 2 2 3 2 5 2" xfId="24911"/>
    <cellStyle name="Moneda 5 2 2 2 3 2 5 2 2" xfId="24912"/>
    <cellStyle name="Moneda 5 2 2 2 3 2 5 2 2 2" xfId="24913"/>
    <cellStyle name="Moneda 5 2 2 2 3 2 5 2 2 3" xfId="24914"/>
    <cellStyle name="Moneda 5 2 2 2 3 2 5 2 3" xfId="24915"/>
    <cellStyle name="Moneda 5 2 2 2 3 2 5 2 3 2" xfId="24916"/>
    <cellStyle name="Moneda 5 2 2 2 3 2 5 2 3 3" xfId="24917"/>
    <cellStyle name="Moneda 5 2 2 2 3 2 5 2 4" xfId="24918"/>
    <cellStyle name="Moneda 5 2 2 2 3 2 5 2 5" xfId="24919"/>
    <cellStyle name="Moneda 5 2 2 2 3 2 5 3" xfId="24920"/>
    <cellStyle name="Moneda 5 2 2 2 3 2 5 3 2" xfId="24921"/>
    <cellStyle name="Moneda 5 2 2 2 3 2 5 3 3" xfId="24922"/>
    <cellStyle name="Moneda 5 2 2 2 3 2 5 4" xfId="24923"/>
    <cellStyle name="Moneda 5 2 2 2 3 2 5 4 2" xfId="24924"/>
    <cellStyle name="Moneda 5 2 2 2 3 2 5 4 3" xfId="24925"/>
    <cellStyle name="Moneda 5 2 2 2 3 2 5 5" xfId="24926"/>
    <cellStyle name="Moneda 5 2 2 2 3 2 5 6" xfId="24927"/>
    <cellStyle name="Moneda 5 2 2 2 3 2 6" xfId="24928"/>
    <cellStyle name="Moneda 5 2 2 2 3 2 6 2" xfId="24929"/>
    <cellStyle name="Moneda 5 2 2 2 3 2 6 2 2" xfId="24930"/>
    <cellStyle name="Moneda 5 2 2 2 3 2 6 2 3" xfId="24931"/>
    <cellStyle name="Moneda 5 2 2 2 3 2 6 3" xfId="24932"/>
    <cellStyle name="Moneda 5 2 2 2 3 2 6 3 2" xfId="24933"/>
    <cellStyle name="Moneda 5 2 2 2 3 2 6 3 3" xfId="24934"/>
    <cellStyle name="Moneda 5 2 2 2 3 2 6 4" xfId="24935"/>
    <cellStyle name="Moneda 5 2 2 2 3 2 6 5" xfId="24936"/>
    <cellStyle name="Moneda 5 2 2 2 3 2 7" xfId="24937"/>
    <cellStyle name="Moneda 5 2 2 2 3 2 7 2" xfId="24938"/>
    <cellStyle name="Moneda 5 2 2 2 3 2 7 3" xfId="24939"/>
    <cellStyle name="Moneda 5 2 2 2 3 2 8" xfId="24940"/>
    <cellStyle name="Moneda 5 2 2 2 3 2 8 2" xfId="24941"/>
    <cellStyle name="Moneda 5 2 2 2 3 2 8 3" xfId="24942"/>
    <cellStyle name="Moneda 5 2 2 2 3 2 9" xfId="24943"/>
    <cellStyle name="Moneda 5 2 2 2 3 3" xfId="530"/>
    <cellStyle name="Moneda 5 2 2 2 3 3 2" xfId="1848"/>
    <cellStyle name="Moneda 5 2 2 2 3 3 2 2" xfId="24944"/>
    <cellStyle name="Moneda 5 2 2 2 3 3 2 2 2" xfId="24945"/>
    <cellStyle name="Moneda 5 2 2 2 3 3 2 2 3" xfId="24946"/>
    <cellStyle name="Moneda 5 2 2 2 3 3 2 3" xfId="24947"/>
    <cellStyle name="Moneda 5 2 2 2 3 3 2 3 2" xfId="24948"/>
    <cellStyle name="Moneda 5 2 2 2 3 3 2 3 3" xfId="24949"/>
    <cellStyle name="Moneda 5 2 2 2 3 3 2 4" xfId="24950"/>
    <cellStyle name="Moneda 5 2 2 2 3 3 2 5" xfId="24951"/>
    <cellStyle name="Moneda 5 2 2 2 3 3 3" xfId="24952"/>
    <cellStyle name="Moneda 5 2 2 2 3 3 3 2" xfId="24953"/>
    <cellStyle name="Moneda 5 2 2 2 3 3 3 3" xfId="24954"/>
    <cellStyle name="Moneda 5 2 2 2 3 3 4" xfId="24955"/>
    <cellStyle name="Moneda 5 2 2 2 3 3 4 2" xfId="24956"/>
    <cellStyle name="Moneda 5 2 2 2 3 3 4 3" xfId="24957"/>
    <cellStyle name="Moneda 5 2 2 2 3 3 5" xfId="24958"/>
    <cellStyle name="Moneda 5 2 2 2 3 3 6" xfId="24959"/>
    <cellStyle name="Moneda 5 2 2 2 3 4" xfId="1845"/>
    <cellStyle name="Moneda 5 2 2 2 3 4 2" xfId="24960"/>
    <cellStyle name="Moneda 5 2 2 2 3 4 2 2" xfId="24961"/>
    <cellStyle name="Moneda 5 2 2 2 3 4 2 2 2" xfId="24962"/>
    <cellStyle name="Moneda 5 2 2 2 3 4 2 2 3" xfId="24963"/>
    <cellStyle name="Moneda 5 2 2 2 3 4 2 3" xfId="24964"/>
    <cellStyle name="Moneda 5 2 2 2 3 4 2 3 2" xfId="24965"/>
    <cellStyle name="Moneda 5 2 2 2 3 4 2 3 3" xfId="24966"/>
    <cellStyle name="Moneda 5 2 2 2 3 4 2 4" xfId="24967"/>
    <cellStyle name="Moneda 5 2 2 2 3 4 2 5" xfId="24968"/>
    <cellStyle name="Moneda 5 2 2 2 3 4 3" xfId="24969"/>
    <cellStyle name="Moneda 5 2 2 2 3 4 3 2" xfId="24970"/>
    <cellStyle name="Moneda 5 2 2 2 3 4 3 3" xfId="24971"/>
    <cellStyle name="Moneda 5 2 2 2 3 4 4" xfId="24972"/>
    <cellStyle name="Moneda 5 2 2 2 3 4 4 2" xfId="24973"/>
    <cellStyle name="Moneda 5 2 2 2 3 4 4 3" xfId="24974"/>
    <cellStyle name="Moneda 5 2 2 2 3 4 5" xfId="24975"/>
    <cellStyle name="Moneda 5 2 2 2 3 4 6" xfId="24976"/>
    <cellStyle name="Moneda 5 2 2 2 3 5" xfId="24977"/>
    <cellStyle name="Moneda 5 2 2 2 3 5 2" xfId="24978"/>
    <cellStyle name="Moneda 5 2 2 2 3 5 2 2" xfId="24979"/>
    <cellStyle name="Moneda 5 2 2 2 3 5 2 2 2" xfId="24980"/>
    <cellStyle name="Moneda 5 2 2 2 3 5 2 2 3" xfId="24981"/>
    <cellStyle name="Moneda 5 2 2 2 3 5 2 3" xfId="24982"/>
    <cellStyle name="Moneda 5 2 2 2 3 5 2 3 2" xfId="24983"/>
    <cellStyle name="Moneda 5 2 2 2 3 5 2 3 3" xfId="24984"/>
    <cellStyle name="Moneda 5 2 2 2 3 5 2 4" xfId="24985"/>
    <cellStyle name="Moneda 5 2 2 2 3 5 2 5" xfId="24986"/>
    <cellStyle name="Moneda 5 2 2 2 3 5 3" xfId="24987"/>
    <cellStyle name="Moneda 5 2 2 2 3 5 3 2" xfId="24988"/>
    <cellStyle name="Moneda 5 2 2 2 3 5 3 3" xfId="24989"/>
    <cellStyle name="Moneda 5 2 2 2 3 5 4" xfId="24990"/>
    <cellStyle name="Moneda 5 2 2 2 3 5 4 2" xfId="24991"/>
    <cellStyle name="Moneda 5 2 2 2 3 5 4 3" xfId="24992"/>
    <cellStyle name="Moneda 5 2 2 2 3 5 5" xfId="24993"/>
    <cellStyle name="Moneda 5 2 2 2 3 5 6" xfId="24994"/>
    <cellStyle name="Moneda 5 2 2 2 3 6" xfId="24995"/>
    <cellStyle name="Moneda 5 2 2 2 3 6 2" xfId="24996"/>
    <cellStyle name="Moneda 5 2 2 2 3 6 2 2" xfId="24997"/>
    <cellStyle name="Moneda 5 2 2 2 3 6 2 2 2" xfId="24998"/>
    <cellStyle name="Moneda 5 2 2 2 3 6 2 2 3" xfId="24999"/>
    <cellStyle name="Moneda 5 2 2 2 3 6 2 3" xfId="25000"/>
    <cellStyle name="Moneda 5 2 2 2 3 6 2 3 2" xfId="25001"/>
    <cellStyle name="Moneda 5 2 2 2 3 6 2 3 3" xfId="25002"/>
    <cellStyle name="Moneda 5 2 2 2 3 6 2 4" xfId="25003"/>
    <cellStyle name="Moneda 5 2 2 2 3 6 2 5" xfId="25004"/>
    <cellStyle name="Moneda 5 2 2 2 3 6 3" xfId="25005"/>
    <cellStyle name="Moneda 5 2 2 2 3 6 3 2" xfId="25006"/>
    <cellStyle name="Moneda 5 2 2 2 3 6 3 3" xfId="25007"/>
    <cellStyle name="Moneda 5 2 2 2 3 6 4" xfId="25008"/>
    <cellStyle name="Moneda 5 2 2 2 3 6 4 2" xfId="25009"/>
    <cellStyle name="Moneda 5 2 2 2 3 6 4 3" xfId="25010"/>
    <cellStyle name="Moneda 5 2 2 2 3 6 5" xfId="25011"/>
    <cellStyle name="Moneda 5 2 2 2 3 6 6" xfId="25012"/>
    <cellStyle name="Moneda 5 2 2 2 3 7" xfId="25013"/>
    <cellStyle name="Moneda 5 2 2 2 3 7 2" xfId="25014"/>
    <cellStyle name="Moneda 5 2 2 2 3 7 2 2" xfId="25015"/>
    <cellStyle name="Moneda 5 2 2 2 3 7 2 3" xfId="25016"/>
    <cellStyle name="Moneda 5 2 2 2 3 7 3" xfId="25017"/>
    <cellStyle name="Moneda 5 2 2 2 3 7 3 2" xfId="25018"/>
    <cellStyle name="Moneda 5 2 2 2 3 7 3 3" xfId="25019"/>
    <cellStyle name="Moneda 5 2 2 2 3 7 4" xfId="25020"/>
    <cellStyle name="Moneda 5 2 2 2 3 7 5" xfId="25021"/>
    <cellStyle name="Moneda 5 2 2 2 3 8" xfId="25022"/>
    <cellStyle name="Moneda 5 2 2 2 3 8 2" xfId="25023"/>
    <cellStyle name="Moneda 5 2 2 2 3 8 3" xfId="25024"/>
    <cellStyle name="Moneda 5 2 2 2 3 9" xfId="25025"/>
    <cellStyle name="Moneda 5 2 2 2 3 9 2" xfId="25026"/>
    <cellStyle name="Moneda 5 2 2 2 3 9 3" xfId="25027"/>
    <cellStyle name="Moneda 5 2 2 2 4" xfId="531"/>
    <cellStyle name="Moneda 5 2 2 2 4 10" xfId="25028"/>
    <cellStyle name="Moneda 5 2 2 2 4 11" xfId="25029"/>
    <cellStyle name="Moneda 5 2 2 2 4 2" xfId="532"/>
    <cellStyle name="Moneda 5 2 2 2 4 2 10" xfId="25030"/>
    <cellStyle name="Moneda 5 2 2 2 4 2 2" xfId="533"/>
    <cellStyle name="Moneda 5 2 2 2 4 2 2 2" xfId="1851"/>
    <cellStyle name="Moneda 5 2 2 2 4 2 2 2 2" xfId="25031"/>
    <cellStyle name="Moneda 5 2 2 2 4 2 2 2 2 2" xfId="25032"/>
    <cellStyle name="Moneda 5 2 2 2 4 2 2 2 2 3" xfId="25033"/>
    <cellStyle name="Moneda 5 2 2 2 4 2 2 2 3" xfId="25034"/>
    <cellStyle name="Moneda 5 2 2 2 4 2 2 2 3 2" xfId="25035"/>
    <cellStyle name="Moneda 5 2 2 2 4 2 2 2 3 3" xfId="25036"/>
    <cellStyle name="Moneda 5 2 2 2 4 2 2 2 4" xfId="25037"/>
    <cellStyle name="Moneda 5 2 2 2 4 2 2 2 5" xfId="25038"/>
    <cellStyle name="Moneda 5 2 2 2 4 2 2 3" xfId="25039"/>
    <cellStyle name="Moneda 5 2 2 2 4 2 2 3 2" xfId="25040"/>
    <cellStyle name="Moneda 5 2 2 2 4 2 2 3 3" xfId="25041"/>
    <cellStyle name="Moneda 5 2 2 2 4 2 2 4" xfId="25042"/>
    <cellStyle name="Moneda 5 2 2 2 4 2 2 4 2" xfId="25043"/>
    <cellStyle name="Moneda 5 2 2 2 4 2 2 4 3" xfId="25044"/>
    <cellStyle name="Moneda 5 2 2 2 4 2 2 5" xfId="25045"/>
    <cellStyle name="Moneda 5 2 2 2 4 2 2 6" xfId="25046"/>
    <cellStyle name="Moneda 5 2 2 2 4 2 3" xfId="1850"/>
    <cellStyle name="Moneda 5 2 2 2 4 2 3 2" xfId="25047"/>
    <cellStyle name="Moneda 5 2 2 2 4 2 3 2 2" xfId="25048"/>
    <cellStyle name="Moneda 5 2 2 2 4 2 3 2 2 2" xfId="25049"/>
    <cellStyle name="Moneda 5 2 2 2 4 2 3 2 2 3" xfId="25050"/>
    <cellStyle name="Moneda 5 2 2 2 4 2 3 2 3" xfId="25051"/>
    <cellStyle name="Moneda 5 2 2 2 4 2 3 2 3 2" xfId="25052"/>
    <cellStyle name="Moneda 5 2 2 2 4 2 3 2 3 3" xfId="25053"/>
    <cellStyle name="Moneda 5 2 2 2 4 2 3 2 4" xfId="25054"/>
    <cellStyle name="Moneda 5 2 2 2 4 2 3 2 5" xfId="25055"/>
    <cellStyle name="Moneda 5 2 2 2 4 2 3 3" xfId="25056"/>
    <cellStyle name="Moneda 5 2 2 2 4 2 3 3 2" xfId="25057"/>
    <cellStyle name="Moneda 5 2 2 2 4 2 3 3 3" xfId="25058"/>
    <cellStyle name="Moneda 5 2 2 2 4 2 3 4" xfId="25059"/>
    <cellStyle name="Moneda 5 2 2 2 4 2 3 4 2" xfId="25060"/>
    <cellStyle name="Moneda 5 2 2 2 4 2 3 4 3" xfId="25061"/>
    <cellStyle name="Moneda 5 2 2 2 4 2 3 5" xfId="25062"/>
    <cellStyle name="Moneda 5 2 2 2 4 2 3 6" xfId="25063"/>
    <cellStyle name="Moneda 5 2 2 2 4 2 4" xfId="25064"/>
    <cellStyle name="Moneda 5 2 2 2 4 2 4 2" xfId="25065"/>
    <cellStyle name="Moneda 5 2 2 2 4 2 4 2 2" xfId="25066"/>
    <cellStyle name="Moneda 5 2 2 2 4 2 4 2 2 2" xfId="25067"/>
    <cellStyle name="Moneda 5 2 2 2 4 2 4 2 2 3" xfId="25068"/>
    <cellStyle name="Moneda 5 2 2 2 4 2 4 2 3" xfId="25069"/>
    <cellStyle name="Moneda 5 2 2 2 4 2 4 2 3 2" xfId="25070"/>
    <cellStyle name="Moneda 5 2 2 2 4 2 4 2 3 3" xfId="25071"/>
    <cellStyle name="Moneda 5 2 2 2 4 2 4 2 4" xfId="25072"/>
    <cellStyle name="Moneda 5 2 2 2 4 2 4 2 5" xfId="25073"/>
    <cellStyle name="Moneda 5 2 2 2 4 2 4 3" xfId="25074"/>
    <cellStyle name="Moneda 5 2 2 2 4 2 4 3 2" xfId="25075"/>
    <cellStyle name="Moneda 5 2 2 2 4 2 4 3 3" xfId="25076"/>
    <cellStyle name="Moneda 5 2 2 2 4 2 4 4" xfId="25077"/>
    <cellStyle name="Moneda 5 2 2 2 4 2 4 4 2" xfId="25078"/>
    <cellStyle name="Moneda 5 2 2 2 4 2 4 4 3" xfId="25079"/>
    <cellStyle name="Moneda 5 2 2 2 4 2 4 5" xfId="25080"/>
    <cellStyle name="Moneda 5 2 2 2 4 2 4 6" xfId="25081"/>
    <cellStyle name="Moneda 5 2 2 2 4 2 5" xfId="25082"/>
    <cellStyle name="Moneda 5 2 2 2 4 2 5 2" xfId="25083"/>
    <cellStyle name="Moneda 5 2 2 2 4 2 5 2 2" xfId="25084"/>
    <cellStyle name="Moneda 5 2 2 2 4 2 5 2 2 2" xfId="25085"/>
    <cellStyle name="Moneda 5 2 2 2 4 2 5 2 2 3" xfId="25086"/>
    <cellStyle name="Moneda 5 2 2 2 4 2 5 2 3" xfId="25087"/>
    <cellStyle name="Moneda 5 2 2 2 4 2 5 2 3 2" xfId="25088"/>
    <cellStyle name="Moneda 5 2 2 2 4 2 5 2 3 3" xfId="25089"/>
    <cellStyle name="Moneda 5 2 2 2 4 2 5 2 4" xfId="25090"/>
    <cellStyle name="Moneda 5 2 2 2 4 2 5 2 5" xfId="25091"/>
    <cellStyle name="Moneda 5 2 2 2 4 2 5 3" xfId="25092"/>
    <cellStyle name="Moneda 5 2 2 2 4 2 5 3 2" xfId="25093"/>
    <cellStyle name="Moneda 5 2 2 2 4 2 5 3 3" xfId="25094"/>
    <cellStyle name="Moneda 5 2 2 2 4 2 5 4" xfId="25095"/>
    <cellStyle name="Moneda 5 2 2 2 4 2 5 4 2" xfId="25096"/>
    <cellStyle name="Moneda 5 2 2 2 4 2 5 4 3" xfId="25097"/>
    <cellStyle name="Moneda 5 2 2 2 4 2 5 5" xfId="25098"/>
    <cellStyle name="Moneda 5 2 2 2 4 2 5 6" xfId="25099"/>
    <cellStyle name="Moneda 5 2 2 2 4 2 6" xfId="25100"/>
    <cellStyle name="Moneda 5 2 2 2 4 2 6 2" xfId="25101"/>
    <cellStyle name="Moneda 5 2 2 2 4 2 6 2 2" xfId="25102"/>
    <cellStyle name="Moneda 5 2 2 2 4 2 6 2 3" xfId="25103"/>
    <cellStyle name="Moneda 5 2 2 2 4 2 6 3" xfId="25104"/>
    <cellStyle name="Moneda 5 2 2 2 4 2 6 3 2" xfId="25105"/>
    <cellStyle name="Moneda 5 2 2 2 4 2 6 3 3" xfId="25106"/>
    <cellStyle name="Moneda 5 2 2 2 4 2 6 4" xfId="25107"/>
    <cellStyle name="Moneda 5 2 2 2 4 2 6 5" xfId="25108"/>
    <cellStyle name="Moneda 5 2 2 2 4 2 7" xfId="25109"/>
    <cellStyle name="Moneda 5 2 2 2 4 2 7 2" xfId="25110"/>
    <cellStyle name="Moneda 5 2 2 2 4 2 7 3" xfId="25111"/>
    <cellStyle name="Moneda 5 2 2 2 4 2 8" xfId="25112"/>
    <cellStyle name="Moneda 5 2 2 2 4 2 8 2" xfId="25113"/>
    <cellStyle name="Moneda 5 2 2 2 4 2 8 3" xfId="25114"/>
    <cellStyle name="Moneda 5 2 2 2 4 2 9" xfId="25115"/>
    <cellStyle name="Moneda 5 2 2 2 4 3" xfId="534"/>
    <cellStyle name="Moneda 5 2 2 2 4 3 2" xfId="1852"/>
    <cellStyle name="Moneda 5 2 2 2 4 3 2 2" xfId="25116"/>
    <cellStyle name="Moneda 5 2 2 2 4 3 2 2 2" xfId="25117"/>
    <cellStyle name="Moneda 5 2 2 2 4 3 2 2 3" xfId="25118"/>
    <cellStyle name="Moneda 5 2 2 2 4 3 2 3" xfId="25119"/>
    <cellStyle name="Moneda 5 2 2 2 4 3 2 3 2" xfId="25120"/>
    <cellStyle name="Moneda 5 2 2 2 4 3 2 3 3" xfId="25121"/>
    <cellStyle name="Moneda 5 2 2 2 4 3 2 4" xfId="25122"/>
    <cellStyle name="Moneda 5 2 2 2 4 3 2 5" xfId="25123"/>
    <cellStyle name="Moneda 5 2 2 2 4 3 3" xfId="25124"/>
    <cellStyle name="Moneda 5 2 2 2 4 3 3 2" xfId="25125"/>
    <cellStyle name="Moneda 5 2 2 2 4 3 3 3" xfId="25126"/>
    <cellStyle name="Moneda 5 2 2 2 4 3 4" xfId="25127"/>
    <cellStyle name="Moneda 5 2 2 2 4 3 4 2" xfId="25128"/>
    <cellStyle name="Moneda 5 2 2 2 4 3 4 3" xfId="25129"/>
    <cellStyle name="Moneda 5 2 2 2 4 3 5" xfId="25130"/>
    <cellStyle name="Moneda 5 2 2 2 4 3 6" xfId="25131"/>
    <cellStyle name="Moneda 5 2 2 2 4 4" xfId="1849"/>
    <cellStyle name="Moneda 5 2 2 2 4 4 2" xfId="25132"/>
    <cellStyle name="Moneda 5 2 2 2 4 4 2 2" xfId="25133"/>
    <cellStyle name="Moneda 5 2 2 2 4 4 2 2 2" xfId="25134"/>
    <cellStyle name="Moneda 5 2 2 2 4 4 2 2 3" xfId="25135"/>
    <cellStyle name="Moneda 5 2 2 2 4 4 2 3" xfId="25136"/>
    <cellStyle name="Moneda 5 2 2 2 4 4 2 3 2" xfId="25137"/>
    <cellStyle name="Moneda 5 2 2 2 4 4 2 3 3" xfId="25138"/>
    <cellStyle name="Moneda 5 2 2 2 4 4 2 4" xfId="25139"/>
    <cellStyle name="Moneda 5 2 2 2 4 4 2 5" xfId="25140"/>
    <cellStyle name="Moneda 5 2 2 2 4 4 3" xfId="25141"/>
    <cellStyle name="Moneda 5 2 2 2 4 4 3 2" xfId="25142"/>
    <cellStyle name="Moneda 5 2 2 2 4 4 3 3" xfId="25143"/>
    <cellStyle name="Moneda 5 2 2 2 4 4 4" xfId="25144"/>
    <cellStyle name="Moneda 5 2 2 2 4 4 4 2" xfId="25145"/>
    <cellStyle name="Moneda 5 2 2 2 4 4 4 3" xfId="25146"/>
    <cellStyle name="Moneda 5 2 2 2 4 4 5" xfId="25147"/>
    <cellStyle name="Moneda 5 2 2 2 4 4 6" xfId="25148"/>
    <cellStyle name="Moneda 5 2 2 2 4 5" xfId="25149"/>
    <cellStyle name="Moneda 5 2 2 2 4 5 2" xfId="25150"/>
    <cellStyle name="Moneda 5 2 2 2 4 5 2 2" xfId="25151"/>
    <cellStyle name="Moneda 5 2 2 2 4 5 2 2 2" xfId="25152"/>
    <cellStyle name="Moneda 5 2 2 2 4 5 2 2 3" xfId="25153"/>
    <cellStyle name="Moneda 5 2 2 2 4 5 2 3" xfId="25154"/>
    <cellStyle name="Moneda 5 2 2 2 4 5 2 3 2" xfId="25155"/>
    <cellStyle name="Moneda 5 2 2 2 4 5 2 3 3" xfId="25156"/>
    <cellStyle name="Moneda 5 2 2 2 4 5 2 4" xfId="25157"/>
    <cellStyle name="Moneda 5 2 2 2 4 5 2 5" xfId="25158"/>
    <cellStyle name="Moneda 5 2 2 2 4 5 3" xfId="25159"/>
    <cellStyle name="Moneda 5 2 2 2 4 5 3 2" xfId="25160"/>
    <cellStyle name="Moneda 5 2 2 2 4 5 3 3" xfId="25161"/>
    <cellStyle name="Moneda 5 2 2 2 4 5 4" xfId="25162"/>
    <cellStyle name="Moneda 5 2 2 2 4 5 4 2" xfId="25163"/>
    <cellStyle name="Moneda 5 2 2 2 4 5 4 3" xfId="25164"/>
    <cellStyle name="Moneda 5 2 2 2 4 5 5" xfId="25165"/>
    <cellStyle name="Moneda 5 2 2 2 4 5 6" xfId="25166"/>
    <cellStyle name="Moneda 5 2 2 2 4 6" xfId="25167"/>
    <cellStyle name="Moneda 5 2 2 2 4 6 2" xfId="25168"/>
    <cellStyle name="Moneda 5 2 2 2 4 6 2 2" xfId="25169"/>
    <cellStyle name="Moneda 5 2 2 2 4 6 2 2 2" xfId="25170"/>
    <cellStyle name="Moneda 5 2 2 2 4 6 2 2 3" xfId="25171"/>
    <cellStyle name="Moneda 5 2 2 2 4 6 2 3" xfId="25172"/>
    <cellStyle name="Moneda 5 2 2 2 4 6 2 3 2" xfId="25173"/>
    <cellStyle name="Moneda 5 2 2 2 4 6 2 3 3" xfId="25174"/>
    <cellStyle name="Moneda 5 2 2 2 4 6 2 4" xfId="25175"/>
    <cellStyle name="Moneda 5 2 2 2 4 6 2 5" xfId="25176"/>
    <cellStyle name="Moneda 5 2 2 2 4 6 3" xfId="25177"/>
    <cellStyle name="Moneda 5 2 2 2 4 6 3 2" xfId="25178"/>
    <cellStyle name="Moneda 5 2 2 2 4 6 3 3" xfId="25179"/>
    <cellStyle name="Moneda 5 2 2 2 4 6 4" xfId="25180"/>
    <cellStyle name="Moneda 5 2 2 2 4 6 4 2" xfId="25181"/>
    <cellStyle name="Moneda 5 2 2 2 4 6 4 3" xfId="25182"/>
    <cellStyle name="Moneda 5 2 2 2 4 6 5" xfId="25183"/>
    <cellStyle name="Moneda 5 2 2 2 4 6 6" xfId="25184"/>
    <cellStyle name="Moneda 5 2 2 2 4 7" xfId="25185"/>
    <cellStyle name="Moneda 5 2 2 2 4 7 2" xfId="25186"/>
    <cellStyle name="Moneda 5 2 2 2 4 7 2 2" xfId="25187"/>
    <cellStyle name="Moneda 5 2 2 2 4 7 2 3" xfId="25188"/>
    <cellStyle name="Moneda 5 2 2 2 4 7 3" xfId="25189"/>
    <cellStyle name="Moneda 5 2 2 2 4 7 3 2" xfId="25190"/>
    <cellStyle name="Moneda 5 2 2 2 4 7 3 3" xfId="25191"/>
    <cellStyle name="Moneda 5 2 2 2 4 7 4" xfId="25192"/>
    <cellStyle name="Moneda 5 2 2 2 4 7 5" xfId="25193"/>
    <cellStyle name="Moneda 5 2 2 2 4 8" xfId="25194"/>
    <cellStyle name="Moneda 5 2 2 2 4 8 2" xfId="25195"/>
    <cellStyle name="Moneda 5 2 2 2 4 8 3" xfId="25196"/>
    <cellStyle name="Moneda 5 2 2 2 4 9" xfId="25197"/>
    <cellStyle name="Moneda 5 2 2 2 4 9 2" xfId="25198"/>
    <cellStyle name="Moneda 5 2 2 2 4 9 3" xfId="25199"/>
    <cellStyle name="Moneda 5 2 2 2 5" xfId="535"/>
    <cellStyle name="Moneda 5 2 2 2 5 10" xfId="25200"/>
    <cellStyle name="Moneda 5 2 2 2 5 2" xfId="536"/>
    <cellStyle name="Moneda 5 2 2 2 5 2 2" xfId="1854"/>
    <cellStyle name="Moneda 5 2 2 2 5 2 2 2" xfId="25201"/>
    <cellStyle name="Moneda 5 2 2 2 5 2 2 2 2" xfId="25202"/>
    <cellStyle name="Moneda 5 2 2 2 5 2 2 2 3" xfId="25203"/>
    <cellStyle name="Moneda 5 2 2 2 5 2 2 3" xfId="25204"/>
    <cellStyle name="Moneda 5 2 2 2 5 2 2 3 2" xfId="25205"/>
    <cellStyle name="Moneda 5 2 2 2 5 2 2 3 3" xfId="25206"/>
    <cellStyle name="Moneda 5 2 2 2 5 2 2 4" xfId="25207"/>
    <cellStyle name="Moneda 5 2 2 2 5 2 2 5" xfId="25208"/>
    <cellStyle name="Moneda 5 2 2 2 5 2 3" xfId="25209"/>
    <cellStyle name="Moneda 5 2 2 2 5 2 3 2" xfId="25210"/>
    <cellStyle name="Moneda 5 2 2 2 5 2 3 3" xfId="25211"/>
    <cellStyle name="Moneda 5 2 2 2 5 2 4" xfId="25212"/>
    <cellStyle name="Moneda 5 2 2 2 5 2 4 2" xfId="25213"/>
    <cellStyle name="Moneda 5 2 2 2 5 2 4 3" xfId="25214"/>
    <cellStyle name="Moneda 5 2 2 2 5 2 5" xfId="25215"/>
    <cellStyle name="Moneda 5 2 2 2 5 2 6" xfId="25216"/>
    <cellStyle name="Moneda 5 2 2 2 5 3" xfId="1853"/>
    <cellStyle name="Moneda 5 2 2 2 5 3 2" xfId="25217"/>
    <cellStyle name="Moneda 5 2 2 2 5 3 2 2" xfId="25218"/>
    <cellStyle name="Moneda 5 2 2 2 5 3 2 2 2" xfId="25219"/>
    <cellStyle name="Moneda 5 2 2 2 5 3 2 2 3" xfId="25220"/>
    <cellStyle name="Moneda 5 2 2 2 5 3 2 3" xfId="25221"/>
    <cellStyle name="Moneda 5 2 2 2 5 3 2 3 2" xfId="25222"/>
    <cellStyle name="Moneda 5 2 2 2 5 3 2 3 3" xfId="25223"/>
    <cellStyle name="Moneda 5 2 2 2 5 3 2 4" xfId="25224"/>
    <cellStyle name="Moneda 5 2 2 2 5 3 2 5" xfId="25225"/>
    <cellStyle name="Moneda 5 2 2 2 5 3 3" xfId="25226"/>
    <cellStyle name="Moneda 5 2 2 2 5 3 3 2" xfId="25227"/>
    <cellStyle name="Moneda 5 2 2 2 5 3 3 3" xfId="25228"/>
    <cellStyle name="Moneda 5 2 2 2 5 3 4" xfId="25229"/>
    <cellStyle name="Moneda 5 2 2 2 5 3 4 2" xfId="25230"/>
    <cellStyle name="Moneda 5 2 2 2 5 3 4 3" xfId="25231"/>
    <cellStyle name="Moneda 5 2 2 2 5 3 5" xfId="25232"/>
    <cellStyle name="Moneda 5 2 2 2 5 3 6" xfId="25233"/>
    <cellStyle name="Moneda 5 2 2 2 5 4" xfId="25234"/>
    <cellStyle name="Moneda 5 2 2 2 5 4 2" xfId="25235"/>
    <cellStyle name="Moneda 5 2 2 2 5 4 2 2" xfId="25236"/>
    <cellStyle name="Moneda 5 2 2 2 5 4 2 2 2" xfId="25237"/>
    <cellStyle name="Moneda 5 2 2 2 5 4 2 2 3" xfId="25238"/>
    <cellStyle name="Moneda 5 2 2 2 5 4 2 3" xfId="25239"/>
    <cellStyle name="Moneda 5 2 2 2 5 4 2 3 2" xfId="25240"/>
    <cellStyle name="Moneda 5 2 2 2 5 4 2 3 3" xfId="25241"/>
    <cellStyle name="Moneda 5 2 2 2 5 4 2 4" xfId="25242"/>
    <cellStyle name="Moneda 5 2 2 2 5 4 2 5" xfId="25243"/>
    <cellStyle name="Moneda 5 2 2 2 5 4 3" xfId="25244"/>
    <cellStyle name="Moneda 5 2 2 2 5 4 3 2" xfId="25245"/>
    <cellStyle name="Moneda 5 2 2 2 5 4 3 3" xfId="25246"/>
    <cellStyle name="Moneda 5 2 2 2 5 4 4" xfId="25247"/>
    <cellStyle name="Moneda 5 2 2 2 5 4 4 2" xfId="25248"/>
    <cellStyle name="Moneda 5 2 2 2 5 4 4 3" xfId="25249"/>
    <cellStyle name="Moneda 5 2 2 2 5 4 5" xfId="25250"/>
    <cellStyle name="Moneda 5 2 2 2 5 4 6" xfId="25251"/>
    <cellStyle name="Moneda 5 2 2 2 5 5" xfId="25252"/>
    <cellStyle name="Moneda 5 2 2 2 5 5 2" xfId="25253"/>
    <cellStyle name="Moneda 5 2 2 2 5 5 2 2" xfId="25254"/>
    <cellStyle name="Moneda 5 2 2 2 5 5 2 2 2" xfId="25255"/>
    <cellStyle name="Moneda 5 2 2 2 5 5 2 2 3" xfId="25256"/>
    <cellStyle name="Moneda 5 2 2 2 5 5 2 3" xfId="25257"/>
    <cellStyle name="Moneda 5 2 2 2 5 5 2 3 2" xfId="25258"/>
    <cellStyle name="Moneda 5 2 2 2 5 5 2 3 3" xfId="25259"/>
    <cellStyle name="Moneda 5 2 2 2 5 5 2 4" xfId="25260"/>
    <cellStyle name="Moneda 5 2 2 2 5 5 2 5" xfId="25261"/>
    <cellStyle name="Moneda 5 2 2 2 5 5 3" xfId="25262"/>
    <cellStyle name="Moneda 5 2 2 2 5 5 3 2" xfId="25263"/>
    <cellStyle name="Moneda 5 2 2 2 5 5 3 3" xfId="25264"/>
    <cellStyle name="Moneda 5 2 2 2 5 5 4" xfId="25265"/>
    <cellStyle name="Moneda 5 2 2 2 5 5 4 2" xfId="25266"/>
    <cellStyle name="Moneda 5 2 2 2 5 5 4 3" xfId="25267"/>
    <cellStyle name="Moneda 5 2 2 2 5 5 5" xfId="25268"/>
    <cellStyle name="Moneda 5 2 2 2 5 5 6" xfId="25269"/>
    <cellStyle name="Moneda 5 2 2 2 5 6" xfId="25270"/>
    <cellStyle name="Moneda 5 2 2 2 5 6 2" xfId="25271"/>
    <cellStyle name="Moneda 5 2 2 2 5 6 2 2" xfId="25272"/>
    <cellStyle name="Moneda 5 2 2 2 5 6 2 3" xfId="25273"/>
    <cellStyle name="Moneda 5 2 2 2 5 6 3" xfId="25274"/>
    <cellStyle name="Moneda 5 2 2 2 5 6 3 2" xfId="25275"/>
    <cellStyle name="Moneda 5 2 2 2 5 6 3 3" xfId="25276"/>
    <cellStyle name="Moneda 5 2 2 2 5 6 4" xfId="25277"/>
    <cellStyle name="Moneda 5 2 2 2 5 6 5" xfId="25278"/>
    <cellStyle name="Moneda 5 2 2 2 5 7" xfId="25279"/>
    <cellStyle name="Moneda 5 2 2 2 5 7 2" xfId="25280"/>
    <cellStyle name="Moneda 5 2 2 2 5 7 3" xfId="25281"/>
    <cellStyle name="Moneda 5 2 2 2 5 8" xfId="25282"/>
    <cellStyle name="Moneda 5 2 2 2 5 8 2" xfId="25283"/>
    <cellStyle name="Moneda 5 2 2 2 5 8 3" xfId="25284"/>
    <cellStyle name="Moneda 5 2 2 2 5 9" xfId="25285"/>
    <cellStyle name="Moneda 5 2 2 2 6" xfId="537"/>
    <cellStyle name="Moneda 5 2 2 2 6 2" xfId="1855"/>
    <cellStyle name="Moneda 5 2 2 2 6 2 2" xfId="25286"/>
    <cellStyle name="Moneda 5 2 2 2 6 2 2 2" xfId="25287"/>
    <cellStyle name="Moneda 5 2 2 2 6 2 2 3" xfId="25288"/>
    <cellStyle name="Moneda 5 2 2 2 6 2 3" xfId="25289"/>
    <cellStyle name="Moneda 5 2 2 2 6 2 3 2" xfId="25290"/>
    <cellStyle name="Moneda 5 2 2 2 6 2 3 3" xfId="25291"/>
    <cellStyle name="Moneda 5 2 2 2 6 2 4" xfId="25292"/>
    <cellStyle name="Moneda 5 2 2 2 6 2 5" xfId="25293"/>
    <cellStyle name="Moneda 5 2 2 2 6 3" xfId="25294"/>
    <cellStyle name="Moneda 5 2 2 2 6 3 2" xfId="25295"/>
    <cellStyle name="Moneda 5 2 2 2 6 3 3" xfId="25296"/>
    <cellStyle name="Moneda 5 2 2 2 6 4" xfId="25297"/>
    <cellStyle name="Moneda 5 2 2 2 6 4 2" xfId="25298"/>
    <cellStyle name="Moneda 5 2 2 2 6 4 3" xfId="25299"/>
    <cellStyle name="Moneda 5 2 2 2 6 5" xfId="25300"/>
    <cellStyle name="Moneda 5 2 2 2 6 6" xfId="25301"/>
    <cellStyle name="Moneda 5 2 2 2 7" xfId="1832"/>
    <cellStyle name="Moneda 5 2 2 2 7 2" xfId="25302"/>
    <cellStyle name="Moneda 5 2 2 2 7 2 2" xfId="25303"/>
    <cellStyle name="Moneda 5 2 2 2 7 2 2 2" xfId="25304"/>
    <cellStyle name="Moneda 5 2 2 2 7 2 2 3" xfId="25305"/>
    <cellStyle name="Moneda 5 2 2 2 7 2 3" xfId="25306"/>
    <cellStyle name="Moneda 5 2 2 2 7 2 3 2" xfId="25307"/>
    <cellStyle name="Moneda 5 2 2 2 7 2 3 3" xfId="25308"/>
    <cellStyle name="Moneda 5 2 2 2 7 2 4" xfId="25309"/>
    <cellStyle name="Moneda 5 2 2 2 7 2 5" xfId="25310"/>
    <cellStyle name="Moneda 5 2 2 2 7 3" xfId="25311"/>
    <cellStyle name="Moneda 5 2 2 2 7 3 2" xfId="25312"/>
    <cellStyle name="Moneda 5 2 2 2 7 3 3" xfId="25313"/>
    <cellStyle name="Moneda 5 2 2 2 7 4" xfId="25314"/>
    <cellStyle name="Moneda 5 2 2 2 7 4 2" xfId="25315"/>
    <cellStyle name="Moneda 5 2 2 2 7 4 3" xfId="25316"/>
    <cellStyle name="Moneda 5 2 2 2 7 5" xfId="25317"/>
    <cellStyle name="Moneda 5 2 2 2 7 6" xfId="25318"/>
    <cellStyle name="Moneda 5 2 2 2 8" xfId="25319"/>
    <cellStyle name="Moneda 5 2 2 2 8 2" xfId="25320"/>
    <cellStyle name="Moneda 5 2 2 2 8 2 2" xfId="25321"/>
    <cellStyle name="Moneda 5 2 2 2 8 2 2 2" xfId="25322"/>
    <cellStyle name="Moneda 5 2 2 2 8 2 2 3" xfId="25323"/>
    <cellStyle name="Moneda 5 2 2 2 8 2 3" xfId="25324"/>
    <cellStyle name="Moneda 5 2 2 2 8 2 3 2" xfId="25325"/>
    <cellStyle name="Moneda 5 2 2 2 8 2 3 3" xfId="25326"/>
    <cellStyle name="Moneda 5 2 2 2 8 2 4" xfId="25327"/>
    <cellStyle name="Moneda 5 2 2 2 8 2 5" xfId="25328"/>
    <cellStyle name="Moneda 5 2 2 2 8 3" xfId="25329"/>
    <cellStyle name="Moneda 5 2 2 2 8 3 2" xfId="25330"/>
    <cellStyle name="Moneda 5 2 2 2 8 3 3" xfId="25331"/>
    <cellStyle name="Moneda 5 2 2 2 8 4" xfId="25332"/>
    <cellStyle name="Moneda 5 2 2 2 8 4 2" xfId="25333"/>
    <cellStyle name="Moneda 5 2 2 2 8 4 3" xfId="25334"/>
    <cellStyle name="Moneda 5 2 2 2 8 5" xfId="25335"/>
    <cellStyle name="Moneda 5 2 2 2 8 6" xfId="25336"/>
    <cellStyle name="Moneda 5 2 2 2 9" xfId="25337"/>
    <cellStyle name="Moneda 5 2 2 2 9 2" xfId="25338"/>
    <cellStyle name="Moneda 5 2 2 2 9 2 2" xfId="25339"/>
    <cellStyle name="Moneda 5 2 2 2 9 2 2 2" xfId="25340"/>
    <cellStyle name="Moneda 5 2 2 2 9 2 2 3" xfId="25341"/>
    <cellStyle name="Moneda 5 2 2 2 9 2 3" xfId="25342"/>
    <cellStyle name="Moneda 5 2 2 2 9 2 3 2" xfId="25343"/>
    <cellStyle name="Moneda 5 2 2 2 9 2 3 3" xfId="25344"/>
    <cellStyle name="Moneda 5 2 2 2 9 2 4" xfId="25345"/>
    <cellStyle name="Moneda 5 2 2 2 9 2 5" xfId="25346"/>
    <cellStyle name="Moneda 5 2 2 2 9 3" xfId="25347"/>
    <cellStyle name="Moneda 5 2 2 2 9 3 2" xfId="25348"/>
    <cellStyle name="Moneda 5 2 2 2 9 3 3" xfId="25349"/>
    <cellStyle name="Moneda 5 2 2 2 9 4" xfId="25350"/>
    <cellStyle name="Moneda 5 2 2 2 9 4 2" xfId="25351"/>
    <cellStyle name="Moneda 5 2 2 2 9 4 3" xfId="25352"/>
    <cellStyle name="Moneda 5 2 2 2 9 5" xfId="25353"/>
    <cellStyle name="Moneda 5 2 2 2 9 6" xfId="25354"/>
    <cellStyle name="Moneda 5 2 2 3" xfId="538"/>
    <cellStyle name="Moneda 5 2 2 3 10" xfId="25355"/>
    <cellStyle name="Moneda 5 2 2 3 10 2" xfId="25356"/>
    <cellStyle name="Moneda 5 2 2 3 10 3" xfId="25357"/>
    <cellStyle name="Moneda 5 2 2 3 11" xfId="25358"/>
    <cellStyle name="Moneda 5 2 2 3 11 2" xfId="25359"/>
    <cellStyle name="Moneda 5 2 2 3 11 3" xfId="25360"/>
    <cellStyle name="Moneda 5 2 2 3 12" xfId="25361"/>
    <cellStyle name="Moneda 5 2 2 3 13" xfId="25362"/>
    <cellStyle name="Moneda 5 2 2 3 2" xfId="539"/>
    <cellStyle name="Moneda 5 2 2 3 2 10" xfId="25363"/>
    <cellStyle name="Moneda 5 2 2 3 2 11" xfId="25364"/>
    <cellStyle name="Moneda 5 2 2 3 2 2" xfId="540"/>
    <cellStyle name="Moneda 5 2 2 3 2 2 10" xfId="25365"/>
    <cellStyle name="Moneda 5 2 2 3 2 2 2" xfId="541"/>
    <cellStyle name="Moneda 5 2 2 3 2 2 2 2" xfId="1859"/>
    <cellStyle name="Moneda 5 2 2 3 2 2 2 2 2" xfId="25366"/>
    <cellStyle name="Moneda 5 2 2 3 2 2 2 2 2 2" xfId="25367"/>
    <cellStyle name="Moneda 5 2 2 3 2 2 2 2 2 3" xfId="25368"/>
    <cellStyle name="Moneda 5 2 2 3 2 2 2 2 3" xfId="25369"/>
    <cellStyle name="Moneda 5 2 2 3 2 2 2 2 3 2" xfId="25370"/>
    <cellStyle name="Moneda 5 2 2 3 2 2 2 2 3 3" xfId="25371"/>
    <cellStyle name="Moneda 5 2 2 3 2 2 2 2 4" xfId="25372"/>
    <cellStyle name="Moneda 5 2 2 3 2 2 2 2 5" xfId="25373"/>
    <cellStyle name="Moneda 5 2 2 3 2 2 2 3" xfId="25374"/>
    <cellStyle name="Moneda 5 2 2 3 2 2 2 3 2" xfId="25375"/>
    <cellStyle name="Moneda 5 2 2 3 2 2 2 3 3" xfId="25376"/>
    <cellStyle name="Moneda 5 2 2 3 2 2 2 4" xfId="25377"/>
    <cellStyle name="Moneda 5 2 2 3 2 2 2 4 2" xfId="25378"/>
    <cellStyle name="Moneda 5 2 2 3 2 2 2 4 3" xfId="25379"/>
    <cellStyle name="Moneda 5 2 2 3 2 2 2 5" xfId="25380"/>
    <cellStyle name="Moneda 5 2 2 3 2 2 2 6" xfId="25381"/>
    <cellStyle name="Moneda 5 2 2 3 2 2 3" xfId="1858"/>
    <cellStyle name="Moneda 5 2 2 3 2 2 3 2" xfId="25382"/>
    <cellStyle name="Moneda 5 2 2 3 2 2 3 2 2" xfId="25383"/>
    <cellStyle name="Moneda 5 2 2 3 2 2 3 2 2 2" xfId="25384"/>
    <cellStyle name="Moneda 5 2 2 3 2 2 3 2 2 3" xfId="25385"/>
    <cellStyle name="Moneda 5 2 2 3 2 2 3 2 3" xfId="25386"/>
    <cellStyle name="Moneda 5 2 2 3 2 2 3 2 3 2" xfId="25387"/>
    <cellStyle name="Moneda 5 2 2 3 2 2 3 2 3 3" xfId="25388"/>
    <cellStyle name="Moneda 5 2 2 3 2 2 3 2 4" xfId="25389"/>
    <cellStyle name="Moneda 5 2 2 3 2 2 3 2 5" xfId="25390"/>
    <cellStyle name="Moneda 5 2 2 3 2 2 3 3" xfId="25391"/>
    <cellStyle name="Moneda 5 2 2 3 2 2 3 3 2" xfId="25392"/>
    <cellStyle name="Moneda 5 2 2 3 2 2 3 3 3" xfId="25393"/>
    <cellStyle name="Moneda 5 2 2 3 2 2 3 4" xfId="25394"/>
    <cellStyle name="Moneda 5 2 2 3 2 2 3 4 2" xfId="25395"/>
    <cellStyle name="Moneda 5 2 2 3 2 2 3 4 3" xfId="25396"/>
    <cellStyle name="Moneda 5 2 2 3 2 2 3 5" xfId="25397"/>
    <cellStyle name="Moneda 5 2 2 3 2 2 3 6" xfId="25398"/>
    <cellStyle name="Moneda 5 2 2 3 2 2 4" xfId="25399"/>
    <cellStyle name="Moneda 5 2 2 3 2 2 4 2" xfId="25400"/>
    <cellStyle name="Moneda 5 2 2 3 2 2 4 2 2" xfId="25401"/>
    <cellStyle name="Moneda 5 2 2 3 2 2 4 2 2 2" xfId="25402"/>
    <cellStyle name="Moneda 5 2 2 3 2 2 4 2 2 3" xfId="25403"/>
    <cellStyle name="Moneda 5 2 2 3 2 2 4 2 3" xfId="25404"/>
    <cellStyle name="Moneda 5 2 2 3 2 2 4 2 3 2" xfId="25405"/>
    <cellStyle name="Moneda 5 2 2 3 2 2 4 2 3 3" xfId="25406"/>
    <cellStyle name="Moneda 5 2 2 3 2 2 4 2 4" xfId="25407"/>
    <cellStyle name="Moneda 5 2 2 3 2 2 4 2 5" xfId="25408"/>
    <cellStyle name="Moneda 5 2 2 3 2 2 4 3" xfId="25409"/>
    <cellStyle name="Moneda 5 2 2 3 2 2 4 3 2" xfId="25410"/>
    <cellStyle name="Moneda 5 2 2 3 2 2 4 3 3" xfId="25411"/>
    <cellStyle name="Moneda 5 2 2 3 2 2 4 4" xfId="25412"/>
    <cellStyle name="Moneda 5 2 2 3 2 2 4 4 2" xfId="25413"/>
    <cellStyle name="Moneda 5 2 2 3 2 2 4 4 3" xfId="25414"/>
    <cellStyle name="Moneda 5 2 2 3 2 2 4 5" xfId="25415"/>
    <cellStyle name="Moneda 5 2 2 3 2 2 4 6" xfId="25416"/>
    <cellStyle name="Moneda 5 2 2 3 2 2 5" xfId="25417"/>
    <cellStyle name="Moneda 5 2 2 3 2 2 5 2" xfId="25418"/>
    <cellStyle name="Moneda 5 2 2 3 2 2 5 2 2" xfId="25419"/>
    <cellStyle name="Moneda 5 2 2 3 2 2 5 2 2 2" xfId="25420"/>
    <cellStyle name="Moneda 5 2 2 3 2 2 5 2 2 3" xfId="25421"/>
    <cellStyle name="Moneda 5 2 2 3 2 2 5 2 3" xfId="25422"/>
    <cellStyle name="Moneda 5 2 2 3 2 2 5 2 3 2" xfId="25423"/>
    <cellStyle name="Moneda 5 2 2 3 2 2 5 2 3 3" xfId="25424"/>
    <cellStyle name="Moneda 5 2 2 3 2 2 5 2 4" xfId="25425"/>
    <cellStyle name="Moneda 5 2 2 3 2 2 5 2 5" xfId="25426"/>
    <cellStyle name="Moneda 5 2 2 3 2 2 5 3" xfId="25427"/>
    <cellStyle name="Moneda 5 2 2 3 2 2 5 3 2" xfId="25428"/>
    <cellStyle name="Moneda 5 2 2 3 2 2 5 3 3" xfId="25429"/>
    <cellStyle name="Moneda 5 2 2 3 2 2 5 4" xfId="25430"/>
    <cellStyle name="Moneda 5 2 2 3 2 2 5 4 2" xfId="25431"/>
    <cellStyle name="Moneda 5 2 2 3 2 2 5 4 3" xfId="25432"/>
    <cellStyle name="Moneda 5 2 2 3 2 2 5 5" xfId="25433"/>
    <cellStyle name="Moneda 5 2 2 3 2 2 5 6" xfId="25434"/>
    <cellStyle name="Moneda 5 2 2 3 2 2 6" xfId="25435"/>
    <cellStyle name="Moneda 5 2 2 3 2 2 6 2" xfId="25436"/>
    <cellStyle name="Moneda 5 2 2 3 2 2 6 2 2" xfId="25437"/>
    <cellStyle name="Moneda 5 2 2 3 2 2 6 2 3" xfId="25438"/>
    <cellStyle name="Moneda 5 2 2 3 2 2 6 3" xfId="25439"/>
    <cellStyle name="Moneda 5 2 2 3 2 2 6 3 2" xfId="25440"/>
    <cellStyle name="Moneda 5 2 2 3 2 2 6 3 3" xfId="25441"/>
    <cellStyle name="Moneda 5 2 2 3 2 2 6 4" xfId="25442"/>
    <cellStyle name="Moneda 5 2 2 3 2 2 6 5" xfId="25443"/>
    <cellStyle name="Moneda 5 2 2 3 2 2 7" xfId="25444"/>
    <cellStyle name="Moneda 5 2 2 3 2 2 7 2" xfId="25445"/>
    <cellStyle name="Moneda 5 2 2 3 2 2 7 3" xfId="25446"/>
    <cellStyle name="Moneda 5 2 2 3 2 2 8" xfId="25447"/>
    <cellStyle name="Moneda 5 2 2 3 2 2 8 2" xfId="25448"/>
    <cellStyle name="Moneda 5 2 2 3 2 2 8 3" xfId="25449"/>
    <cellStyle name="Moneda 5 2 2 3 2 2 9" xfId="25450"/>
    <cellStyle name="Moneda 5 2 2 3 2 3" xfId="542"/>
    <cellStyle name="Moneda 5 2 2 3 2 3 2" xfId="1860"/>
    <cellStyle name="Moneda 5 2 2 3 2 3 2 2" xfId="25451"/>
    <cellStyle name="Moneda 5 2 2 3 2 3 2 2 2" xfId="25452"/>
    <cellStyle name="Moneda 5 2 2 3 2 3 2 2 3" xfId="25453"/>
    <cellStyle name="Moneda 5 2 2 3 2 3 2 3" xfId="25454"/>
    <cellStyle name="Moneda 5 2 2 3 2 3 2 3 2" xfId="25455"/>
    <cellStyle name="Moneda 5 2 2 3 2 3 2 3 3" xfId="25456"/>
    <cellStyle name="Moneda 5 2 2 3 2 3 2 4" xfId="25457"/>
    <cellStyle name="Moneda 5 2 2 3 2 3 2 5" xfId="25458"/>
    <cellStyle name="Moneda 5 2 2 3 2 3 3" xfId="25459"/>
    <cellStyle name="Moneda 5 2 2 3 2 3 3 2" xfId="25460"/>
    <cellStyle name="Moneda 5 2 2 3 2 3 3 3" xfId="25461"/>
    <cellStyle name="Moneda 5 2 2 3 2 3 4" xfId="25462"/>
    <cellStyle name="Moneda 5 2 2 3 2 3 4 2" xfId="25463"/>
    <cellStyle name="Moneda 5 2 2 3 2 3 4 3" xfId="25464"/>
    <cellStyle name="Moneda 5 2 2 3 2 3 5" xfId="25465"/>
    <cellStyle name="Moneda 5 2 2 3 2 3 6" xfId="25466"/>
    <cellStyle name="Moneda 5 2 2 3 2 4" xfId="1857"/>
    <cellStyle name="Moneda 5 2 2 3 2 4 2" xfId="25467"/>
    <cellStyle name="Moneda 5 2 2 3 2 4 2 2" xfId="25468"/>
    <cellStyle name="Moneda 5 2 2 3 2 4 2 2 2" xfId="25469"/>
    <cellStyle name="Moneda 5 2 2 3 2 4 2 2 3" xfId="25470"/>
    <cellStyle name="Moneda 5 2 2 3 2 4 2 3" xfId="25471"/>
    <cellStyle name="Moneda 5 2 2 3 2 4 2 3 2" xfId="25472"/>
    <cellStyle name="Moneda 5 2 2 3 2 4 2 3 3" xfId="25473"/>
    <cellStyle name="Moneda 5 2 2 3 2 4 2 4" xfId="25474"/>
    <cellStyle name="Moneda 5 2 2 3 2 4 2 5" xfId="25475"/>
    <cellStyle name="Moneda 5 2 2 3 2 4 3" xfId="25476"/>
    <cellStyle name="Moneda 5 2 2 3 2 4 3 2" xfId="25477"/>
    <cellStyle name="Moneda 5 2 2 3 2 4 3 3" xfId="25478"/>
    <cellStyle name="Moneda 5 2 2 3 2 4 4" xfId="25479"/>
    <cellStyle name="Moneda 5 2 2 3 2 4 4 2" xfId="25480"/>
    <cellStyle name="Moneda 5 2 2 3 2 4 4 3" xfId="25481"/>
    <cellStyle name="Moneda 5 2 2 3 2 4 5" xfId="25482"/>
    <cellStyle name="Moneda 5 2 2 3 2 4 6" xfId="25483"/>
    <cellStyle name="Moneda 5 2 2 3 2 5" xfId="25484"/>
    <cellStyle name="Moneda 5 2 2 3 2 5 2" xfId="25485"/>
    <cellStyle name="Moneda 5 2 2 3 2 5 2 2" xfId="25486"/>
    <cellStyle name="Moneda 5 2 2 3 2 5 2 2 2" xfId="25487"/>
    <cellStyle name="Moneda 5 2 2 3 2 5 2 2 3" xfId="25488"/>
    <cellStyle name="Moneda 5 2 2 3 2 5 2 3" xfId="25489"/>
    <cellStyle name="Moneda 5 2 2 3 2 5 2 3 2" xfId="25490"/>
    <cellStyle name="Moneda 5 2 2 3 2 5 2 3 3" xfId="25491"/>
    <cellStyle name="Moneda 5 2 2 3 2 5 2 4" xfId="25492"/>
    <cellStyle name="Moneda 5 2 2 3 2 5 2 5" xfId="25493"/>
    <cellStyle name="Moneda 5 2 2 3 2 5 3" xfId="25494"/>
    <cellStyle name="Moneda 5 2 2 3 2 5 3 2" xfId="25495"/>
    <cellStyle name="Moneda 5 2 2 3 2 5 3 3" xfId="25496"/>
    <cellStyle name="Moneda 5 2 2 3 2 5 4" xfId="25497"/>
    <cellStyle name="Moneda 5 2 2 3 2 5 4 2" xfId="25498"/>
    <cellStyle name="Moneda 5 2 2 3 2 5 4 3" xfId="25499"/>
    <cellStyle name="Moneda 5 2 2 3 2 5 5" xfId="25500"/>
    <cellStyle name="Moneda 5 2 2 3 2 5 6" xfId="25501"/>
    <cellStyle name="Moneda 5 2 2 3 2 6" xfId="25502"/>
    <cellStyle name="Moneda 5 2 2 3 2 6 2" xfId="25503"/>
    <cellStyle name="Moneda 5 2 2 3 2 6 2 2" xfId="25504"/>
    <cellStyle name="Moneda 5 2 2 3 2 6 2 2 2" xfId="25505"/>
    <cellStyle name="Moneda 5 2 2 3 2 6 2 2 3" xfId="25506"/>
    <cellStyle name="Moneda 5 2 2 3 2 6 2 3" xfId="25507"/>
    <cellStyle name="Moneda 5 2 2 3 2 6 2 3 2" xfId="25508"/>
    <cellStyle name="Moneda 5 2 2 3 2 6 2 3 3" xfId="25509"/>
    <cellStyle name="Moneda 5 2 2 3 2 6 2 4" xfId="25510"/>
    <cellStyle name="Moneda 5 2 2 3 2 6 2 5" xfId="25511"/>
    <cellStyle name="Moneda 5 2 2 3 2 6 3" xfId="25512"/>
    <cellStyle name="Moneda 5 2 2 3 2 6 3 2" xfId="25513"/>
    <cellStyle name="Moneda 5 2 2 3 2 6 3 3" xfId="25514"/>
    <cellStyle name="Moneda 5 2 2 3 2 6 4" xfId="25515"/>
    <cellStyle name="Moneda 5 2 2 3 2 6 4 2" xfId="25516"/>
    <cellStyle name="Moneda 5 2 2 3 2 6 4 3" xfId="25517"/>
    <cellStyle name="Moneda 5 2 2 3 2 6 5" xfId="25518"/>
    <cellStyle name="Moneda 5 2 2 3 2 6 6" xfId="25519"/>
    <cellStyle name="Moneda 5 2 2 3 2 7" xfId="25520"/>
    <cellStyle name="Moneda 5 2 2 3 2 7 2" xfId="25521"/>
    <cellStyle name="Moneda 5 2 2 3 2 7 2 2" xfId="25522"/>
    <cellStyle name="Moneda 5 2 2 3 2 7 2 3" xfId="25523"/>
    <cellStyle name="Moneda 5 2 2 3 2 7 3" xfId="25524"/>
    <cellStyle name="Moneda 5 2 2 3 2 7 3 2" xfId="25525"/>
    <cellStyle name="Moneda 5 2 2 3 2 7 3 3" xfId="25526"/>
    <cellStyle name="Moneda 5 2 2 3 2 7 4" xfId="25527"/>
    <cellStyle name="Moneda 5 2 2 3 2 7 5" xfId="25528"/>
    <cellStyle name="Moneda 5 2 2 3 2 8" xfId="25529"/>
    <cellStyle name="Moneda 5 2 2 3 2 8 2" xfId="25530"/>
    <cellStyle name="Moneda 5 2 2 3 2 8 3" xfId="25531"/>
    <cellStyle name="Moneda 5 2 2 3 2 9" xfId="25532"/>
    <cellStyle name="Moneda 5 2 2 3 2 9 2" xfId="25533"/>
    <cellStyle name="Moneda 5 2 2 3 2 9 3" xfId="25534"/>
    <cellStyle name="Moneda 5 2 2 3 3" xfId="543"/>
    <cellStyle name="Moneda 5 2 2 3 3 10" xfId="25535"/>
    <cellStyle name="Moneda 5 2 2 3 3 11" xfId="25536"/>
    <cellStyle name="Moneda 5 2 2 3 3 2" xfId="544"/>
    <cellStyle name="Moneda 5 2 2 3 3 2 10" xfId="25537"/>
    <cellStyle name="Moneda 5 2 2 3 3 2 2" xfId="545"/>
    <cellStyle name="Moneda 5 2 2 3 3 2 2 2" xfId="1863"/>
    <cellStyle name="Moneda 5 2 2 3 3 2 2 2 2" xfId="25538"/>
    <cellStyle name="Moneda 5 2 2 3 3 2 2 2 2 2" xfId="25539"/>
    <cellStyle name="Moneda 5 2 2 3 3 2 2 2 2 3" xfId="25540"/>
    <cellStyle name="Moneda 5 2 2 3 3 2 2 2 3" xfId="25541"/>
    <cellStyle name="Moneda 5 2 2 3 3 2 2 2 3 2" xfId="25542"/>
    <cellStyle name="Moneda 5 2 2 3 3 2 2 2 3 3" xfId="25543"/>
    <cellStyle name="Moneda 5 2 2 3 3 2 2 2 4" xfId="25544"/>
    <cellStyle name="Moneda 5 2 2 3 3 2 2 2 5" xfId="25545"/>
    <cellStyle name="Moneda 5 2 2 3 3 2 2 3" xfId="25546"/>
    <cellStyle name="Moneda 5 2 2 3 3 2 2 3 2" xfId="25547"/>
    <cellStyle name="Moneda 5 2 2 3 3 2 2 3 3" xfId="25548"/>
    <cellStyle name="Moneda 5 2 2 3 3 2 2 4" xfId="25549"/>
    <cellStyle name="Moneda 5 2 2 3 3 2 2 4 2" xfId="25550"/>
    <cellStyle name="Moneda 5 2 2 3 3 2 2 4 3" xfId="25551"/>
    <cellStyle name="Moneda 5 2 2 3 3 2 2 5" xfId="25552"/>
    <cellStyle name="Moneda 5 2 2 3 3 2 2 6" xfId="25553"/>
    <cellStyle name="Moneda 5 2 2 3 3 2 3" xfId="1862"/>
    <cellStyle name="Moneda 5 2 2 3 3 2 3 2" xfId="25554"/>
    <cellStyle name="Moneda 5 2 2 3 3 2 3 2 2" xfId="25555"/>
    <cellStyle name="Moneda 5 2 2 3 3 2 3 2 2 2" xfId="25556"/>
    <cellStyle name="Moneda 5 2 2 3 3 2 3 2 2 3" xfId="25557"/>
    <cellStyle name="Moneda 5 2 2 3 3 2 3 2 3" xfId="25558"/>
    <cellStyle name="Moneda 5 2 2 3 3 2 3 2 3 2" xfId="25559"/>
    <cellStyle name="Moneda 5 2 2 3 3 2 3 2 3 3" xfId="25560"/>
    <cellStyle name="Moneda 5 2 2 3 3 2 3 2 4" xfId="25561"/>
    <cellStyle name="Moneda 5 2 2 3 3 2 3 2 5" xfId="25562"/>
    <cellStyle name="Moneda 5 2 2 3 3 2 3 3" xfId="25563"/>
    <cellStyle name="Moneda 5 2 2 3 3 2 3 3 2" xfId="25564"/>
    <cellStyle name="Moneda 5 2 2 3 3 2 3 3 3" xfId="25565"/>
    <cellStyle name="Moneda 5 2 2 3 3 2 3 4" xfId="25566"/>
    <cellStyle name="Moneda 5 2 2 3 3 2 3 4 2" xfId="25567"/>
    <cellStyle name="Moneda 5 2 2 3 3 2 3 4 3" xfId="25568"/>
    <cellStyle name="Moneda 5 2 2 3 3 2 3 5" xfId="25569"/>
    <cellStyle name="Moneda 5 2 2 3 3 2 3 6" xfId="25570"/>
    <cellStyle name="Moneda 5 2 2 3 3 2 4" xfId="25571"/>
    <cellStyle name="Moneda 5 2 2 3 3 2 4 2" xfId="25572"/>
    <cellStyle name="Moneda 5 2 2 3 3 2 4 2 2" xfId="25573"/>
    <cellStyle name="Moneda 5 2 2 3 3 2 4 2 2 2" xfId="25574"/>
    <cellStyle name="Moneda 5 2 2 3 3 2 4 2 2 3" xfId="25575"/>
    <cellStyle name="Moneda 5 2 2 3 3 2 4 2 3" xfId="25576"/>
    <cellStyle name="Moneda 5 2 2 3 3 2 4 2 3 2" xfId="25577"/>
    <cellStyle name="Moneda 5 2 2 3 3 2 4 2 3 3" xfId="25578"/>
    <cellStyle name="Moneda 5 2 2 3 3 2 4 2 4" xfId="25579"/>
    <cellStyle name="Moneda 5 2 2 3 3 2 4 2 5" xfId="25580"/>
    <cellStyle name="Moneda 5 2 2 3 3 2 4 3" xfId="25581"/>
    <cellStyle name="Moneda 5 2 2 3 3 2 4 3 2" xfId="25582"/>
    <cellStyle name="Moneda 5 2 2 3 3 2 4 3 3" xfId="25583"/>
    <cellStyle name="Moneda 5 2 2 3 3 2 4 4" xfId="25584"/>
    <cellStyle name="Moneda 5 2 2 3 3 2 4 4 2" xfId="25585"/>
    <cellStyle name="Moneda 5 2 2 3 3 2 4 4 3" xfId="25586"/>
    <cellStyle name="Moneda 5 2 2 3 3 2 4 5" xfId="25587"/>
    <cellStyle name="Moneda 5 2 2 3 3 2 4 6" xfId="25588"/>
    <cellStyle name="Moneda 5 2 2 3 3 2 5" xfId="25589"/>
    <cellStyle name="Moneda 5 2 2 3 3 2 5 2" xfId="25590"/>
    <cellStyle name="Moneda 5 2 2 3 3 2 5 2 2" xfId="25591"/>
    <cellStyle name="Moneda 5 2 2 3 3 2 5 2 2 2" xfId="25592"/>
    <cellStyle name="Moneda 5 2 2 3 3 2 5 2 2 3" xfId="25593"/>
    <cellStyle name="Moneda 5 2 2 3 3 2 5 2 3" xfId="25594"/>
    <cellStyle name="Moneda 5 2 2 3 3 2 5 2 3 2" xfId="25595"/>
    <cellStyle name="Moneda 5 2 2 3 3 2 5 2 3 3" xfId="25596"/>
    <cellStyle name="Moneda 5 2 2 3 3 2 5 2 4" xfId="25597"/>
    <cellStyle name="Moneda 5 2 2 3 3 2 5 2 5" xfId="25598"/>
    <cellStyle name="Moneda 5 2 2 3 3 2 5 3" xfId="25599"/>
    <cellStyle name="Moneda 5 2 2 3 3 2 5 3 2" xfId="25600"/>
    <cellStyle name="Moneda 5 2 2 3 3 2 5 3 3" xfId="25601"/>
    <cellStyle name="Moneda 5 2 2 3 3 2 5 4" xfId="25602"/>
    <cellStyle name="Moneda 5 2 2 3 3 2 5 4 2" xfId="25603"/>
    <cellStyle name="Moneda 5 2 2 3 3 2 5 4 3" xfId="25604"/>
    <cellStyle name="Moneda 5 2 2 3 3 2 5 5" xfId="25605"/>
    <cellStyle name="Moneda 5 2 2 3 3 2 5 6" xfId="25606"/>
    <cellStyle name="Moneda 5 2 2 3 3 2 6" xfId="25607"/>
    <cellStyle name="Moneda 5 2 2 3 3 2 6 2" xfId="25608"/>
    <cellStyle name="Moneda 5 2 2 3 3 2 6 2 2" xfId="25609"/>
    <cellStyle name="Moneda 5 2 2 3 3 2 6 2 3" xfId="25610"/>
    <cellStyle name="Moneda 5 2 2 3 3 2 6 3" xfId="25611"/>
    <cellStyle name="Moneda 5 2 2 3 3 2 6 3 2" xfId="25612"/>
    <cellStyle name="Moneda 5 2 2 3 3 2 6 3 3" xfId="25613"/>
    <cellStyle name="Moneda 5 2 2 3 3 2 6 4" xfId="25614"/>
    <cellStyle name="Moneda 5 2 2 3 3 2 6 5" xfId="25615"/>
    <cellStyle name="Moneda 5 2 2 3 3 2 7" xfId="25616"/>
    <cellStyle name="Moneda 5 2 2 3 3 2 7 2" xfId="25617"/>
    <cellStyle name="Moneda 5 2 2 3 3 2 7 3" xfId="25618"/>
    <cellStyle name="Moneda 5 2 2 3 3 2 8" xfId="25619"/>
    <cellStyle name="Moneda 5 2 2 3 3 2 8 2" xfId="25620"/>
    <cellStyle name="Moneda 5 2 2 3 3 2 8 3" xfId="25621"/>
    <cellStyle name="Moneda 5 2 2 3 3 2 9" xfId="25622"/>
    <cellStyle name="Moneda 5 2 2 3 3 3" xfId="546"/>
    <cellStyle name="Moneda 5 2 2 3 3 3 2" xfId="1864"/>
    <cellStyle name="Moneda 5 2 2 3 3 3 2 2" xfId="25623"/>
    <cellStyle name="Moneda 5 2 2 3 3 3 2 2 2" xfId="25624"/>
    <cellStyle name="Moneda 5 2 2 3 3 3 2 2 3" xfId="25625"/>
    <cellStyle name="Moneda 5 2 2 3 3 3 2 3" xfId="25626"/>
    <cellStyle name="Moneda 5 2 2 3 3 3 2 3 2" xfId="25627"/>
    <cellStyle name="Moneda 5 2 2 3 3 3 2 3 3" xfId="25628"/>
    <cellStyle name="Moneda 5 2 2 3 3 3 2 4" xfId="25629"/>
    <cellStyle name="Moneda 5 2 2 3 3 3 2 5" xfId="25630"/>
    <cellStyle name="Moneda 5 2 2 3 3 3 3" xfId="25631"/>
    <cellStyle name="Moneda 5 2 2 3 3 3 3 2" xfId="25632"/>
    <cellStyle name="Moneda 5 2 2 3 3 3 3 3" xfId="25633"/>
    <cellStyle name="Moneda 5 2 2 3 3 3 4" xfId="25634"/>
    <cellStyle name="Moneda 5 2 2 3 3 3 4 2" xfId="25635"/>
    <cellStyle name="Moneda 5 2 2 3 3 3 4 3" xfId="25636"/>
    <cellStyle name="Moneda 5 2 2 3 3 3 5" xfId="25637"/>
    <cellStyle name="Moneda 5 2 2 3 3 3 6" xfId="25638"/>
    <cellStyle name="Moneda 5 2 2 3 3 4" xfId="1861"/>
    <cellStyle name="Moneda 5 2 2 3 3 4 2" xfId="25639"/>
    <cellStyle name="Moneda 5 2 2 3 3 4 2 2" xfId="25640"/>
    <cellStyle name="Moneda 5 2 2 3 3 4 2 2 2" xfId="25641"/>
    <cellStyle name="Moneda 5 2 2 3 3 4 2 2 3" xfId="25642"/>
    <cellStyle name="Moneda 5 2 2 3 3 4 2 3" xfId="25643"/>
    <cellStyle name="Moneda 5 2 2 3 3 4 2 3 2" xfId="25644"/>
    <cellStyle name="Moneda 5 2 2 3 3 4 2 3 3" xfId="25645"/>
    <cellStyle name="Moneda 5 2 2 3 3 4 2 4" xfId="25646"/>
    <cellStyle name="Moneda 5 2 2 3 3 4 2 5" xfId="25647"/>
    <cellStyle name="Moneda 5 2 2 3 3 4 3" xfId="25648"/>
    <cellStyle name="Moneda 5 2 2 3 3 4 3 2" xfId="25649"/>
    <cellStyle name="Moneda 5 2 2 3 3 4 3 3" xfId="25650"/>
    <cellStyle name="Moneda 5 2 2 3 3 4 4" xfId="25651"/>
    <cellStyle name="Moneda 5 2 2 3 3 4 4 2" xfId="25652"/>
    <cellStyle name="Moneda 5 2 2 3 3 4 4 3" xfId="25653"/>
    <cellStyle name="Moneda 5 2 2 3 3 4 5" xfId="25654"/>
    <cellStyle name="Moneda 5 2 2 3 3 4 6" xfId="25655"/>
    <cellStyle name="Moneda 5 2 2 3 3 5" xfId="25656"/>
    <cellStyle name="Moneda 5 2 2 3 3 5 2" xfId="25657"/>
    <cellStyle name="Moneda 5 2 2 3 3 5 2 2" xfId="25658"/>
    <cellStyle name="Moneda 5 2 2 3 3 5 2 2 2" xfId="25659"/>
    <cellStyle name="Moneda 5 2 2 3 3 5 2 2 3" xfId="25660"/>
    <cellStyle name="Moneda 5 2 2 3 3 5 2 3" xfId="25661"/>
    <cellStyle name="Moneda 5 2 2 3 3 5 2 3 2" xfId="25662"/>
    <cellStyle name="Moneda 5 2 2 3 3 5 2 3 3" xfId="25663"/>
    <cellStyle name="Moneda 5 2 2 3 3 5 2 4" xfId="25664"/>
    <cellStyle name="Moneda 5 2 2 3 3 5 2 5" xfId="25665"/>
    <cellStyle name="Moneda 5 2 2 3 3 5 3" xfId="25666"/>
    <cellStyle name="Moneda 5 2 2 3 3 5 3 2" xfId="25667"/>
    <cellStyle name="Moneda 5 2 2 3 3 5 3 3" xfId="25668"/>
    <cellStyle name="Moneda 5 2 2 3 3 5 4" xfId="25669"/>
    <cellStyle name="Moneda 5 2 2 3 3 5 4 2" xfId="25670"/>
    <cellStyle name="Moneda 5 2 2 3 3 5 4 3" xfId="25671"/>
    <cellStyle name="Moneda 5 2 2 3 3 5 5" xfId="25672"/>
    <cellStyle name="Moneda 5 2 2 3 3 5 6" xfId="25673"/>
    <cellStyle name="Moneda 5 2 2 3 3 6" xfId="25674"/>
    <cellStyle name="Moneda 5 2 2 3 3 6 2" xfId="25675"/>
    <cellStyle name="Moneda 5 2 2 3 3 6 2 2" xfId="25676"/>
    <cellStyle name="Moneda 5 2 2 3 3 6 2 2 2" xfId="25677"/>
    <cellStyle name="Moneda 5 2 2 3 3 6 2 2 3" xfId="25678"/>
    <cellStyle name="Moneda 5 2 2 3 3 6 2 3" xfId="25679"/>
    <cellStyle name="Moneda 5 2 2 3 3 6 2 3 2" xfId="25680"/>
    <cellStyle name="Moneda 5 2 2 3 3 6 2 3 3" xfId="25681"/>
    <cellStyle name="Moneda 5 2 2 3 3 6 2 4" xfId="25682"/>
    <cellStyle name="Moneda 5 2 2 3 3 6 2 5" xfId="25683"/>
    <cellStyle name="Moneda 5 2 2 3 3 6 3" xfId="25684"/>
    <cellStyle name="Moneda 5 2 2 3 3 6 3 2" xfId="25685"/>
    <cellStyle name="Moneda 5 2 2 3 3 6 3 3" xfId="25686"/>
    <cellStyle name="Moneda 5 2 2 3 3 6 4" xfId="25687"/>
    <cellStyle name="Moneda 5 2 2 3 3 6 4 2" xfId="25688"/>
    <cellStyle name="Moneda 5 2 2 3 3 6 4 3" xfId="25689"/>
    <cellStyle name="Moneda 5 2 2 3 3 6 5" xfId="25690"/>
    <cellStyle name="Moneda 5 2 2 3 3 6 6" xfId="25691"/>
    <cellStyle name="Moneda 5 2 2 3 3 7" xfId="25692"/>
    <cellStyle name="Moneda 5 2 2 3 3 7 2" xfId="25693"/>
    <cellStyle name="Moneda 5 2 2 3 3 7 2 2" xfId="25694"/>
    <cellStyle name="Moneda 5 2 2 3 3 7 2 3" xfId="25695"/>
    <cellStyle name="Moneda 5 2 2 3 3 7 3" xfId="25696"/>
    <cellStyle name="Moneda 5 2 2 3 3 7 3 2" xfId="25697"/>
    <cellStyle name="Moneda 5 2 2 3 3 7 3 3" xfId="25698"/>
    <cellStyle name="Moneda 5 2 2 3 3 7 4" xfId="25699"/>
    <cellStyle name="Moneda 5 2 2 3 3 7 5" xfId="25700"/>
    <cellStyle name="Moneda 5 2 2 3 3 8" xfId="25701"/>
    <cellStyle name="Moneda 5 2 2 3 3 8 2" xfId="25702"/>
    <cellStyle name="Moneda 5 2 2 3 3 8 3" xfId="25703"/>
    <cellStyle name="Moneda 5 2 2 3 3 9" xfId="25704"/>
    <cellStyle name="Moneda 5 2 2 3 3 9 2" xfId="25705"/>
    <cellStyle name="Moneda 5 2 2 3 3 9 3" xfId="25706"/>
    <cellStyle name="Moneda 5 2 2 3 4" xfId="547"/>
    <cellStyle name="Moneda 5 2 2 3 4 10" xfId="25707"/>
    <cellStyle name="Moneda 5 2 2 3 4 2" xfId="548"/>
    <cellStyle name="Moneda 5 2 2 3 4 2 2" xfId="1866"/>
    <cellStyle name="Moneda 5 2 2 3 4 2 2 2" xfId="25708"/>
    <cellStyle name="Moneda 5 2 2 3 4 2 2 2 2" xfId="25709"/>
    <cellStyle name="Moneda 5 2 2 3 4 2 2 2 3" xfId="25710"/>
    <cellStyle name="Moneda 5 2 2 3 4 2 2 3" xfId="25711"/>
    <cellStyle name="Moneda 5 2 2 3 4 2 2 3 2" xfId="25712"/>
    <cellStyle name="Moneda 5 2 2 3 4 2 2 3 3" xfId="25713"/>
    <cellStyle name="Moneda 5 2 2 3 4 2 2 4" xfId="25714"/>
    <cellStyle name="Moneda 5 2 2 3 4 2 2 5" xfId="25715"/>
    <cellStyle name="Moneda 5 2 2 3 4 2 3" xfId="25716"/>
    <cellStyle name="Moneda 5 2 2 3 4 2 3 2" xfId="25717"/>
    <cellStyle name="Moneda 5 2 2 3 4 2 3 3" xfId="25718"/>
    <cellStyle name="Moneda 5 2 2 3 4 2 4" xfId="25719"/>
    <cellStyle name="Moneda 5 2 2 3 4 2 4 2" xfId="25720"/>
    <cellStyle name="Moneda 5 2 2 3 4 2 4 3" xfId="25721"/>
    <cellStyle name="Moneda 5 2 2 3 4 2 5" xfId="25722"/>
    <cellStyle name="Moneda 5 2 2 3 4 2 6" xfId="25723"/>
    <cellStyle name="Moneda 5 2 2 3 4 3" xfId="1865"/>
    <cellStyle name="Moneda 5 2 2 3 4 3 2" xfId="25724"/>
    <cellStyle name="Moneda 5 2 2 3 4 3 2 2" xfId="25725"/>
    <cellStyle name="Moneda 5 2 2 3 4 3 2 2 2" xfId="25726"/>
    <cellStyle name="Moneda 5 2 2 3 4 3 2 2 3" xfId="25727"/>
    <cellStyle name="Moneda 5 2 2 3 4 3 2 3" xfId="25728"/>
    <cellStyle name="Moneda 5 2 2 3 4 3 2 3 2" xfId="25729"/>
    <cellStyle name="Moneda 5 2 2 3 4 3 2 3 3" xfId="25730"/>
    <cellStyle name="Moneda 5 2 2 3 4 3 2 4" xfId="25731"/>
    <cellStyle name="Moneda 5 2 2 3 4 3 2 5" xfId="25732"/>
    <cellStyle name="Moneda 5 2 2 3 4 3 3" xfId="25733"/>
    <cellStyle name="Moneda 5 2 2 3 4 3 3 2" xfId="25734"/>
    <cellStyle name="Moneda 5 2 2 3 4 3 3 3" xfId="25735"/>
    <cellStyle name="Moneda 5 2 2 3 4 3 4" xfId="25736"/>
    <cellStyle name="Moneda 5 2 2 3 4 3 4 2" xfId="25737"/>
    <cellStyle name="Moneda 5 2 2 3 4 3 4 3" xfId="25738"/>
    <cellStyle name="Moneda 5 2 2 3 4 3 5" xfId="25739"/>
    <cellStyle name="Moneda 5 2 2 3 4 3 6" xfId="25740"/>
    <cellStyle name="Moneda 5 2 2 3 4 4" xfId="25741"/>
    <cellStyle name="Moneda 5 2 2 3 4 4 2" xfId="25742"/>
    <cellStyle name="Moneda 5 2 2 3 4 4 2 2" xfId="25743"/>
    <cellStyle name="Moneda 5 2 2 3 4 4 2 2 2" xfId="25744"/>
    <cellStyle name="Moneda 5 2 2 3 4 4 2 2 3" xfId="25745"/>
    <cellStyle name="Moneda 5 2 2 3 4 4 2 3" xfId="25746"/>
    <cellStyle name="Moneda 5 2 2 3 4 4 2 3 2" xfId="25747"/>
    <cellStyle name="Moneda 5 2 2 3 4 4 2 3 3" xfId="25748"/>
    <cellStyle name="Moneda 5 2 2 3 4 4 2 4" xfId="25749"/>
    <cellStyle name="Moneda 5 2 2 3 4 4 2 5" xfId="25750"/>
    <cellStyle name="Moneda 5 2 2 3 4 4 3" xfId="25751"/>
    <cellStyle name="Moneda 5 2 2 3 4 4 3 2" xfId="25752"/>
    <cellStyle name="Moneda 5 2 2 3 4 4 3 3" xfId="25753"/>
    <cellStyle name="Moneda 5 2 2 3 4 4 4" xfId="25754"/>
    <cellStyle name="Moneda 5 2 2 3 4 4 4 2" xfId="25755"/>
    <cellStyle name="Moneda 5 2 2 3 4 4 4 3" xfId="25756"/>
    <cellStyle name="Moneda 5 2 2 3 4 4 5" xfId="25757"/>
    <cellStyle name="Moneda 5 2 2 3 4 4 6" xfId="25758"/>
    <cellStyle name="Moneda 5 2 2 3 4 5" xfId="25759"/>
    <cellStyle name="Moneda 5 2 2 3 4 5 2" xfId="25760"/>
    <cellStyle name="Moneda 5 2 2 3 4 5 2 2" xfId="25761"/>
    <cellStyle name="Moneda 5 2 2 3 4 5 2 2 2" xfId="25762"/>
    <cellStyle name="Moneda 5 2 2 3 4 5 2 2 3" xfId="25763"/>
    <cellStyle name="Moneda 5 2 2 3 4 5 2 3" xfId="25764"/>
    <cellStyle name="Moneda 5 2 2 3 4 5 2 3 2" xfId="25765"/>
    <cellStyle name="Moneda 5 2 2 3 4 5 2 3 3" xfId="25766"/>
    <cellStyle name="Moneda 5 2 2 3 4 5 2 4" xfId="25767"/>
    <cellStyle name="Moneda 5 2 2 3 4 5 2 5" xfId="25768"/>
    <cellStyle name="Moneda 5 2 2 3 4 5 3" xfId="25769"/>
    <cellStyle name="Moneda 5 2 2 3 4 5 3 2" xfId="25770"/>
    <cellStyle name="Moneda 5 2 2 3 4 5 3 3" xfId="25771"/>
    <cellStyle name="Moneda 5 2 2 3 4 5 4" xfId="25772"/>
    <cellStyle name="Moneda 5 2 2 3 4 5 4 2" xfId="25773"/>
    <cellStyle name="Moneda 5 2 2 3 4 5 4 3" xfId="25774"/>
    <cellStyle name="Moneda 5 2 2 3 4 5 5" xfId="25775"/>
    <cellStyle name="Moneda 5 2 2 3 4 5 6" xfId="25776"/>
    <cellStyle name="Moneda 5 2 2 3 4 6" xfId="25777"/>
    <cellStyle name="Moneda 5 2 2 3 4 6 2" xfId="25778"/>
    <cellStyle name="Moneda 5 2 2 3 4 6 2 2" xfId="25779"/>
    <cellStyle name="Moneda 5 2 2 3 4 6 2 3" xfId="25780"/>
    <cellStyle name="Moneda 5 2 2 3 4 6 3" xfId="25781"/>
    <cellStyle name="Moneda 5 2 2 3 4 6 3 2" xfId="25782"/>
    <cellStyle name="Moneda 5 2 2 3 4 6 3 3" xfId="25783"/>
    <cellStyle name="Moneda 5 2 2 3 4 6 4" xfId="25784"/>
    <cellStyle name="Moneda 5 2 2 3 4 6 5" xfId="25785"/>
    <cellStyle name="Moneda 5 2 2 3 4 7" xfId="25786"/>
    <cellStyle name="Moneda 5 2 2 3 4 7 2" xfId="25787"/>
    <cellStyle name="Moneda 5 2 2 3 4 7 3" xfId="25788"/>
    <cellStyle name="Moneda 5 2 2 3 4 8" xfId="25789"/>
    <cellStyle name="Moneda 5 2 2 3 4 8 2" xfId="25790"/>
    <cellStyle name="Moneda 5 2 2 3 4 8 3" xfId="25791"/>
    <cellStyle name="Moneda 5 2 2 3 4 9" xfId="25792"/>
    <cellStyle name="Moneda 5 2 2 3 5" xfId="549"/>
    <cellStyle name="Moneda 5 2 2 3 5 2" xfId="1867"/>
    <cellStyle name="Moneda 5 2 2 3 5 2 2" xfId="25793"/>
    <cellStyle name="Moneda 5 2 2 3 5 2 2 2" xfId="25794"/>
    <cellStyle name="Moneda 5 2 2 3 5 2 2 3" xfId="25795"/>
    <cellStyle name="Moneda 5 2 2 3 5 2 3" xfId="25796"/>
    <cellStyle name="Moneda 5 2 2 3 5 2 3 2" xfId="25797"/>
    <cellStyle name="Moneda 5 2 2 3 5 2 3 3" xfId="25798"/>
    <cellStyle name="Moneda 5 2 2 3 5 2 4" xfId="25799"/>
    <cellStyle name="Moneda 5 2 2 3 5 2 5" xfId="25800"/>
    <cellStyle name="Moneda 5 2 2 3 5 3" xfId="25801"/>
    <cellStyle name="Moneda 5 2 2 3 5 3 2" xfId="25802"/>
    <cellStyle name="Moneda 5 2 2 3 5 3 3" xfId="25803"/>
    <cellStyle name="Moneda 5 2 2 3 5 4" xfId="25804"/>
    <cellStyle name="Moneda 5 2 2 3 5 4 2" xfId="25805"/>
    <cellStyle name="Moneda 5 2 2 3 5 4 3" xfId="25806"/>
    <cellStyle name="Moneda 5 2 2 3 5 5" xfId="25807"/>
    <cellStyle name="Moneda 5 2 2 3 5 6" xfId="25808"/>
    <cellStyle name="Moneda 5 2 2 3 6" xfId="1856"/>
    <cellStyle name="Moneda 5 2 2 3 6 2" xfId="25809"/>
    <cellStyle name="Moneda 5 2 2 3 6 2 2" xfId="25810"/>
    <cellStyle name="Moneda 5 2 2 3 6 2 2 2" xfId="25811"/>
    <cellStyle name="Moneda 5 2 2 3 6 2 2 3" xfId="25812"/>
    <cellStyle name="Moneda 5 2 2 3 6 2 3" xfId="25813"/>
    <cellStyle name="Moneda 5 2 2 3 6 2 3 2" xfId="25814"/>
    <cellStyle name="Moneda 5 2 2 3 6 2 3 3" xfId="25815"/>
    <cellStyle name="Moneda 5 2 2 3 6 2 4" xfId="25816"/>
    <cellStyle name="Moneda 5 2 2 3 6 2 5" xfId="25817"/>
    <cellStyle name="Moneda 5 2 2 3 6 3" xfId="25818"/>
    <cellStyle name="Moneda 5 2 2 3 6 3 2" xfId="25819"/>
    <cellStyle name="Moneda 5 2 2 3 6 3 3" xfId="25820"/>
    <cellStyle name="Moneda 5 2 2 3 6 4" xfId="25821"/>
    <cellStyle name="Moneda 5 2 2 3 6 4 2" xfId="25822"/>
    <cellStyle name="Moneda 5 2 2 3 6 4 3" xfId="25823"/>
    <cellStyle name="Moneda 5 2 2 3 6 5" xfId="25824"/>
    <cellStyle name="Moneda 5 2 2 3 6 6" xfId="25825"/>
    <cellStyle name="Moneda 5 2 2 3 7" xfId="25826"/>
    <cellStyle name="Moneda 5 2 2 3 7 2" xfId="25827"/>
    <cellStyle name="Moneda 5 2 2 3 7 2 2" xfId="25828"/>
    <cellStyle name="Moneda 5 2 2 3 7 2 2 2" xfId="25829"/>
    <cellStyle name="Moneda 5 2 2 3 7 2 2 3" xfId="25830"/>
    <cellStyle name="Moneda 5 2 2 3 7 2 3" xfId="25831"/>
    <cellStyle name="Moneda 5 2 2 3 7 2 3 2" xfId="25832"/>
    <cellStyle name="Moneda 5 2 2 3 7 2 3 3" xfId="25833"/>
    <cellStyle name="Moneda 5 2 2 3 7 2 4" xfId="25834"/>
    <cellStyle name="Moneda 5 2 2 3 7 2 5" xfId="25835"/>
    <cellStyle name="Moneda 5 2 2 3 7 3" xfId="25836"/>
    <cellStyle name="Moneda 5 2 2 3 7 3 2" xfId="25837"/>
    <cellStyle name="Moneda 5 2 2 3 7 3 3" xfId="25838"/>
    <cellStyle name="Moneda 5 2 2 3 7 4" xfId="25839"/>
    <cellStyle name="Moneda 5 2 2 3 7 4 2" xfId="25840"/>
    <cellStyle name="Moneda 5 2 2 3 7 4 3" xfId="25841"/>
    <cellStyle name="Moneda 5 2 2 3 7 5" xfId="25842"/>
    <cellStyle name="Moneda 5 2 2 3 7 6" xfId="25843"/>
    <cellStyle name="Moneda 5 2 2 3 8" xfId="25844"/>
    <cellStyle name="Moneda 5 2 2 3 8 2" xfId="25845"/>
    <cellStyle name="Moneda 5 2 2 3 8 2 2" xfId="25846"/>
    <cellStyle name="Moneda 5 2 2 3 8 2 2 2" xfId="25847"/>
    <cellStyle name="Moneda 5 2 2 3 8 2 2 3" xfId="25848"/>
    <cellStyle name="Moneda 5 2 2 3 8 2 3" xfId="25849"/>
    <cellStyle name="Moneda 5 2 2 3 8 2 3 2" xfId="25850"/>
    <cellStyle name="Moneda 5 2 2 3 8 2 3 3" xfId="25851"/>
    <cellStyle name="Moneda 5 2 2 3 8 2 4" xfId="25852"/>
    <cellStyle name="Moneda 5 2 2 3 8 2 5" xfId="25853"/>
    <cellStyle name="Moneda 5 2 2 3 8 3" xfId="25854"/>
    <cellStyle name="Moneda 5 2 2 3 8 3 2" xfId="25855"/>
    <cellStyle name="Moneda 5 2 2 3 8 3 3" xfId="25856"/>
    <cellStyle name="Moneda 5 2 2 3 8 4" xfId="25857"/>
    <cellStyle name="Moneda 5 2 2 3 8 4 2" xfId="25858"/>
    <cellStyle name="Moneda 5 2 2 3 8 4 3" xfId="25859"/>
    <cellStyle name="Moneda 5 2 2 3 8 5" xfId="25860"/>
    <cellStyle name="Moneda 5 2 2 3 8 6" xfId="25861"/>
    <cellStyle name="Moneda 5 2 2 3 9" xfId="25862"/>
    <cellStyle name="Moneda 5 2 2 3 9 2" xfId="25863"/>
    <cellStyle name="Moneda 5 2 2 3 9 2 2" xfId="25864"/>
    <cellStyle name="Moneda 5 2 2 3 9 2 3" xfId="25865"/>
    <cellStyle name="Moneda 5 2 2 3 9 3" xfId="25866"/>
    <cellStyle name="Moneda 5 2 2 3 9 3 2" xfId="25867"/>
    <cellStyle name="Moneda 5 2 2 3 9 3 3" xfId="25868"/>
    <cellStyle name="Moneda 5 2 2 3 9 4" xfId="25869"/>
    <cellStyle name="Moneda 5 2 2 3 9 5" xfId="25870"/>
    <cellStyle name="Moneda 5 2 2 4" xfId="550"/>
    <cellStyle name="Moneda 5 2 2 4 10" xfId="25871"/>
    <cellStyle name="Moneda 5 2 2 4 11" xfId="25872"/>
    <cellStyle name="Moneda 5 2 2 4 2" xfId="551"/>
    <cellStyle name="Moneda 5 2 2 4 2 10" xfId="25873"/>
    <cellStyle name="Moneda 5 2 2 4 2 2" xfId="552"/>
    <cellStyle name="Moneda 5 2 2 4 2 2 2" xfId="1870"/>
    <cellStyle name="Moneda 5 2 2 4 2 2 2 2" xfId="25874"/>
    <cellStyle name="Moneda 5 2 2 4 2 2 2 2 2" xfId="25875"/>
    <cellStyle name="Moneda 5 2 2 4 2 2 2 2 3" xfId="25876"/>
    <cellStyle name="Moneda 5 2 2 4 2 2 2 3" xfId="25877"/>
    <cellStyle name="Moneda 5 2 2 4 2 2 2 3 2" xfId="25878"/>
    <cellStyle name="Moneda 5 2 2 4 2 2 2 3 3" xfId="25879"/>
    <cellStyle name="Moneda 5 2 2 4 2 2 2 4" xfId="25880"/>
    <cellStyle name="Moneda 5 2 2 4 2 2 2 5" xfId="25881"/>
    <cellStyle name="Moneda 5 2 2 4 2 2 3" xfId="25882"/>
    <cellStyle name="Moneda 5 2 2 4 2 2 3 2" xfId="25883"/>
    <cellStyle name="Moneda 5 2 2 4 2 2 3 3" xfId="25884"/>
    <cellStyle name="Moneda 5 2 2 4 2 2 4" xfId="25885"/>
    <cellStyle name="Moneda 5 2 2 4 2 2 4 2" xfId="25886"/>
    <cellStyle name="Moneda 5 2 2 4 2 2 4 3" xfId="25887"/>
    <cellStyle name="Moneda 5 2 2 4 2 2 5" xfId="25888"/>
    <cellStyle name="Moneda 5 2 2 4 2 2 6" xfId="25889"/>
    <cellStyle name="Moneda 5 2 2 4 2 3" xfId="1869"/>
    <cellStyle name="Moneda 5 2 2 4 2 3 2" xfId="25890"/>
    <cellStyle name="Moneda 5 2 2 4 2 3 2 2" xfId="25891"/>
    <cellStyle name="Moneda 5 2 2 4 2 3 2 2 2" xfId="25892"/>
    <cellStyle name="Moneda 5 2 2 4 2 3 2 2 3" xfId="25893"/>
    <cellStyle name="Moneda 5 2 2 4 2 3 2 3" xfId="25894"/>
    <cellStyle name="Moneda 5 2 2 4 2 3 2 3 2" xfId="25895"/>
    <cellStyle name="Moneda 5 2 2 4 2 3 2 3 3" xfId="25896"/>
    <cellStyle name="Moneda 5 2 2 4 2 3 2 4" xfId="25897"/>
    <cellStyle name="Moneda 5 2 2 4 2 3 2 5" xfId="25898"/>
    <cellStyle name="Moneda 5 2 2 4 2 3 3" xfId="25899"/>
    <cellStyle name="Moneda 5 2 2 4 2 3 3 2" xfId="25900"/>
    <cellStyle name="Moneda 5 2 2 4 2 3 3 3" xfId="25901"/>
    <cellStyle name="Moneda 5 2 2 4 2 3 4" xfId="25902"/>
    <cellStyle name="Moneda 5 2 2 4 2 3 4 2" xfId="25903"/>
    <cellStyle name="Moneda 5 2 2 4 2 3 4 3" xfId="25904"/>
    <cellStyle name="Moneda 5 2 2 4 2 3 5" xfId="25905"/>
    <cellStyle name="Moneda 5 2 2 4 2 3 6" xfId="25906"/>
    <cellStyle name="Moneda 5 2 2 4 2 4" xfId="25907"/>
    <cellStyle name="Moneda 5 2 2 4 2 4 2" xfId="25908"/>
    <cellStyle name="Moneda 5 2 2 4 2 4 2 2" xfId="25909"/>
    <cellStyle name="Moneda 5 2 2 4 2 4 2 2 2" xfId="25910"/>
    <cellStyle name="Moneda 5 2 2 4 2 4 2 2 3" xfId="25911"/>
    <cellStyle name="Moneda 5 2 2 4 2 4 2 3" xfId="25912"/>
    <cellStyle name="Moneda 5 2 2 4 2 4 2 3 2" xfId="25913"/>
    <cellStyle name="Moneda 5 2 2 4 2 4 2 3 3" xfId="25914"/>
    <cellStyle name="Moneda 5 2 2 4 2 4 2 4" xfId="25915"/>
    <cellStyle name="Moneda 5 2 2 4 2 4 2 5" xfId="25916"/>
    <cellStyle name="Moneda 5 2 2 4 2 4 3" xfId="25917"/>
    <cellStyle name="Moneda 5 2 2 4 2 4 3 2" xfId="25918"/>
    <cellStyle name="Moneda 5 2 2 4 2 4 3 3" xfId="25919"/>
    <cellStyle name="Moneda 5 2 2 4 2 4 4" xfId="25920"/>
    <cellStyle name="Moneda 5 2 2 4 2 4 4 2" xfId="25921"/>
    <cellStyle name="Moneda 5 2 2 4 2 4 4 3" xfId="25922"/>
    <cellStyle name="Moneda 5 2 2 4 2 4 5" xfId="25923"/>
    <cellStyle name="Moneda 5 2 2 4 2 4 6" xfId="25924"/>
    <cellStyle name="Moneda 5 2 2 4 2 5" xfId="25925"/>
    <cellStyle name="Moneda 5 2 2 4 2 5 2" xfId="25926"/>
    <cellStyle name="Moneda 5 2 2 4 2 5 2 2" xfId="25927"/>
    <cellStyle name="Moneda 5 2 2 4 2 5 2 2 2" xfId="25928"/>
    <cellStyle name="Moneda 5 2 2 4 2 5 2 2 3" xfId="25929"/>
    <cellStyle name="Moneda 5 2 2 4 2 5 2 3" xfId="25930"/>
    <cellStyle name="Moneda 5 2 2 4 2 5 2 3 2" xfId="25931"/>
    <cellStyle name="Moneda 5 2 2 4 2 5 2 3 3" xfId="25932"/>
    <cellStyle name="Moneda 5 2 2 4 2 5 2 4" xfId="25933"/>
    <cellStyle name="Moneda 5 2 2 4 2 5 2 5" xfId="25934"/>
    <cellStyle name="Moneda 5 2 2 4 2 5 3" xfId="25935"/>
    <cellStyle name="Moneda 5 2 2 4 2 5 3 2" xfId="25936"/>
    <cellStyle name="Moneda 5 2 2 4 2 5 3 3" xfId="25937"/>
    <cellStyle name="Moneda 5 2 2 4 2 5 4" xfId="25938"/>
    <cellStyle name="Moneda 5 2 2 4 2 5 4 2" xfId="25939"/>
    <cellStyle name="Moneda 5 2 2 4 2 5 4 3" xfId="25940"/>
    <cellStyle name="Moneda 5 2 2 4 2 5 5" xfId="25941"/>
    <cellStyle name="Moneda 5 2 2 4 2 5 6" xfId="25942"/>
    <cellStyle name="Moneda 5 2 2 4 2 6" xfId="25943"/>
    <cellStyle name="Moneda 5 2 2 4 2 6 2" xfId="25944"/>
    <cellStyle name="Moneda 5 2 2 4 2 6 2 2" xfId="25945"/>
    <cellStyle name="Moneda 5 2 2 4 2 6 2 3" xfId="25946"/>
    <cellStyle name="Moneda 5 2 2 4 2 6 3" xfId="25947"/>
    <cellStyle name="Moneda 5 2 2 4 2 6 3 2" xfId="25948"/>
    <cellStyle name="Moneda 5 2 2 4 2 6 3 3" xfId="25949"/>
    <cellStyle name="Moneda 5 2 2 4 2 6 4" xfId="25950"/>
    <cellStyle name="Moneda 5 2 2 4 2 6 5" xfId="25951"/>
    <cellStyle name="Moneda 5 2 2 4 2 7" xfId="25952"/>
    <cellStyle name="Moneda 5 2 2 4 2 7 2" xfId="25953"/>
    <cellStyle name="Moneda 5 2 2 4 2 7 3" xfId="25954"/>
    <cellStyle name="Moneda 5 2 2 4 2 8" xfId="25955"/>
    <cellStyle name="Moneda 5 2 2 4 2 8 2" xfId="25956"/>
    <cellStyle name="Moneda 5 2 2 4 2 8 3" xfId="25957"/>
    <cellStyle name="Moneda 5 2 2 4 2 9" xfId="25958"/>
    <cellStyle name="Moneda 5 2 2 4 3" xfId="553"/>
    <cellStyle name="Moneda 5 2 2 4 3 2" xfId="1871"/>
    <cellStyle name="Moneda 5 2 2 4 3 2 2" xfId="25959"/>
    <cellStyle name="Moneda 5 2 2 4 3 2 2 2" xfId="25960"/>
    <cellStyle name="Moneda 5 2 2 4 3 2 2 3" xfId="25961"/>
    <cellStyle name="Moneda 5 2 2 4 3 2 3" xfId="25962"/>
    <cellStyle name="Moneda 5 2 2 4 3 2 3 2" xfId="25963"/>
    <cellStyle name="Moneda 5 2 2 4 3 2 3 3" xfId="25964"/>
    <cellStyle name="Moneda 5 2 2 4 3 2 4" xfId="25965"/>
    <cellStyle name="Moneda 5 2 2 4 3 2 5" xfId="25966"/>
    <cellStyle name="Moneda 5 2 2 4 3 3" xfId="25967"/>
    <cellStyle name="Moneda 5 2 2 4 3 3 2" xfId="25968"/>
    <cellStyle name="Moneda 5 2 2 4 3 3 3" xfId="25969"/>
    <cellStyle name="Moneda 5 2 2 4 3 4" xfId="25970"/>
    <cellStyle name="Moneda 5 2 2 4 3 4 2" xfId="25971"/>
    <cellStyle name="Moneda 5 2 2 4 3 4 3" xfId="25972"/>
    <cellStyle name="Moneda 5 2 2 4 3 5" xfId="25973"/>
    <cellStyle name="Moneda 5 2 2 4 3 6" xfId="25974"/>
    <cellStyle name="Moneda 5 2 2 4 4" xfId="1868"/>
    <cellStyle name="Moneda 5 2 2 4 4 2" xfId="25975"/>
    <cellStyle name="Moneda 5 2 2 4 4 2 2" xfId="25976"/>
    <cellStyle name="Moneda 5 2 2 4 4 2 2 2" xfId="25977"/>
    <cellStyle name="Moneda 5 2 2 4 4 2 2 3" xfId="25978"/>
    <cellStyle name="Moneda 5 2 2 4 4 2 3" xfId="25979"/>
    <cellStyle name="Moneda 5 2 2 4 4 2 3 2" xfId="25980"/>
    <cellStyle name="Moneda 5 2 2 4 4 2 3 3" xfId="25981"/>
    <cellStyle name="Moneda 5 2 2 4 4 2 4" xfId="25982"/>
    <cellStyle name="Moneda 5 2 2 4 4 2 5" xfId="25983"/>
    <cellStyle name="Moneda 5 2 2 4 4 3" xfId="25984"/>
    <cellStyle name="Moneda 5 2 2 4 4 3 2" xfId="25985"/>
    <cellStyle name="Moneda 5 2 2 4 4 3 3" xfId="25986"/>
    <cellStyle name="Moneda 5 2 2 4 4 4" xfId="25987"/>
    <cellStyle name="Moneda 5 2 2 4 4 4 2" xfId="25988"/>
    <cellStyle name="Moneda 5 2 2 4 4 4 3" xfId="25989"/>
    <cellStyle name="Moneda 5 2 2 4 4 5" xfId="25990"/>
    <cellStyle name="Moneda 5 2 2 4 4 6" xfId="25991"/>
    <cellStyle name="Moneda 5 2 2 4 5" xfId="25992"/>
    <cellStyle name="Moneda 5 2 2 4 5 2" xfId="25993"/>
    <cellStyle name="Moneda 5 2 2 4 5 2 2" xfId="25994"/>
    <cellStyle name="Moneda 5 2 2 4 5 2 2 2" xfId="25995"/>
    <cellStyle name="Moneda 5 2 2 4 5 2 2 3" xfId="25996"/>
    <cellStyle name="Moneda 5 2 2 4 5 2 3" xfId="25997"/>
    <cellStyle name="Moneda 5 2 2 4 5 2 3 2" xfId="25998"/>
    <cellStyle name="Moneda 5 2 2 4 5 2 3 3" xfId="25999"/>
    <cellStyle name="Moneda 5 2 2 4 5 2 4" xfId="26000"/>
    <cellStyle name="Moneda 5 2 2 4 5 2 5" xfId="26001"/>
    <cellStyle name="Moneda 5 2 2 4 5 3" xfId="26002"/>
    <cellStyle name="Moneda 5 2 2 4 5 3 2" xfId="26003"/>
    <cellStyle name="Moneda 5 2 2 4 5 3 3" xfId="26004"/>
    <cellStyle name="Moneda 5 2 2 4 5 4" xfId="26005"/>
    <cellStyle name="Moneda 5 2 2 4 5 4 2" xfId="26006"/>
    <cellStyle name="Moneda 5 2 2 4 5 4 3" xfId="26007"/>
    <cellStyle name="Moneda 5 2 2 4 5 5" xfId="26008"/>
    <cellStyle name="Moneda 5 2 2 4 5 6" xfId="26009"/>
    <cellStyle name="Moneda 5 2 2 4 6" xfId="26010"/>
    <cellStyle name="Moneda 5 2 2 4 6 2" xfId="26011"/>
    <cellStyle name="Moneda 5 2 2 4 6 2 2" xfId="26012"/>
    <cellStyle name="Moneda 5 2 2 4 6 2 2 2" xfId="26013"/>
    <cellStyle name="Moneda 5 2 2 4 6 2 2 3" xfId="26014"/>
    <cellStyle name="Moneda 5 2 2 4 6 2 3" xfId="26015"/>
    <cellStyle name="Moneda 5 2 2 4 6 2 3 2" xfId="26016"/>
    <cellStyle name="Moneda 5 2 2 4 6 2 3 3" xfId="26017"/>
    <cellStyle name="Moneda 5 2 2 4 6 2 4" xfId="26018"/>
    <cellStyle name="Moneda 5 2 2 4 6 2 5" xfId="26019"/>
    <cellStyle name="Moneda 5 2 2 4 6 3" xfId="26020"/>
    <cellStyle name="Moneda 5 2 2 4 6 3 2" xfId="26021"/>
    <cellStyle name="Moneda 5 2 2 4 6 3 3" xfId="26022"/>
    <cellStyle name="Moneda 5 2 2 4 6 4" xfId="26023"/>
    <cellStyle name="Moneda 5 2 2 4 6 4 2" xfId="26024"/>
    <cellStyle name="Moneda 5 2 2 4 6 4 3" xfId="26025"/>
    <cellStyle name="Moneda 5 2 2 4 6 5" xfId="26026"/>
    <cellStyle name="Moneda 5 2 2 4 6 6" xfId="26027"/>
    <cellStyle name="Moneda 5 2 2 4 7" xfId="26028"/>
    <cellStyle name="Moneda 5 2 2 4 7 2" xfId="26029"/>
    <cellStyle name="Moneda 5 2 2 4 7 2 2" xfId="26030"/>
    <cellStyle name="Moneda 5 2 2 4 7 2 3" xfId="26031"/>
    <cellStyle name="Moneda 5 2 2 4 7 3" xfId="26032"/>
    <cellStyle name="Moneda 5 2 2 4 7 3 2" xfId="26033"/>
    <cellStyle name="Moneda 5 2 2 4 7 3 3" xfId="26034"/>
    <cellStyle name="Moneda 5 2 2 4 7 4" xfId="26035"/>
    <cellStyle name="Moneda 5 2 2 4 7 5" xfId="26036"/>
    <cellStyle name="Moneda 5 2 2 4 8" xfId="26037"/>
    <cellStyle name="Moneda 5 2 2 4 8 2" xfId="26038"/>
    <cellStyle name="Moneda 5 2 2 4 8 3" xfId="26039"/>
    <cellStyle name="Moneda 5 2 2 4 9" xfId="26040"/>
    <cellStyle name="Moneda 5 2 2 4 9 2" xfId="26041"/>
    <cellStyle name="Moneda 5 2 2 4 9 3" xfId="26042"/>
    <cellStyle name="Moneda 5 2 2 5" xfId="554"/>
    <cellStyle name="Moneda 5 2 2 5 10" xfId="26043"/>
    <cellStyle name="Moneda 5 2 2 5 11" xfId="26044"/>
    <cellStyle name="Moneda 5 2 2 5 2" xfId="555"/>
    <cellStyle name="Moneda 5 2 2 5 2 10" xfId="26045"/>
    <cellStyle name="Moneda 5 2 2 5 2 2" xfId="556"/>
    <cellStyle name="Moneda 5 2 2 5 2 2 2" xfId="1874"/>
    <cellStyle name="Moneda 5 2 2 5 2 2 2 2" xfId="26046"/>
    <cellStyle name="Moneda 5 2 2 5 2 2 2 2 2" xfId="26047"/>
    <cellStyle name="Moneda 5 2 2 5 2 2 2 2 3" xfId="26048"/>
    <cellStyle name="Moneda 5 2 2 5 2 2 2 3" xfId="26049"/>
    <cellStyle name="Moneda 5 2 2 5 2 2 2 3 2" xfId="26050"/>
    <cellStyle name="Moneda 5 2 2 5 2 2 2 3 3" xfId="26051"/>
    <cellStyle name="Moneda 5 2 2 5 2 2 2 4" xfId="26052"/>
    <cellStyle name="Moneda 5 2 2 5 2 2 2 5" xfId="26053"/>
    <cellStyle name="Moneda 5 2 2 5 2 2 3" xfId="26054"/>
    <cellStyle name="Moneda 5 2 2 5 2 2 3 2" xfId="26055"/>
    <cellStyle name="Moneda 5 2 2 5 2 2 3 3" xfId="26056"/>
    <cellStyle name="Moneda 5 2 2 5 2 2 4" xfId="26057"/>
    <cellStyle name="Moneda 5 2 2 5 2 2 4 2" xfId="26058"/>
    <cellStyle name="Moneda 5 2 2 5 2 2 4 3" xfId="26059"/>
    <cellStyle name="Moneda 5 2 2 5 2 2 5" xfId="26060"/>
    <cellStyle name="Moneda 5 2 2 5 2 2 6" xfId="26061"/>
    <cellStyle name="Moneda 5 2 2 5 2 3" xfId="1873"/>
    <cellStyle name="Moneda 5 2 2 5 2 3 2" xfId="26062"/>
    <cellStyle name="Moneda 5 2 2 5 2 3 2 2" xfId="26063"/>
    <cellStyle name="Moneda 5 2 2 5 2 3 2 2 2" xfId="26064"/>
    <cellStyle name="Moneda 5 2 2 5 2 3 2 2 3" xfId="26065"/>
    <cellStyle name="Moneda 5 2 2 5 2 3 2 3" xfId="26066"/>
    <cellStyle name="Moneda 5 2 2 5 2 3 2 3 2" xfId="26067"/>
    <cellStyle name="Moneda 5 2 2 5 2 3 2 3 3" xfId="26068"/>
    <cellStyle name="Moneda 5 2 2 5 2 3 2 4" xfId="26069"/>
    <cellStyle name="Moneda 5 2 2 5 2 3 2 5" xfId="26070"/>
    <cellStyle name="Moneda 5 2 2 5 2 3 3" xfId="26071"/>
    <cellStyle name="Moneda 5 2 2 5 2 3 3 2" xfId="26072"/>
    <cellStyle name="Moneda 5 2 2 5 2 3 3 3" xfId="26073"/>
    <cellStyle name="Moneda 5 2 2 5 2 3 4" xfId="26074"/>
    <cellStyle name="Moneda 5 2 2 5 2 3 4 2" xfId="26075"/>
    <cellStyle name="Moneda 5 2 2 5 2 3 4 3" xfId="26076"/>
    <cellStyle name="Moneda 5 2 2 5 2 3 5" xfId="26077"/>
    <cellStyle name="Moneda 5 2 2 5 2 3 6" xfId="26078"/>
    <cellStyle name="Moneda 5 2 2 5 2 4" xfId="26079"/>
    <cellStyle name="Moneda 5 2 2 5 2 4 2" xfId="26080"/>
    <cellStyle name="Moneda 5 2 2 5 2 4 2 2" xfId="26081"/>
    <cellStyle name="Moneda 5 2 2 5 2 4 2 2 2" xfId="26082"/>
    <cellStyle name="Moneda 5 2 2 5 2 4 2 2 3" xfId="26083"/>
    <cellStyle name="Moneda 5 2 2 5 2 4 2 3" xfId="26084"/>
    <cellStyle name="Moneda 5 2 2 5 2 4 2 3 2" xfId="26085"/>
    <cellStyle name="Moneda 5 2 2 5 2 4 2 3 3" xfId="26086"/>
    <cellStyle name="Moneda 5 2 2 5 2 4 2 4" xfId="26087"/>
    <cellStyle name="Moneda 5 2 2 5 2 4 2 5" xfId="26088"/>
    <cellStyle name="Moneda 5 2 2 5 2 4 3" xfId="26089"/>
    <cellStyle name="Moneda 5 2 2 5 2 4 3 2" xfId="26090"/>
    <cellStyle name="Moneda 5 2 2 5 2 4 3 3" xfId="26091"/>
    <cellStyle name="Moneda 5 2 2 5 2 4 4" xfId="26092"/>
    <cellStyle name="Moneda 5 2 2 5 2 4 4 2" xfId="26093"/>
    <cellStyle name="Moneda 5 2 2 5 2 4 4 3" xfId="26094"/>
    <cellStyle name="Moneda 5 2 2 5 2 4 5" xfId="26095"/>
    <cellStyle name="Moneda 5 2 2 5 2 4 6" xfId="26096"/>
    <cellStyle name="Moneda 5 2 2 5 2 5" xfId="26097"/>
    <cellStyle name="Moneda 5 2 2 5 2 5 2" xfId="26098"/>
    <cellStyle name="Moneda 5 2 2 5 2 5 2 2" xfId="26099"/>
    <cellStyle name="Moneda 5 2 2 5 2 5 2 2 2" xfId="26100"/>
    <cellStyle name="Moneda 5 2 2 5 2 5 2 2 3" xfId="26101"/>
    <cellStyle name="Moneda 5 2 2 5 2 5 2 3" xfId="26102"/>
    <cellStyle name="Moneda 5 2 2 5 2 5 2 3 2" xfId="26103"/>
    <cellStyle name="Moneda 5 2 2 5 2 5 2 3 3" xfId="26104"/>
    <cellStyle name="Moneda 5 2 2 5 2 5 2 4" xfId="26105"/>
    <cellStyle name="Moneda 5 2 2 5 2 5 2 5" xfId="26106"/>
    <cellStyle name="Moneda 5 2 2 5 2 5 3" xfId="26107"/>
    <cellStyle name="Moneda 5 2 2 5 2 5 3 2" xfId="26108"/>
    <cellStyle name="Moneda 5 2 2 5 2 5 3 3" xfId="26109"/>
    <cellStyle name="Moneda 5 2 2 5 2 5 4" xfId="26110"/>
    <cellStyle name="Moneda 5 2 2 5 2 5 4 2" xfId="26111"/>
    <cellStyle name="Moneda 5 2 2 5 2 5 4 3" xfId="26112"/>
    <cellStyle name="Moneda 5 2 2 5 2 5 5" xfId="26113"/>
    <cellStyle name="Moneda 5 2 2 5 2 5 6" xfId="26114"/>
    <cellStyle name="Moneda 5 2 2 5 2 6" xfId="26115"/>
    <cellStyle name="Moneda 5 2 2 5 2 6 2" xfId="26116"/>
    <cellStyle name="Moneda 5 2 2 5 2 6 2 2" xfId="26117"/>
    <cellStyle name="Moneda 5 2 2 5 2 6 2 3" xfId="26118"/>
    <cellStyle name="Moneda 5 2 2 5 2 6 3" xfId="26119"/>
    <cellStyle name="Moneda 5 2 2 5 2 6 3 2" xfId="26120"/>
    <cellStyle name="Moneda 5 2 2 5 2 6 3 3" xfId="26121"/>
    <cellStyle name="Moneda 5 2 2 5 2 6 4" xfId="26122"/>
    <cellStyle name="Moneda 5 2 2 5 2 6 5" xfId="26123"/>
    <cellStyle name="Moneda 5 2 2 5 2 7" xfId="26124"/>
    <cellStyle name="Moneda 5 2 2 5 2 7 2" xfId="26125"/>
    <cellStyle name="Moneda 5 2 2 5 2 7 3" xfId="26126"/>
    <cellStyle name="Moneda 5 2 2 5 2 8" xfId="26127"/>
    <cellStyle name="Moneda 5 2 2 5 2 8 2" xfId="26128"/>
    <cellStyle name="Moneda 5 2 2 5 2 8 3" xfId="26129"/>
    <cellStyle name="Moneda 5 2 2 5 2 9" xfId="26130"/>
    <cellStyle name="Moneda 5 2 2 5 3" xfId="557"/>
    <cellStyle name="Moneda 5 2 2 5 3 2" xfId="1875"/>
    <cellStyle name="Moneda 5 2 2 5 3 2 2" xfId="26131"/>
    <cellStyle name="Moneda 5 2 2 5 3 2 2 2" xfId="26132"/>
    <cellStyle name="Moneda 5 2 2 5 3 2 2 3" xfId="26133"/>
    <cellStyle name="Moneda 5 2 2 5 3 2 3" xfId="26134"/>
    <cellStyle name="Moneda 5 2 2 5 3 2 3 2" xfId="26135"/>
    <cellStyle name="Moneda 5 2 2 5 3 2 3 3" xfId="26136"/>
    <cellStyle name="Moneda 5 2 2 5 3 2 4" xfId="26137"/>
    <cellStyle name="Moneda 5 2 2 5 3 2 5" xfId="26138"/>
    <cellStyle name="Moneda 5 2 2 5 3 3" xfId="26139"/>
    <cellStyle name="Moneda 5 2 2 5 3 3 2" xfId="26140"/>
    <cellStyle name="Moneda 5 2 2 5 3 3 3" xfId="26141"/>
    <cellStyle name="Moneda 5 2 2 5 3 4" xfId="26142"/>
    <cellStyle name="Moneda 5 2 2 5 3 4 2" xfId="26143"/>
    <cellStyle name="Moneda 5 2 2 5 3 4 3" xfId="26144"/>
    <cellStyle name="Moneda 5 2 2 5 3 5" xfId="26145"/>
    <cellStyle name="Moneda 5 2 2 5 3 6" xfId="26146"/>
    <cellStyle name="Moneda 5 2 2 5 4" xfId="1872"/>
    <cellStyle name="Moneda 5 2 2 5 4 2" xfId="26147"/>
    <cellStyle name="Moneda 5 2 2 5 4 2 2" xfId="26148"/>
    <cellStyle name="Moneda 5 2 2 5 4 2 2 2" xfId="26149"/>
    <cellStyle name="Moneda 5 2 2 5 4 2 2 3" xfId="26150"/>
    <cellStyle name="Moneda 5 2 2 5 4 2 3" xfId="26151"/>
    <cellStyle name="Moneda 5 2 2 5 4 2 3 2" xfId="26152"/>
    <cellStyle name="Moneda 5 2 2 5 4 2 3 3" xfId="26153"/>
    <cellStyle name="Moneda 5 2 2 5 4 2 4" xfId="26154"/>
    <cellStyle name="Moneda 5 2 2 5 4 2 5" xfId="26155"/>
    <cellStyle name="Moneda 5 2 2 5 4 3" xfId="26156"/>
    <cellStyle name="Moneda 5 2 2 5 4 3 2" xfId="26157"/>
    <cellStyle name="Moneda 5 2 2 5 4 3 3" xfId="26158"/>
    <cellStyle name="Moneda 5 2 2 5 4 4" xfId="26159"/>
    <cellStyle name="Moneda 5 2 2 5 4 4 2" xfId="26160"/>
    <cellStyle name="Moneda 5 2 2 5 4 4 3" xfId="26161"/>
    <cellStyle name="Moneda 5 2 2 5 4 5" xfId="26162"/>
    <cellStyle name="Moneda 5 2 2 5 4 6" xfId="26163"/>
    <cellStyle name="Moneda 5 2 2 5 5" xfId="26164"/>
    <cellStyle name="Moneda 5 2 2 5 5 2" xfId="26165"/>
    <cellStyle name="Moneda 5 2 2 5 5 2 2" xfId="26166"/>
    <cellStyle name="Moneda 5 2 2 5 5 2 2 2" xfId="26167"/>
    <cellStyle name="Moneda 5 2 2 5 5 2 2 3" xfId="26168"/>
    <cellStyle name="Moneda 5 2 2 5 5 2 3" xfId="26169"/>
    <cellStyle name="Moneda 5 2 2 5 5 2 3 2" xfId="26170"/>
    <cellStyle name="Moneda 5 2 2 5 5 2 3 3" xfId="26171"/>
    <cellStyle name="Moneda 5 2 2 5 5 2 4" xfId="26172"/>
    <cellStyle name="Moneda 5 2 2 5 5 2 5" xfId="26173"/>
    <cellStyle name="Moneda 5 2 2 5 5 3" xfId="26174"/>
    <cellStyle name="Moneda 5 2 2 5 5 3 2" xfId="26175"/>
    <cellStyle name="Moneda 5 2 2 5 5 3 3" xfId="26176"/>
    <cellStyle name="Moneda 5 2 2 5 5 4" xfId="26177"/>
    <cellStyle name="Moneda 5 2 2 5 5 4 2" xfId="26178"/>
    <cellStyle name="Moneda 5 2 2 5 5 4 3" xfId="26179"/>
    <cellStyle name="Moneda 5 2 2 5 5 5" xfId="26180"/>
    <cellStyle name="Moneda 5 2 2 5 5 6" xfId="26181"/>
    <cellStyle name="Moneda 5 2 2 5 6" xfId="26182"/>
    <cellStyle name="Moneda 5 2 2 5 6 2" xfId="26183"/>
    <cellStyle name="Moneda 5 2 2 5 6 2 2" xfId="26184"/>
    <cellStyle name="Moneda 5 2 2 5 6 2 2 2" xfId="26185"/>
    <cellStyle name="Moneda 5 2 2 5 6 2 2 3" xfId="26186"/>
    <cellStyle name="Moneda 5 2 2 5 6 2 3" xfId="26187"/>
    <cellStyle name="Moneda 5 2 2 5 6 2 3 2" xfId="26188"/>
    <cellStyle name="Moneda 5 2 2 5 6 2 3 3" xfId="26189"/>
    <cellStyle name="Moneda 5 2 2 5 6 2 4" xfId="26190"/>
    <cellStyle name="Moneda 5 2 2 5 6 2 5" xfId="26191"/>
    <cellStyle name="Moneda 5 2 2 5 6 3" xfId="26192"/>
    <cellStyle name="Moneda 5 2 2 5 6 3 2" xfId="26193"/>
    <cellStyle name="Moneda 5 2 2 5 6 3 3" xfId="26194"/>
    <cellStyle name="Moneda 5 2 2 5 6 4" xfId="26195"/>
    <cellStyle name="Moneda 5 2 2 5 6 4 2" xfId="26196"/>
    <cellStyle name="Moneda 5 2 2 5 6 4 3" xfId="26197"/>
    <cellStyle name="Moneda 5 2 2 5 6 5" xfId="26198"/>
    <cellStyle name="Moneda 5 2 2 5 6 6" xfId="26199"/>
    <cellStyle name="Moneda 5 2 2 5 7" xfId="26200"/>
    <cellStyle name="Moneda 5 2 2 5 7 2" xfId="26201"/>
    <cellStyle name="Moneda 5 2 2 5 7 2 2" xfId="26202"/>
    <cellStyle name="Moneda 5 2 2 5 7 2 3" xfId="26203"/>
    <cellStyle name="Moneda 5 2 2 5 7 3" xfId="26204"/>
    <cellStyle name="Moneda 5 2 2 5 7 3 2" xfId="26205"/>
    <cellStyle name="Moneda 5 2 2 5 7 3 3" xfId="26206"/>
    <cellStyle name="Moneda 5 2 2 5 7 4" xfId="26207"/>
    <cellStyle name="Moneda 5 2 2 5 7 5" xfId="26208"/>
    <cellStyle name="Moneda 5 2 2 5 8" xfId="26209"/>
    <cellStyle name="Moneda 5 2 2 5 8 2" xfId="26210"/>
    <cellStyle name="Moneda 5 2 2 5 8 3" xfId="26211"/>
    <cellStyle name="Moneda 5 2 2 5 9" xfId="26212"/>
    <cellStyle name="Moneda 5 2 2 5 9 2" xfId="26213"/>
    <cellStyle name="Moneda 5 2 2 5 9 3" xfId="26214"/>
    <cellStyle name="Moneda 5 2 2 6" xfId="558"/>
    <cellStyle name="Moneda 5 2 2 6 10" xfId="26215"/>
    <cellStyle name="Moneda 5 2 2 6 2" xfId="559"/>
    <cellStyle name="Moneda 5 2 2 6 2 2" xfId="1877"/>
    <cellStyle name="Moneda 5 2 2 6 2 2 2" xfId="26216"/>
    <cellStyle name="Moneda 5 2 2 6 2 2 2 2" xfId="26217"/>
    <cellStyle name="Moneda 5 2 2 6 2 2 2 3" xfId="26218"/>
    <cellStyle name="Moneda 5 2 2 6 2 2 3" xfId="26219"/>
    <cellStyle name="Moneda 5 2 2 6 2 2 3 2" xfId="26220"/>
    <cellStyle name="Moneda 5 2 2 6 2 2 3 3" xfId="26221"/>
    <cellStyle name="Moneda 5 2 2 6 2 2 4" xfId="26222"/>
    <cellStyle name="Moneda 5 2 2 6 2 2 5" xfId="26223"/>
    <cellStyle name="Moneda 5 2 2 6 2 3" xfId="26224"/>
    <cellStyle name="Moneda 5 2 2 6 2 3 2" xfId="26225"/>
    <cellStyle name="Moneda 5 2 2 6 2 3 3" xfId="26226"/>
    <cellStyle name="Moneda 5 2 2 6 2 4" xfId="26227"/>
    <cellStyle name="Moneda 5 2 2 6 2 4 2" xfId="26228"/>
    <cellStyle name="Moneda 5 2 2 6 2 4 3" xfId="26229"/>
    <cellStyle name="Moneda 5 2 2 6 2 5" xfId="26230"/>
    <cellStyle name="Moneda 5 2 2 6 2 6" xfId="26231"/>
    <cellStyle name="Moneda 5 2 2 6 3" xfId="1876"/>
    <cellStyle name="Moneda 5 2 2 6 3 2" xfId="26232"/>
    <cellStyle name="Moneda 5 2 2 6 3 2 2" xfId="26233"/>
    <cellStyle name="Moneda 5 2 2 6 3 2 2 2" xfId="26234"/>
    <cellStyle name="Moneda 5 2 2 6 3 2 2 3" xfId="26235"/>
    <cellStyle name="Moneda 5 2 2 6 3 2 3" xfId="26236"/>
    <cellStyle name="Moneda 5 2 2 6 3 2 3 2" xfId="26237"/>
    <cellStyle name="Moneda 5 2 2 6 3 2 3 3" xfId="26238"/>
    <cellStyle name="Moneda 5 2 2 6 3 2 4" xfId="26239"/>
    <cellStyle name="Moneda 5 2 2 6 3 2 5" xfId="26240"/>
    <cellStyle name="Moneda 5 2 2 6 3 3" xfId="26241"/>
    <cellStyle name="Moneda 5 2 2 6 3 3 2" xfId="26242"/>
    <cellStyle name="Moneda 5 2 2 6 3 3 3" xfId="26243"/>
    <cellStyle name="Moneda 5 2 2 6 3 4" xfId="26244"/>
    <cellStyle name="Moneda 5 2 2 6 3 4 2" xfId="26245"/>
    <cellStyle name="Moneda 5 2 2 6 3 4 3" xfId="26246"/>
    <cellStyle name="Moneda 5 2 2 6 3 5" xfId="26247"/>
    <cellStyle name="Moneda 5 2 2 6 3 6" xfId="26248"/>
    <cellStyle name="Moneda 5 2 2 6 4" xfId="26249"/>
    <cellStyle name="Moneda 5 2 2 6 4 2" xfId="26250"/>
    <cellStyle name="Moneda 5 2 2 6 4 2 2" xfId="26251"/>
    <cellStyle name="Moneda 5 2 2 6 4 2 2 2" xfId="26252"/>
    <cellStyle name="Moneda 5 2 2 6 4 2 2 3" xfId="26253"/>
    <cellStyle name="Moneda 5 2 2 6 4 2 3" xfId="26254"/>
    <cellStyle name="Moneda 5 2 2 6 4 2 3 2" xfId="26255"/>
    <cellStyle name="Moneda 5 2 2 6 4 2 3 3" xfId="26256"/>
    <cellStyle name="Moneda 5 2 2 6 4 2 4" xfId="26257"/>
    <cellStyle name="Moneda 5 2 2 6 4 2 5" xfId="26258"/>
    <cellStyle name="Moneda 5 2 2 6 4 3" xfId="26259"/>
    <cellStyle name="Moneda 5 2 2 6 4 3 2" xfId="26260"/>
    <cellStyle name="Moneda 5 2 2 6 4 3 3" xfId="26261"/>
    <cellStyle name="Moneda 5 2 2 6 4 4" xfId="26262"/>
    <cellStyle name="Moneda 5 2 2 6 4 4 2" xfId="26263"/>
    <cellStyle name="Moneda 5 2 2 6 4 4 3" xfId="26264"/>
    <cellStyle name="Moneda 5 2 2 6 4 5" xfId="26265"/>
    <cellStyle name="Moneda 5 2 2 6 4 6" xfId="26266"/>
    <cellStyle name="Moneda 5 2 2 6 5" xfId="26267"/>
    <cellStyle name="Moneda 5 2 2 6 5 2" xfId="26268"/>
    <cellStyle name="Moneda 5 2 2 6 5 2 2" xfId="26269"/>
    <cellStyle name="Moneda 5 2 2 6 5 2 2 2" xfId="26270"/>
    <cellStyle name="Moneda 5 2 2 6 5 2 2 3" xfId="26271"/>
    <cellStyle name="Moneda 5 2 2 6 5 2 3" xfId="26272"/>
    <cellStyle name="Moneda 5 2 2 6 5 2 3 2" xfId="26273"/>
    <cellStyle name="Moneda 5 2 2 6 5 2 3 3" xfId="26274"/>
    <cellStyle name="Moneda 5 2 2 6 5 2 4" xfId="26275"/>
    <cellStyle name="Moneda 5 2 2 6 5 2 5" xfId="26276"/>
    <cellStyle name="Moneda 5 2 2 6 5 3" xfId="26277"/>
    <cellStyle name="Moneda 5 2 2 6 5 3 2" xfId="26278"/>
    <cellStyle name="Moneda 5 2 2 6 5 3 3" xfId="26279"/>
    <cellStyle name="Moneda 5 2 2 6 5 4" xfId="26280"/>
    <cellStyle name="Moneda 5 2 2 6 5 4 2" xfId="26281"/>
    <cellStyle name="Moneda 5 2 2 6 5 4 3" xfId="26282"/>
    <cellStyle name="Moneda 5 2 2 6 5 5" xfId="26283"/>
    <cellStyle name="Moneda 5 2 2 6 5 6" xfId="26284"/>
    <cellStyle name="Moneda 5 2 2 6 6" xfId="26285"/>
    <cellStyle name="Moneda 5 2 2 6 6 2" xfId="26286"/>
    <cellStyle name="Moneda 5 2 2 6 6 2 2" xfId="26287"/>
    <cellStyle name="Moneda 5 2 2 6 6 2 3" xfId="26288"/>
    <cellStyle name="Moneda 5 2 2 6 6 3" xfId="26289"/>
    <cellStyle name="Moneda 5 2 2 6 6 3 2" xfId="26290"/>
    <cellStyle name="Moneda 5 2 2 6 6 3 3" xfId="26291"/>
    <cellStyle name="Moneda 5 2 2 6 6 4" xfId="26292"/>
    <cellStyle name="Moneda 5 2 2 6 6 5" xfId="26293"/>
    <cellStyle name="Moneda 5 2 2 6 7" xfId="26294"/>
    <cellStyle name="Moneda 5 2 2 6 7 2" xfId="26295"/>
    <cellStyle name="Moneda 5 2 2 6 7 3" xfId="26296"/>
    <cellStyle name="Moneda 5 2 2 6 8" xfId="26297"/>
    <cellStyle name="Moneda 5 2 2 6 8 2" xfId="26298"/>
    <cellStyle name="Moneda 5 2 2 6 8 3" xfId="26299"/>
    <cellStyle name="Moneda 5 2 2 6 9" xfId="26300"/>
    <cellStyle name="Moneda 5 2 2 7" xfId="560"/>
    <cellStyle name="Moneda 5 2 2 7 2" xfId="1878"/>
    <cellStyle name="Moneda 5 2 2 7 2 2" xfId="26301"/>
    <cellStyle name="Moneda 5 2 2 7 2 2 2" xfId="26302"/>
    <cellStyle name="Moneda 5 2 2 7 2 2 3" xfId="26303"/>
    <cellStyle name="Moneda 5 2 2 7 2 3" xfId="26304"/>
    <cellStyle name="Moneda 5 2 2 7 2 3 2" xfId="26305"/>
    <cellStyle name="Moneda 5 2 2 7 2 3 3" xfId="26306"/>
    <cellStyle name="Moneda 5 2 2 7 2 4" xfId="26307"/>
    <cellStyle name="Moneda 5 2 2 7 2 5" xfId="26308"/>
    <cellStyle name="Moneda 5 2 2 7 3" xfId="26309"/>
    <cellStyle name="Moneda 5 2 2 7 3 2" xfId="26310"/>
    <cellStyle name="Moneda 5 2 2 7 3 3" xfId="26311"/>
    <cellStyle name="Moneda 5 2 2 7 4" xfId="26312"/>
    <cellStyle name="Moneda 5 2 2 7 4 2" xfId="26313"/>
    <cellStyle name="Moneda 5 2 2 7 4 3" xfId="26314"/>
    <cellStyle name="Moneda 5 2 2 7 5" xfId="26315"/>
    <cellStyle name="Moneda 5 2 2 7 6" xfId="26316"/>
    <cellStyle name="Moneda 5 2 2 8" xfId="1831"/>
    <cellStyle name="Moneda 5 2 2 8 2" xfId="26317"/>
    <cellStyle name="Moneda 5 2 2 8 2 2" xfId="26318"/>
    <cellStyle name="Moneda 5 2 2 8 2 2 2" xfId="26319"/>
    <cellStyle name="Moneda 5 2 2 8 2 2 3" xfId="26320"/>
    <cellStyle name="Moneda 5 2 2 8 2 3" xfId="26321"/>
    <cellStyle name="Moneda 5 2 2 8 2 3 2" xfId="26322"/>
    <cellStyle name="Moneda 5 2 2 8 2 3 3" xfId="26323"/>
    <cellStyle name="Moneda 5 2 2 8 2 4" xfId="26324"/>
    <cellStyle name="Moneda 5 2 2 8 2 5" xfId="26325"/>
    <cellStyle name="Moneda 5 2 2 8 3" xfId="26326"/>
    <cellStyle name="Moneda 5 2 2 8 3 2" xfId="26327"/>
    <cellStyle name="Moneda 5 2 2 8 3 3" xfId="26328"/>
    <cellStyle name="Moneda 5 2 2 8 4" xfId="26329"/>
    <cellStyle name="Moneda 5 2 2 8 4 2" xfId="26330"/>
    <cellStyle name="Moneda 5 2 2 8 4 3" xfId="26331"/>
    <cellStyle name="Moneda 5 2 2 8 5" xfId="26332"/>
    <cellStyle name="Moneda 5 2 2 8 6" xfId="26333"/>
    <cellStyle name="Moneda 5 2 2 9" xfId="26334"/>
    <cellStyle name="Moneda 5 2 2 9 2" xfId="26335"/>
    <cellStyle name="Moneda 5 2 2 9 2 2" xfId="26336"/>
    <cellStyle name="Moneda 5 2 2 9 2 2 2" xfId="26337"/>
    <cellStyle name="Moneda 5 2 2 9 2 2 3" xfId="26338"/>
    <cellStyle name="Moneda 5 2 2 9 2 3" xfId="26339"/>
    <cellStyle name="Moneda 5 2 2 9 2 3 2" xfId="26340"/>
    <cellStyle name="Moneda 5 2 2 9 2 3 3" xfId="26341"/>
    <cellStyle name="Moneda 5 2 2 9 2 4" xfId="26342"/>
    <cellStyle name="Moneda 5 2 2 9 2 5" xfId="26343"/>
    <cellStyle name="Moneda 5 2 2 9 3" xfId="26344"/>
    <cellStyle name="Moneda 5 2 2 9 3 2" xfId="26345"/>
    <cellStyle name="Moneda 5 2 2 9 3 3" xfId="26346"/>
    <cellStyle name="Moneda 5 2 2 9 4" xfId="26347"/>
    <cellStyle name="Moneda 5 2 2 9 4 2" xfId="26348"/>
    <cellStyle name="Moneda 5 2 2 9 4 3" xfId="26349"/>
    <cellStyle name="Moneda 5 2 2 9 5" xfId="26350"/>
    <cellStyle name="Moneda 5 2 2 9 6" xfId="26351"/>
    <cellStyle name="Moneda 5 2 3" xfId="561"/>
    <cellStyle name="Moneda 5 2 3 10" xfId="26352"/>
    <cellStyle name="Moneda 5 2 3 10 2" xfId="26353"/>
    <cellStyle name="Moneda 5 2 3 10 2 2" xfId="26354"/>
    <cellStyle name="Moneda 5 2 3 10 2 3" xfId="26355"/>
    <cellStyle name="Moneda 5 2 3 10 3" xfId="26356"/>
    <cellStyle name="Moneda 5 2 3 10 3 2" xfId="26357"/>
    <cellStyle name="Moneda 5 2 3 10 3 3" xfId="26358"/>
    <cellStyle name="Moneda 5 2 3 10 4" xfId="26359"/>
    <cellStyle name="Moneda 5 2 3 10 5" xfId="26360"/>
    <cellStyle name="Moneda 5 2 3 11" xfId="26361"/>
    <cellStyle name="Moneda 5 2 3 11 2" xfId="26362"/>
    <cellStyle name="Moneda 5 2 3 11 3" xfId="26363"/>
    <cellStyle name="Moneda 5 2 3 12" xfId="26364"/>
    <cellStyle name="Moneda 5 2 3 12 2" xfId="26365"/>
    <cellStyle name="Moneda 5 2 3 12 3" xfId="26366"/>
    <cellStyle name="Moneda 5 2 3 13" xfId="26367"/>
    <cellStyle name="Moneda 5 2 3 14" xfId="26368"/>
    <cellStyle name="Moneda 5 2 3 2" xfId="562"/>
    <cellStyle name="Moneda 5 2 3 2 10" xfId="26369"/>
    <cellStyle name="Moneda 5 2 3 2 10 2" xfId="26370"/>
    <cellStyle name="Moneda 5 2 3 2 10 3" xfId="26371"/>
    <cellStyle name="Moneda 5 2 3 2 11" xfId="26372"/>
    <cellStyle name="Moneda 5 2 3 2 11 2" xfId="26373"/>
    <cellStyle name="Moneda 5 2 3 2 11 3" xfId="26374"/>
    <cellStyle name="Moneda 5 2 3 2 12" xfId="26375"/>
    <cellStyle name="Moneda 5 2 3 2 13" xfId="26376"/>
    <cellStyle name="Moneda 5 2 3 2 2" xfId="563"/>
    <cellStyle name="Moneda 5 2 3 2 2 10" xfId="26377"/>
    <cellStyle name="Moneda 5 2 3 2 2 11" xfId="26378"/>
    <cellStyle name="Moneda 5 2 3 2 2 2" xfId="564"/>
    <cellStyle name="Moneda 5 2 3 2 2 2 10" xfId="26379"/>
    <cellStyle name="Moneda 5 2 3 2 2 2 2" xfId="565"/>
    <cellStyle name="Moneda 5 2 3 2 2 2 2 2" xfId="1883"/>
    <cellStyle name="Moneda 5 2 3 2 2 2 2 2 2" xfId="26380"/>
    <cellStyle name="Moneda 5 2 3 2 2 2 2 2 2 2" xfId="26381"/>
    <cellStyle name="Moneda 5 2 3 2 2 2 2 2 2 3" xfId="26382"/>
    <cellStyle name="Moneda 5 2 3 2 2 2 2 2 3" xfId="26383"/>
    <cellStyle name="Moneda 5 2 3 2 2 2 2 2 3 2" xfId="26384"/>
    <cellStyle name="Moneda 5 2 3 2 2 2 2 2 3 3" xfId="26385"/>
    <cellStyle name="Moneda 5 2 3 2 2 2 2 2 4" xfId="26386"/>
    <cellStyle name="Moneda 5 2 3 2 2 2 2 2 5" xfId="26387"/>
    <cellStyle name="Moneda 5 2 3 2 2 2 2 3" xfId="26388"/>
    <cellStyle name="Moneda 5 2 3 2 2 2 2 3 2" xfId="26389"/>
    <cellStyle name="Moneda 5 2 3 2 2 2 2 3 3" xfId="26390"/>
    <cellStyle name="Moneda 5 2 3 2 2 2 2 4" xfId="26391"/>
    <cellStyle name="Moneda 5 2 3 2 2 2 2 4 2" xfId="26392"/>
    <cellStyle name="Moneda 5 2 3 2 2 2 2 4 3" xfId="26393"/>
    <cellStyle name="Moneda 5 2 3 2 2 2 2 5" xfId="26394"/>
    <cellStyle name="Moneda 5 2 3 2 2 2 2 6" xfId="26395"/>
    <cellStyle name="Moneda 5 2 3 2 2 2 3" xfId="1882"/>
    <cellStyle name="Moneda 5 2 3 2 2 2 3 2" xfId="26396"/>
    <cellStyle name="Moneda 5 2 3 2 2 2 3 2 2" xfId="26397"/>
    <cellStyle name="Moneda 5 2 3 2 2 2 3 2 2 2" xfId="26398"/>
    <cellStyle name="Moneda 5 2 3 2 2 2 3 2 2 3" xfId="26399"/>
    <cellStyle name="Moneda 5 2 3 2 2 2 3 2 3" xfId="26400"/>
    <cellStyle name="Moneda 5 2 3 2 2 2 3 2 3 2" xfId="26401"/>
    <cellStyle name="Moneda 5 2 3 2 2 2 3 2 3 3" xfId="26402"/>
    <cellStyle name="Moneda 5 2 3 2 2 2 3 2 4" xfId="26403"/>
    <cellStyle name="Moneda 5 2 3 2 2 2 3 2 5" xfId="26404"/>
    <cellStyle name="Moneda 5 2 3 2 2 2 3 3" xfId="26405"/>
    <cellStyle name="Moneda 5 2 3 2 2 2 3 3 2" xfId="26406"/>
    <cellStyle name="Moneda 5 2 3 2 2 2 3 3 3" xfId="26407"/>
    <cellStyle name="Moneda 5 2 3 2 2 2 3 4" xfId="26408"/>
    <cellStyle name="Moneda 5 2 3 2 2 2 3 4 2" xfId="26409"/>
    <cellStyle name="Moneda 5 2 3 2 2 2 3 4 3" xfId="26410"/>
    <cellStyle name="Moneda 5 2 3 2 2 2 3 5" xfId="26411"/>
    <cellStyle name="Moneda 5 2 3 2 2 2 3 6" xfId="26412"/>
    <cellStyle name="Moneda 5 2 3 2 2 2 4" xfId="26413"/>
    <cellStyle name="Moneda 5 2 3 2 2 2 4 2" xfId="26414"/>
    <cellStyle name="Moneda 5 2 3 2 2 2 4 2 2" xfId="26415"/>
    <cellStyle name="Moneda 5 2 3 2 2 2 4 2 2 2" xfId="26416"/>
    <cellStyle name="Moneda 5 2 3 2 2 2 4 2 2 3" xfId="26417"/>
    <cellStyle name="Moneda 5 2 3 2 2 2 4 2 3" xfId="26418"/>
    <cellStyle name="Moneda 5 2 3 2 2 2 4 2 3 2" xfId="26419"/>
    <cellStyle name="Moneda 5 2 3 2 2 2 4 2 3 3" xfId="26420"/>
    <cellStyle name="Moneda 5 2 3 2 2 2 4 2 4" xfId="26421"/>
    <cellStyle name="Moneda 5 2 3 2 2 2 4 2 5" xfId="26422"/>
    <cellStyle name="Moneda 5 2 3 2 2 2 4 3" xfId="26423"/>
    <cellStyle name="Moneda 5 2 3 2 2 2 4 3 2" xfId="26424"/>
    <cellStyle name="Moneda 5 2 3 2 2 2 4 3 3" xfId="26425"/>
    <cellStyle name="Moneda 5 2 3 2 2 2 4 4" xfId="26426"/>
    <cellStyle name="Moneda 5 2 3 2 2 2 4 4 2" xfId="26427"/>
    <cellStyle name="Moneda 5 2 3 2 2 2 4 4 3" xfId="26428"/>
    <cellStyle name="Moneda 5 2 3 2 2 2 4 5" xfId="26429"/>
    <cellStyle name="Moneda 5 2 3 2 2 2 4 6" xfId="26430"/>
    <cellStyle name="Moneda 5 2 3 2 2 2 5" xfId="26431"/>
    <cellStyle name="Moneda 5 2 3 2 2 2 5 2" xfId="26432"/>
    <cellStyle name="Moneda 5 2 3 2 2 2 5 2 2" xfId="26433"/>
    <cellStyle name="Moneda 5 2 3 2 2 2 5 2 2 2" xfId="26434"/>
    <cellStyle name="Moneda 5 2 3 2 2 2 5 2 2 3" xfId="26435"/>
    <cellStyle name="Moneda 5 2 3 2 2 2 5 2 3" xfId="26436"/>
    <cellStyle name="Moneda 5 2 3 2 2 2 5 2 3 2" xfId="26437"/>
    <cellStyle name="Moneda 5 2 3 2 2 2 5 2 3 3" xfId="26438"/>
    <cellStyle name="Moneda 5 2 3 2 2 2 5 2 4" xfId="26439"/>
    <cellStyle name="Moneda 5 2 3 2 2 2 5 2 5" xfId="26440"/>
    <cellStyle name="Moneda 5 2 3 2 2 2 5 3" xfId="26441"/>
    <cellStyle name="Moneda 5 2 3 2 2 2 5 3 2" xfId="26442"/>
    <cellStyle name="Moneda 5 2 3 2 2 2 5 3 3" xfId="26443"/>
    <cellStyle name="Moneda 5 2 3 2 2 2 5 4" xfId="26444"/>
    <cellStyle name="Moneda 5 2 3 2 2 2 5 4 2" xfId="26445"/>
    <cellStyle name="Moneda 5 2 3 2 2 2 5 4 3" xfId="26446"/>
    <cellStyle name="Moneda 5 2 3 2 2 2 5 5" xfId="26447"/>
    <cellStyle name="Moneda 5 2 3 2 2 2 5 6" xfId="26448"/>
    <cellStyle name="Moneda 5 2 3 2 2 2 6" xfId="26449"/>
    <cellStyle name="Moneda 5 2 3 2 2 2 6 2" xfId="26450"/>
    <cellStyle name="Moneda 5 2 3 2 2 2 6 2 2" xfId="26451"/>
    <cellStyle name="Moneda 5 2 3 2 2 2 6 2 3" xfId="26452"/>
    <cellStyle name="Moneda 5 2 3 2 2 2 6 3" xfId="26453"/>
    <cellStyle name="Moneda 5 2 3 2 2 2 6 3 2" xfId="26454"/>
    <cellStyle name="Moneda 5 2 3 2 2 2 6 3 3" xfId="26455"/>
    <cellStyle name="Moneda 5 2 3 2 2 2 6 4" xfId="26456"/>
    <cellStyle name="Moneda 5 2 3 2 2 2 6 5" xfId="26457"/>
    <cellStyle name="Moneda 5 2 3 2 2 2 7" xfId="26458"/>
    <cellStyle name="Moneda 5 2 3 2 2 2 7 2" xfId="26459"/>
    <cellStyle name="Moneda 5 2 3 2 2 2 7 3" xfId="26460"/>
    <cellStyle name="Moneda 5 2 3 2 2 2 8" xfId="26461"/>
    <cellStyle name="Moneda 5 2 3 2 2 2 8 2" xfId="26462"/>
    <cellStyle name="Moneda 5 2 3 2 2 2 8 3" xfId="26463"/>
    <cellStyle name="Moneda 5 2 3 2 2 2 9" xfId="26464"/>
    <cellStyle name="Moneda 5 2 3 2 2 3" xfId="566"/>
    <cellStyle name="Moneda 5 2 3 2 2 3 2" xfId="1884"/>
    <cellStyle name="Moneda 5 2 3 2 2 3 2 2" xfId="26465"/>
    <cellStyle name="Moneda 5 2 3 2 2 3 2 2 2" xfId="26466"/>
    <cellStyle name="Moneda 5 2 3 2 2 3 2 2 3" xfId="26467"/>
    <cellStyle name="Moneda 5 2 3 2 2 3 2 3" xfId="26468"/>
    <cellStyle name="Moneda 5 2 3 2 2 3 2 3 2" xfId="26469"/>
    <cellStyle name="Moneda 5 2 3 2 2 3 2 3 3" xfId="26470"/>
    <cellStyle name="Moneda 5 2 3 2 2 3 2 4" xfId="26471"/>
    <cellStyle name="Moneda 5 2 3 2 2 3 2 5" xfId="26472"/>
    <cellStyle name="Moneda 5 2 3 2 2 3 3" xfId="26473"/>
    <cellStyle name="Moneda 5 2 3 2 2 3 3 2" xfId="26474"/>
    <cellStyle name="Moneda 5 2 3 2 2 3 3 3" xfId="26475"/>
    <cellStyle name="Moneda 5 2 3 2 2 3 4" xfId="26476"/>
    <cellStyle name="Moneda 5 2 3 2 2 3 4 2" xfId="26477"/>
    <cellStyle name="Moneda 5 2 3 2 2 3 4 3" xfId="26478"/>
    <cellStyle name="Moneda 5 2 3 2 2 3 5" xfId="26479"/>
    <cellStyle name="Moneda 5 2 3 2 2 3 6" xfId="26480"/>
    <cellStyle name="Moneda 5 2 3 2 2 4" xfId="1881"/>
    <cellStyle name="Moneda 5 2 3 2 2 4 2" xfId="26481"/>
    <cellStyle name="Moneda 5 2 3 2 2 4 2 2" xfId="26482"/>
    <cellStyle name="Moneda 5 2 3 2 2 4 2 2 2" xfId="26483"/>
    <cellStyle name="Moneda 5 2 3 2 2 4 2 2 3" xfId="26484"/>
    <cellStyle name="Moneda 5 2 3 2 2 4 2 3" xfId="26485"/>
    <cellStyle name="Moneda 5 2 3 2 2 4 2 3 2" xfId="26486"/>
    <cellStyle name="Moneda 5 2 3 2 2 4 2 3 3" xfId="26487"/>
    <cellStyle name="Moneda 5 2 3 2 2 4 2 4" xfId="26488"/>
    <cellStyle name="Moneda 5 2 3 2 2 4 2 5" xfId="26489"/>
    <cellStyle name="Moneda 5 2 3 2 2 4 3" xfId="26490"/>
    <cellStyle name="Moneda 5 2 3 2 2 4 3 2" xfId="26491"/>
    <cellStyle name="Moneda 5 2 3 2 2 4 3 3" xfId="26492"/>
    <cellStyle name="Moneda 5 2 3 2 2 4 4" xfId="26493"/>
    <cellStyle name="Moneda 5 2 3 2 2 4 4 2" xfId="26494"/>
    <cellStyle name="Moneda 5 2 3 2 2 4 4 3" xfId="26495"/>
    <cellStyle name="Moneda 5 2 3 2 2 4 5" xfId="26496"/>
    <cellStyle name="Moneda 5 2 3 2 2 4 6" xfId="26497"/>
    <cellStyle name="Moneda 5 2 3 2 2 5" xfId="26498"/>
    <cellStyle name="Moneda 5 2 3 2 2 5 2" xfId="26499"/>
    <cellStyle name="Moneda 5 2 3 2 2 5 2 2" xfId="26500"/>
    <cellStyle name="Moneda 5 2 3 2 2 5 2 2 2" xfId="26501"/>
    <cellStyle name="Moneda 5 2 3 2 2 5 2 2 3" xfId="26502"/>
    <cellStyle name="Moneda 5 2 3 2 2 5 2 3" xfId="26503"/>
    <cellStyle name="Moneda 5 2 3 2 2 5 2 3 2" xfId="26504"/>
    <cellStyle name="Moneda 5 2 3 2 2 5 2 3 3" xfId="26505"/>
    <cellStyle name="Moneda 5 2 3 2 2 5 2 4" xfId="26506"/>
    <cellStyle name="Moneda 5 2 3 2 2 5 2 5" xfId="26507"/>
    <cellStyle name="Moneda 5 2 3 2 2 5 3" xfId="26508"/>
    <cellStyle name="Moneda 5 2 3 2 2 5 3 2" xfId="26509"/>
    <cellStyle name="Moneda 5 2 3 2 2 5 3 3" xfId="26510"/>
    <cellStyle name="Moneda 5 2 3 2 2 5 4" xfId="26511"/>
    <cellStyle name="Moneda 5 2 3 2 2 5 4 2" xfId="26512"/>
    <cellStyle name="Moneda 5 2 3 2 2 5 4 3" xfId="26513"/>
    <cellStyle name="Moneda 5 2 3 2 2 5 5" xfId="26514"/>
    <cellStyle name="Moneda 5 2 3 2 2 5 6" xfId="26515"/>
    <cellStyle name="Moneda 5 2 3 2 2 6" xfId="26516"/>
    <cellStyle name="Moneda 5 2 3 2 2 6 2" xfId="26517"/>
    <cellStyle name="Moneda 5 2 3 2 2 6 2 2" xfId="26518"/>
    <cellStyle name="Moneda 5 2 3 2 2 6 2 2 2" xfId="26519"/>
    <cellStyle name="Moneda 5 2 3 2 2 6 2 2 3" xfId="26520"/>
    <cellStyle name="Moneda 5 2 3 2 2 6 2 3" xfId="26521"/>
    <cellStyle name="Moneda 5 2 3 2 2 6 2 3 2" xfId="26522"/>
    <cellStyle name="Moneda 5 2 3 2 2 6 2 3 3" xfId="26523"/>
    <cellStyle name="Moneda 5 2 3 2 2 6 2 4" xfId="26524"/>
    <cellStyle name="Moneda 5 2 3 2 2 6 2 5" xfId="26525"/>
    <cellStyle name="Moneda 5 2 3 2 2 6 3" xfId="26526"/>
    <cellStyle name="Moneda 5 2 3 2 2 6 3 2" xfId="26527"/>
    <cellStyle name="Moneda 5 2 3 2 2 6 3 3" xfId="26528"/>
    <cellStyle name="Moneda 5 2 3 2 2 6 4" xfId="26529"/>
    <cellStyle name="Moneda 5 2 3 2 2 6 4 2" xfId="26530"/>
    <cellStyle name="Moneda 5 2 3 2 2 6 4 3" xfId="26531"/>
    <cellStyle name="Moneda 5 2 3 2 2 6 5" xfId="26532"/>
    <cellStyle name="Moneda 5 2 3 2 2 6 6" xfId="26533"/>
    <cellStyle name="Moneda 5 2 3 2 2 7" xfId="26534"/>
    <cellStyle name="Moneda 5 2 3 2 2 7 2" xfId="26535"/>
    <cellStyle name="Moneda 5 2 3 2 2 7 2 2" xfId="26536"/>
    <cellStyle name="Moneda 5 2 3 2 2 7 2 3" xfId="26537"/>
    <cellStyle name="Moneda 5 2 3 2 2 7 3" xfId="26538"/>
    <cellStyle name="Moneda 5 2 3 2 2 7 3 2" xfId="26539"/>
    <cellStyle name="Moneda 5 2 3 2 2 7 3 3" xfId="26540"/>
    <cellStyle name="Moneda 5 2 3 2 2 7 4" xfId="26541"/>
    <cellStyle name="Moneda 5 2 3 2 2 7 5" xfId="26542"/>
    <cellStyle name="Moneda 5 2 3 2 2 8" xfId="26543"/>
    <cellStyle name="Moneda 5 2 3 2 2 8 2" xfId="26544"/>
    <cellStyle name="Moneda 5 2 3 2 2 8 3" xfId="26545"/>
    <cellStyle name="Moneda 5 2 3 2 2 9" xfId="26546"/>
    <cellStyle name="Moneda 5 2 3 2 2 9 2" xfId="26547"/>
    <cellStyle name="Moneda 5 2 3 2 2 9 3" xfId="26548"/>
    <cellStyle name="Moneda 5 2 3 2 3" xfId="567"/>
    <cellStyle name="Moneda 5 2 3 2 3 10" xfId="26549"/>
    <cellStyle name="Moneda 5 2 3 2 3 11" xfId="26550"/>
    <cellStyle name="Moneda 5 2 3 2 3 2" xfId="568"/>
    <cellStyle name="Moneda 5 2 3 2 3 2 10" xfId="26551"/>
    <cellStyle name="Moneda 5 2 3 2 3 2 2" xfId="569"/>
    <cellStyle name="Moneda 5 2 3 2 3 2 2 2" xfId="1887"/>
    <cellStyle name="Moneda 5 2 3 2 3 2 2 2 2" xfId="26552"/>
    <cellStyle name="Moneda 5 2 3 2 3 2 2 2 2 2" xfId="26553"/>
    <cellStyle name="Moneda 5 2 3 2 3 2 2 2 2 3" xfId="26554"/>
    <cellStyle name="Moneda 5 2 3 2 3 2 2 2 3" xfId="26555"/>
    <cellStyle name="Moneda 5 2 3 2 3 2 2 2 3 2" xfId="26556"/>
    <cellStyle name="Moneda 5 2 3 2 3 2 2 2 3 3" xfId="26557"/>
    <cellStyle name="Moneda 5 2 3 2 3 2 2 2 4" xfId="26558"/>
    <cellStyle name="Moneda 5 2 3 2 3 2 2 2 5" xfId="26559"/>
    <cellStyle name="Moneda 5 2 3 2 3 2 2 3" xfId="26560"/>
    <cellStyle name="Moneda 5 2 3 2 3 2 2 3 2" xfId="26561"/>
    <cellStyle name="Moneda 5 2 3 2 3 2 2 3 3" xfId="26562"/>
    <cellStyle name="Moneda 5 2 3 2 3 2 2 4" xfId="26563"/>
    <cellStyle name="Moneda 5 2 3 2 3 2 2 4 2" xfId="26564"/>
    <cellStyle name="Moneda 5 2 3 2 3 2 2 4 3" xfId="26565"/>
    <cellStyle name="Moneda 5 2 3 2 3 2 2 5" xfId="26566"/>
    <cellStyle name="Moneda 5 2 3 2 3 2 2 6" xfId="26567"/>
    <cellStyle name="Moneda 5 2 3 2 3 2 3" xfId="1886"/>
    <cellStyle name="Moneda 5 2 3 2 3 2 3 2" xfId="26568"/>
    <cellStyle name="Moneda 5 2 3 2 3 2 3 2 2" xfId="26569"/>
    <cellStyle name="Moneda 5 2 3 2 3 2 3 2 2 2" xfId="26570"/>
    <cellStyle name="Moneda 5 2 3 2 3 2 3 2 2 3" xfId="26571"/>
    <cellStyle name="Moneda 5 2 3 2 3 2 3 2 3" xfId="26572"/>
    <cellStyle name="Moneda 5 2 3 2 3 2 3 2 3 2" xfId="26573"/>
    <cellStyle name="Moneda 5 2 3 2 3 2 3 2 3 3" xfId="26574"/>
    <cellStyle name="Moneda 5 2 3 2 3 2 3 2 4" xfId="26575"/>
    <cellStyle name="Moneda 5 2 3 2 3 2 3 2 5" xfId="26576"/>
    <cellStyle name="Moneda 5 2 3 2 3 2 3 3" xfId="26577"/>
    <cellStyle name="Moneda 5 2 3 2 3 2 3 3 2" xfId="26578"/>
    <cellStyle name="Moneda 5 2 3 2 3 2 3 3 3" xfId="26579"/>
    <cellStyle name="Moneda 5 2 3 2 3 2 3 4" xfId="26580"/>
    <cellStyle name="Moneda 5 2 3 2 3 2 3 4 2" xfId="26581"/>
    <cellStyle name="Moneda 5 2 3 2 3 2 3 4 3" xfId="26582"/>
    <cellStyle name="Moneda 5 2 3 2 3 2 3 5" xfId="26583"/>
    <cellStyle name="Moneda 5 2 3 2 3 2 3 6" xfId="26584"/>
    <cellStyle name="Moneda 5 2 3 2 3 2 4" xfId="26585"/>
    <cellStyle name="Moneda 5 2 3 2 3 2 4 2" xfId="26586"/>
    <cellStyle name="Moneda 5 2 3 2 3 2 4 2 2" xfId="26587"/>
    <cellStyle name="Moneda 5 2 3 2 3 2 4 2 2 2" xfId="26588"/>
    <cellStyle name="Moneda 5 2 3 2 3 2 4 2 2 3" xfId="26589"/>
    <cellStyle name="Moneda 5 2 3 2 3 2 4 2 3" xfId="26590"/>
    <cellStyle name="Moneda 5 2 3 2 3 2 4 2 3 2" xfId="26591"/>
    <cellStyle name="Moneda 5 2 3 2 3 2 4 2 3 3" xfId="26592"/>
    <cellStyle name="Moneda 5 2 3 2 3 2 4 2 4" xfId="26593"/>
    <cellStyle name="Moneda 5 2 3 2 3 2 4 2 5" xfId="26594"/>
    <cellStyle name="Moneda 5 2 3 2 3 2 4 3" xfId="26595"/>
    <cellStyle name="Moneda 5 2 3 2 3 2 4 3 2" xfId="26596"/>
    <cellStyle name="Moneda 5 2 3 2 3 2 4 3 3" xfId="26597"/>
    <cellStyle name="Moneda 5 2 3 2 3 2 4 4" xfId="26598"/>
    <cellStyle name="Moneda 5 2 3 2 3 2 4 4 2" xfId="26599"/>
    <cellStyle name="Moneda 5 2 3 2 3 2 4 4 3" xfId="26600"/>
    <cellStyle name="Moneda 5 2 3 2 3 2 4 5" xfId="26601"/>
    <cellStyle name="Moneda 5 2 3 2 3 2 4 6" xfId="26602"/>
    <cellStyle name="Moneda 5 2 3 2 3 2 5" xfId="26603"/>
    <cellStyle name="Moneda 5 2 3 2 3 2 5 2" xfId="26604"/>
    <cellStyle name="Moneda 5 2 3 2 3 2 5 2 2" xfId="26605"/>
    <cellStyle name="Moneda 5 2 3 2 3 2 5 2 2 2" xfId="26606"/>
    <cellStyle name="Moneda 5 2 3 2 3 2 5 2 2 3" xfId="26607"/>
    <cellStyle name="Moneda 5 2 3 2 3 2 5 2 3" xfId="26608"/>
    <cellStyle name="Moneda 5 2 3 2 3 2 5 2 3 2" xfId="26609"/>
    <cellStyle name="Moneda 5 2 3 2 3 2 5 2 3 3" xfId="26610"/>
    <cellStyle name="Moneda 5 2 3 2 3 2 5 2 4" xfId="26611"/>
    <cellStyle name="Moneda 5 2 3 2 3 2 5 2 5" xfId="26612"/>
    <cellStyle name="Moneda 5 2 3 2 3 2 5 3" xfId="26613"/>
    <cellStyle name="Moneda 5 2 3 2 3 2 5 3 2" xfId="26614"/>
    <cellStyle name="Moneda 5 2 3 2 3 2 5 3 3" xfId="26615"/>
    <cellStyle name="Moneda 5 2 3 2 3 2 5 4" xfId="26616"/>
    <cellStyle name="Moneda 5 2 3 2 3 2 5 4 2" xfId="26617"/>
    <cellStyle name="Moneda 5 2 3 2 3 2 5 4 3" xfId="26618"/>
    <cellStyle name="Moneda 5 2 3 2 3 2 5 5" xfId="26619"/>
    <cellStyle name="Moneda 5 2 3 2 3 2 5 6" xfId="26620"/>
    <cellStyle name="Moneda 5 2 3 2 3 2 6" xfId="26621"/>
    <cellStyle name="Moneda 5 2 3 2 3 2 6 2" xfId="26622"/>
    <cellStyle name="Moneda 5 2 3 2 3 2 6 2 2" xfId="26623"/>
    <cellStyle name="Moneda 5 2 3 2 3 2 6 2 3" xfId="26624"/>
    <cellStyle name="Moneda 5 2 3 2 3 2 6 3" xfId="26625"/>
    <cellStyle name="Moneda 5 2 3 2 3 2 6 3 2" xfId="26626"/>
    <cellStyle name="Moneda 5 2 3 2 3 2 6 3 3" xfId="26627"/>
    <cellStyle name="Moneda 5 2 3 2 3 2 6 4" xfId="26628"/>
    <cellStyle name="Moneda 5 2 3 2 3 2 6 5" xfId="26629"/>
    <cellStyle name="Moneda 5 2 3 2 3 2 7" xfId="26630"/>
    <cellStyle name="Moneda 5 2 3 2 3 2 7 2" xfId="26631"/>
    <cellStyle name="Moneda 5 2 3 2 3 2 7 3" xfId="26632"/>
    <cellStyle name="Moneda 5 2 3 2 3 2 8" xfId="26633"/>
    <cellStyle name="Moneda 5 2 3 2 3 2 8 2" xfId="26634"/>
    <cellStyle name="Moneda 5 2 3 2 3 2 8 3" xfId="26635"/>
    <cellStyle name="Moneda 5 2 3 2 3 2 9" xfId="26636"/>
    <cellStyle name="Moneda 5 2 3 2 3 3" xfId="570"/>
    <cellStyle name="Moneda 5 2 3 2 3 3 2" xfId="1888"/>
    <cellStyle name="Moneda 5 2 3 2 3 3 2 2" xfId="26637"/>
    <cellStyle name="Moneda 5 2 3 2 3 3 2 2 2" xfId="26638"/>
    <cellStyle name="Moneda 5 2 3 2 3 3 2 2 3" xfId="26639"/>
    <cellStyle name="Moneda 5 2 3 2 3 3 2 3" xfId="26640"/>
    <cellStyle name="Moneda 5 2 3 2 3 3 2 3 2" xfId="26641"/>
    <cellStyle name="Moneda 5 2 3 2 3 3 2 3 3" xfId="26642"/>
    <cellStyle name="Moneda 5 2 3 2 3 3 2 4" xfId="26643"/>
    <cellStyle name="Moneda 5 2 3 2 3 3 2 5" xfId="26644"/>
    <cellStyle name="Moneda 5 2 3 2 3 3 3" xfId="26645"/>
    <cellStyle name="Moneda 5 2 3 2 3 3 3 2" xfId="26646"/>
    <cellStyle name="Moneda 5 2 3 2 3 3 3 3" xfId="26647"/>
    <cellStyle name="Moneda 5 2 3 2 3 3 4" xfId="26648"/>
    <cellStyle name="Moneda 5 2 3 2 3 3 4 2" xfId="26649"/>
    <cellStyle name="Moneda 5 2 3 2 3 3 4 3" xfId="26650"/>
    <cellStyle name="Moneda 5 2 3 2 3 3 5" xfId="26651"/>
    <cellStyle name="Moneda 5 2 3 2 3 3 6" xfId="26652"/>
    <cellStyle name="Moneda 5 2 3 2 3 4" xfId="1885"/>
    <cellStyle name="Moneda 5 2 3 2 3 4 2" xfId="26653"/>
    <cellStyle name="Moneda 5 2 3 2 3 4 2 2" xfId="26654"/>
    <cellStyle name="Moneda 5 2 3 2 3 4 2 2 2" xfId="26655"/>
    <cellStyle name="Moneda 5 2 3 2 3 4 2 2 3" xfId="26656"/>
    <cellStyle name="Moneda 5 2 3 2 3 4 2 3" xfId="26657"/>
    <cellStyle name="Moneda 5 2 3 2 3 4 2 3 2" xfId="26658"/>
    <cellStyle name="Moneda 5 2 3 2 3 4 2 3 3" xfId="26659"/>
    <cellStyle name="Moneda 5 2 3 2 3 4 2 4" xfId="26660"/>
    <cellStyle name="Moneda 5 2 3 2 3 4 2 5" xfId="26661"/>
    <cellStyle name="Moneda 5 2 3 2 3 4 3" xfId="26662"/>
    <cellStyle name="Moneda 5 2 3 2 3 4 3 2" xfId="26663"/>
    <cellStyle name="Moneda 5 2 3 2 3 4 3 3" xfId="26664"/>
    <cellStyle name="Moneda 5 2 3 2 3 4 4" xfId="26665"/>
    <cellStyle name="Moneda 5 2 3 2 3 4 4 2" xfId="26666"/>
    <cellStyle name="Moneda 5 2 3 2 3 4 4 3" xfId="26667"/>
    <cellStyle name="Moneda 5 2 3 2 3 4 5" xfId="26668"/>
    <cellStyle name="Moneda 5 2 3 2 3 4 6" xfId="26669"/>
    <cellStyle name="Moneda 5 2 3 2 3 5" xfId="26670"/>
    <cellStyle name="Moneda 5 2 3 2 3 5 2" xfId="26671"/>
    <cellStyle name="Moneda 5 2 3 2 3 5 2 2" xfId="26672"/>
    <cellStyle name="Moneda 5 2 3 2 3 5 2 2 2" xfId="26673"/>
    <cellStyle name="Moneda 5 2 3 2 3 5 2 2 3" xfId="26674"/>
    <cellStyle name="Moneda 5 2 3 2 3 5 2 3" xfId="26675"/>
    <cellStyle name="Moneda 5 2 3 2 3 5 2 3 2" xfId="26676"/>
    <cellStyle name="Moneda 5 2 3 2 3 5 2 3 3" xfId="26677"/>
    <cellStyle name="Moneda 5 2 3 2 3 5 2 4" xfId="26678"/>
    <cellStyle name="Moneda 5 2 3 2 3 5 2 5" xfId="26679"/>
    <cellStyle name="Moneda 5 2 3 2 3 5 3" xfId="26680"/>
    <cellStyle name="Moneda 5 2 3 2 3 5 3 2" xfId="26681"/>
    <cellStyle name="Moneda 5 2 3 2 3 5 3 3" xfId="26682"/>
    <cellStyle name="Moneda 5 2 3 2 3 5 4" xfId="26683"/>
    <cellStyle name="Moneda 5 2 3 2 3 5 4 2" xfId="26684"/>
    <cellStyle name="Moneda 5 2 3 2 3 5 4 3" xfId="26685"/>
    <cellStyle name="Moneda 5 2 3 2 3 5 5" xfId="26686"/>
    <cellStyle name="Moneda 5 2 3 2 3 5 6" xfId="26687"/>
    <cellStyle name="Moneda 5 2 3 2 3 6" xfId="26688"/>
    <cellStyle name="Moneda 5 2 3 2 3 6 2" xfId="26689"/>
    <cellStyle name="Moneda 5 2 3 2 3 6 2 2" xfId="26690"/>
    <cellStyle name="Moneda 5 2 3 2 3 6 2 2 2" xfId="26691"/>
    <cellStyle name="Moneda 5 2 3 2 3 6 2 2 3" xfId="26692"/>
    <cellStyle name="Moneda 5 2 3 2 3 6 2 3" xfId="26693"/>
    <cellStyle name="Moneda 5 2 3 2 3 6 2 3 2" xfId="26694"/>
    <cellStyle name="Moneda 5 2 3 2 3 6 2 3 3" xfId="26695"/>
    <cellStyle name="Moneda 5 2 3 2 3 6 2 4" xfId="26696"/>
    <cellStyle name="Moneda 5 2 3 2 3 6 2 5" xfId="26697"/>
    <cellStyle name="Moneda 5 2 3 2 3 6 3" xfId="26698"/>
    <cellStyle name="Moneda 5 2 3 2 3 6 3 2" xfId="26699"/>
    <cellStyle name="Moneda 5 2 3 2 3 6 3 3" xfId="26700"/>
    <cellStyle name="Moneda 5 2 3 2 3 6 4" xfId="26701"/>
    <cellStyle name="Moneda 5 2 3 2 3 6 4 2" xfId="26702"/>
    <cellStyle name="Moneda 5 2 3 2 3 6 4 3" xfId="26703"/>
    <cellStyle name="Moneda 5 2 3 2 3 6 5" xfId="26704"/>
    <cellStyle name="Moneda 5 2 3 2 3 6 6" xfId="26705"/>
    <cellStyle name="Moneda 5 2 3 2 3 7" xfId="26706"/>
    <cellStyle name="Moneda 5 2 3 2 3 7 2" xfId="26707"/>
    <cellStyle name="Moneda 5 2 3 2 3 7 2 2" xfId="26708"/>
    <cellStyle name="Moneda 5 2 3 2 3 7 2 3" xfId="26709"/>
    <cellStyle name="Moneda 5 2 3 2 3 7 3" xfId="26710"/>
    <cellStyle name="Moneda 5 2 3 2 3 7 3 2" xfId="26711"/>
    <cellStyle name="Moneda 5 2 3 2 3 7 3 3" xfId="26712"/>
    <cellStyle name="Moneda 5 2 3 2 3 7 4" xfId="26713"/>
    <cellStyle name="Moneda 5 2 3 2 3 7 5" xfId="26714"/>
    <cellStyle name="Moneda 5 2 3 2 3 8" xfId="26715"/>
    <cellStyle name="Moneda 5 2 3 2 3 8 2" xfId="26716"/>
    <cellStyle name="Moneda 5 2 3 2 3 8 3" xfId="26717"/>
    <cellStyle name="Moneda 5 2 3 2 3 9" xfId="26718"/>
    <cellStyle name="Moneda 5 2 3 2 3 9 2" xfId="26719"/>
    <cellStyle name="Moneda 5 2 3 2 3 9 3" xfId="26720"/>
    <cellStyle name="Moneda 5 2 3 2 4" xfId="571"/>
    <cellStyle name="Moneda 5 2 3 2 4 10" xfId="26721"/>
    <cellStyle name="Moneda 5 2 3 2 4 2" xfId="572"/>
    <cellStyle name="Moneda 5 2 3 2 4 2 2" xfId="1890"/>
    <cellStyle name="Moneda 5 2 3 2 4 2 2 2" xfId="26722"/>
    <cellStyle name="Moneda 5 2 3 2 4 2 2 2 2" xfId="26723"/>
    <cellStyle name="Moneda 5 2 3 2 4 2 2 2 3" xfId="26724"/>
    <cellStyle name="Moneda 5 2 3 2 4 2 2 3" xfId="26725"/>
    <cellStyle name="Moneda 5 2 3 2 4 2 2 3 2" xfId="26726"/>
    <cellStyle name="Moneda 5 2 3 2 4 2 2 3 3" xfId="26727"/>
    <cellStyle name="Moneda 5 2 3 2 4 2 2 4" xfId="26728"/>
    <cellStyle name="Moneda 5 2 3 2 4 2 2 5" xfId="26729"/>
    <cellStyle name="Moneda 5 2 3 2 4 2 3" xfId="26730"/>
    <cellStyle name="Moneda 5 2 3 2 4 2 3 2" xfId="26731"/>
    <cellStyle name="Moneda 5 2 3 2 4 2 3 3" xfId="26732"/>
    <cellStyle name="Moneda 5 2 3 2 4 2 4" xfId="26733"/>
    <cellStyle name="Moneda 5 2 3 2 4 2 4 2" xfId="26734"/>
    <cellStyle name="Moneda 5 2 3 2 4 2 4 3" xfId="26735"/>
    <cellStyle name="Moneda 5 2 3 2 4 2 5" xfId="26736"/>
    <cellStyle name="Moneda 5 2 3 2 4 2 6" xfId="26737"/>
    <cellStyle name="Moneda 5 2 3 2 4 3" xfId="1889"/>
    <cellStyle name="Moneda 5 2 3 2 4 3 2" xfId="26738"/>
    <cellStyle name="Moneda 5 2 3 2 4 3 2 2" xfId="26739"/>
    <cellStyle name="Moneda 5 2 3 2 4 3 2 2 2" xfId="26740"/>
    <cellStyle name="Moneda 5 2 3 2 4 3 2 2 3" xfId="26741"/>
    <cellStyle name="Moneda 5 2 3 2 4 3 2 3" xfId="26742"/>
    <cellStyle name="Moneda 5 2 3 2 4 3 2 3 2" xfId="26743"/>
    <cellStyle name="Moneda 5 2 3 2 4 3 2 3 3" xfId="26744"/>
    <cellStyle name="Moneda 5 2 3 2 4 3 2 4" xfId="26745"/>
    <cellStyle name="Moneda 5 2 3 2 4 3 2 5" xfId="26746"/>
    <cellStyle name="Moneda 5 2 3 2 4 3 3" xfId="26747"/>
    <cellStyle name="Moneda 5 2 3 2 4 3 3 2" xfId="26748"/>
    <cellStyle name="Moneda 5 2 3 2 4 3 3 3" xfId="26749"/>
    <cellStyle name="Moneda 5 2 3 2 4 3 4" xfId="26750"/>
    <cellStyle name="Moneda 5 2 3 2 4 3 4 2" xfId="26751"/>
    <cellStyle name="Moneda 5 2 3 2 4 3 4 3" xfId="26752"/>
    <cellStyle name="Moneda 5 2 3 2 4 3 5" xfId="26753"/>
    <cellStyle name="Moneda 5 2 3 2 4 3 6" xfId="26754"/>
    <cellStyle name="Moneda 5 2 3 2 4 4" xfId="26755"/>
    <cellStyle name="Moneda 5 2 3 2 4 4 2" xfId="26756"/>
    <cellStyle name="Moneda 5 2 3 2 4 4 2 2" xfId="26757"/>
    <cellStyle name="Moneda 5 2 3 2 4 4 2 2 2" xfId="26758"/>
    <cellStyle name="Moneda 5 2 3 2 4 4 2 2 3" xfId="26759"/>
    <cellStyle name="Moneda 5 2 3 2 4 4 2 3" xfId="26760"/>
    <cellStyle name="Moneda 5 2 3 2 4 4 2 3 2" xfId="26761"/>
    <cellStyle name="Moneda 5 2 3 2 4 4 2 3 3" xfId="26762"/>
    <cellStyle name="Moneda 5 2 3 2 4 4 2 4" xfId="26763"/>
    <cellStyle name="Moneda 5 2 3 2 4 4 2 5" xfId="26764"/>
    <cellStyle name="Moneda 5 2 3 2 4 4 3" xfId="26765"/>
    <cellStyle name="Moneda 5 2 3 2 4 4 3 2" xfId="26766"/>
    <cellStyle name="Moneda 5 2 3 2 4 4 3 3" xfId="26767"/>
    <cellStyle name="Moneda 5 2 3 2 4 4 4" xfId="26768"/>
    <cellStyle name="Moneda 5 2 3 2 4 4 4 2" xfId="26769"/>
    <cellStyle name="Moneda 5 2 3 2 4 4 4 3" xfId="26770"/>
    <cellStyle name="Moneda 5 2 3 2 4 4 5" xfId="26771"/>
    <cellStyle name="Moneda 5 2 3 2 4 4 6" xfId="26772"/>
    <cellStyle name="Moneda 5 2 3 2 4 5" xfId="26773"/>
    <cellStyle name="Moneda 5 2 3 2 4 5 2" xfId="26774"/>
    <cellStyle name="Moneda 5 2 3 2 4 5 2 2" xfId="26775"/>
    <cellStyle name="Moneda 5 2 3 2 4 5 2 2 2" xfId="26776"/>
    <cellStyle name="Moneda 5 2 3 2 4 5 2 2 3" xfId="26777"/>
    <cellStyle name="Moneda 5 2 3 2 4 5 2 3" xfId="26778"/>
    <cellStyle name="Moneda 5 2 3 2 4 5 2 3 2" xfId="26779"/>
    <cellStyle name="Moneda 5 2 3 2 4 5 2 3 3" xfId="26780"/>
    <cellStyle name="Moneda 5 2 3 2 4 5 2 4" xfId="26781"/>
    <cellStyle name="Moneda 5 2 3 2 4 5 2 5" xfId="26782"/>
    <cellStyle name="Moneda 5 2 3 2 4 5 3" xfId="26783"/>
    <cellStyle name="Moneda 5 2 3 2 4 5 3 2" xfId="26784"/>
    <cellStyle name="Moneda 5 2 3 2 4 5 3 3" xfId="26785"/>
    <cellStyle name="Moneda 5 2 3 2 4 5 4" xfId="26786"/>
    <cellStyle name="Moneda 5 2 3 2 4 5 4 2" xfId="26787"/>
    <cellStyle name="Moneda 5 2 3 2 4 5 4 3" xfId="26788"/>
    <cellStyle name="Moneda 5 2 3 2 4 5 5" xfId="26789"/>
    <cellStyle name="Moneda 5 2 3 2 4 5 6" xfId="26790"/>
    <cellStyle name="Moneda 5 2 3 2 4 6" xfId="26791"/>
    <cellStyle name="Moneda 5 2 3 2 4 6 2" xfId="26792"/>
    <cellStyle name="Moneda 5 2 3 2 4 6 2 2" xfId="26793"/>
    <cellStyle name="Moneda 5 2 3 2 4 6 2 3" xfId="26794"/>
    <cellStyle name="Moneda 5 2 3 2 4 6 3" xfId="26795"/>
    <cellStyle name="Moneda 5 2 3 2 4 6 3 2" xfId="26796"/>
    <cellStyle name="Moneda 5 2 3 2 4 6 3 3" xfId="26797"/>
    <cellStyle name="Moneda 5 2 3 2 4 6 4" xfId="26798"/>
    <cellStyle name="Moneda 5 2 3 2 4 6 5" xfId="26799"/>
    <cellStyle name="Moneda 5 2 3 2 4 7" xfId="26800"/>
    <cellStyle name="Moneda 5 2 3 2 4 7 2" xfId="26801"/>
    <cellStyle name="Moneda 5 2 3 2 4 7 3" xfId="26802"/>
    <cellStyle name="Moneda 5 2 3 2 4 8" xfId="26803"/>
    <cellStyle name="Moneda 5 2 3 2 4 8 2" xfId="26804"/>
    <cellStyle name="Moneda 5 2 3 2 4 8 3" xfId="26805"/>
    <cellStyle name="Moneda 5 2 3 2 4 9" xfId="26806"/>
    <cellStyle name="Moneda 5 2 3 2 5" xfId="573"/>
    <cellStyle name="Moneda 5 2 3 2 5 2" xfId="1891"/>
    <cellStyle name="Moneda 5 2 3 2 5 2 2" xfId="26807"/>
    <cellStyle name="Moneda 5 2 3 2 5 2 2 2" xfId="26808"/>
    <cellStyle name="Moneda 5 2 3 2 5 2 2 3" xfId="26809"/>
    <cellStyle name="Moneda 5 2 3 2 5 2 3" xfId="26810"/>
    <cellStyle name="Moneda 5 2 3 2 5 2 3 2" xfId="26811"/>
    <cellStyle name="Moneda 5 2 3 2 5 2 3 3" xfId="26812"/>
    <cellStyle name="Moneda 5 2 3 2 5 2 4" xfId="26813"/>
    <cellStyle name="Moneda 5 2 3 2 5 2 5" xfId="26814"/>
    <cellStyle name="Moneda 5 2 3 2 5 3" xfId="26815"/>
    <cellStyle name="Moneda 5 2 3 2 5 3 2" xfId="26816"/>
    <cellStyle name="Moneda 5 2 3 2 5 3 3" xfId="26817"/>
    <cellStyle name="Moneda 5 2 3 2 5 4" xfId="26818"/>
    <cellStyle name="Moneda 5 2 3 2 5 4 2" xfId="26819"/>
    <cellStyle name="Moneda 5 2 3 2 5 4 3" xfId="26820"/>
    <cellStyle name="Moneda 5 2 3 2 5 5" xfId="26821"/>
    <cellStyle name="Moneda 5 2 3 2 5 6" xfId="26822"/>
    <cellStyle name="Moneda 5 2 3 2 6" xfId="1880"/>
    <cellStyle name="Moneda 5 2 3 2 6 2" xfId="26823"/>
    <cellStyle name="Moneda 5 2 3 2 6 2 2" xfId="26824"/>
    <cellStyle name="Moneda 5 2 3 2 6 2 2 2" xfId="26825"/>
    <cellStyle name="Moneda 5 2 3 2 6 2 2 3" xfId="26826"/>
    <cellStyle name="Moneda 5 2 3 2 6 2 3" xfId="26827"/>
    <cellStyle name="Moneda 5 2 3 2 6 2 3 2" xfId="26828"/>
    <cellStyle name="Moneda 5 2 3 2 6 2 3 3" xfId="26829"/>
    <cellStyle name="Moneda 5 2 3 2 6 2 4" xfId="26830"/>
    <cellStyle name="Moneda 5 2 3 2 6 2 5" xfId="26831"/>
    <cellStyle name="Moneda 5 2 3 2 6 3" xfId="26832"/>
    <cellStyle name="Moneda 5 2 3 2 6 3 2" xfId="26833"/>
    <cellStyle name="Moneda 5 2 3 2 6 3 3" xfId="26834"/>
    <cellStyle name="Moneda 5 2 3 2 6 4" xfId="26835"/>
    <cellStyle name="Moneda 5 2 3 2 6 4 2" xfId="26836"/>
    <cellStyle name="Moneda 5 2 3 2 6 4 3" xfId="26837"/>
    <cellStyle name="Moneda 5 2 3 2 6 5" xfId="26838"/>
    <cellStyle name="Moneda 5 2 3 2 6 6" xfId="26839"/>
    <cellStyle name="Moneda 5 2 3 2 7" xfId="26840"/>
    <cellStyle name="Moneda 5 2 3 2 7 2" xfId="26841"/>
    <cellStyle name="Moneda 5 2 3 2 7 2 2" xfId="26842"/>
    <cellStyle name="Moneda 5 2 3 2 7 2 2 2" xfId="26843"/>
    <cellStyle name="Moneda 5 2 3 2 7 2 2 3" xfId="26844"/>
    <cellStyle name="Moneda 5 2 3 2 7 2 3" xfId="26845"/>
    <cellStyle name="Moneda 5 2 3 2 7 2 3 2" xfId="26846"/>
    <cellStyle name="Moneda 5 2 3 2 7 2 3 3" xfId="26847"/>
    <cellStyle name="Moneda 5 2 3 2 7 2 4" xfId="26848"/>
    <cellStyle name="Moneda 5 2 3 2 7 2 5" xfId="26849"/>
    <cellStyle name="Moneda 5 2 3 2 7 3" xfId="26850"/>
    <cellStyle name="Moneda 5 2 3 2 7 3 2" xfId="26851"/>
    <cellStyle name="Moneda 5 2 3 2 7 3 3" xfId="26852"/>
    <cellStyle name="Moneda 5 2 3 2 7 4" xfId="26853"/>
    <cellStyle name="Moneda 5 2 3 2 7 4 2" xfId="26854"/>
    <cellStyle name="Moneda 5 2 3 2 7 4 3" xfId="26855"/>
    <cellStyle name="Moneda 5 2 3 2 7 5" xfId="26856"/>
    <cellStyle name="Moneda 5 2 3 2 7 6" xfId="26857"/>
    <cellStyle name="Moneda 5 2 3 2 8" xfId="26858"/>
    <cellStyle name="Moneda 5 2 3 2 8 2" xfId="26859"/>
    <cellStyle name="Moneda 5 2 3 2 8 2 2" xfId="26860"/>
    <cellStyle name="Moneda 5 2 3 2 8 2 2 2" xfId="26861"/>
    <cellStyle name="Moneda 5 2 3 2 8 2 2 3" xfId="26862"/>
    <cellStyle name="Moneda 5 2 3 2 8 2 3" xfId="26863"/>
    <cellStyle name="Moneda 5 2 3 2 8 2 3 2" xfId="26864"/>
    <cellStyle name="Moneda 5 2 3 2 8 2 3 3" xfId="26865"/>
    <cellStyle name="Moneda 5 2 3 2 8 2 4" xfId="26866"/>
    <cellStyle name="Moneda 5 2 3 2 8 2 5" xfId="26867"/>
    <cellStyle name="Moneda 5 2 3 2 8 3" xfId="26868"/>
    <cellStyle name="Moneda 5 2 3 2 8 3 2" xfId="26869"/>
    <cellStyle name="Moneda 5 2 3 2 8 3 3" xfId="26870"/>
    <cellStyle name="Moneda 5 2 3 2 8 4" xfId="26871"/>
    <cellStyle name="Moneda 5 2 3 2 8 4 2" xfId="26872"/>
    <cellStyle name="Moneda 5 2 3 2 8 4 3" xfId="26873"/>
    <cellStyle name="Moneda 5 2 3 2 8 5" xfId="26874"/>
    <cellStyle name="Moneda 5 2 3 2 8 6" xfId="26875"/>
    <cellStyle name="Moneda 5 2 3 2 9" xfId="26876"/>
    <cellStyle name="Moneda 5 2 3 2 9 2" xfId="26877"/>
    <cellStyle name="Moneda 5 2 3 2 9 2 2" xfId="26878"/>
    <cellStyle name="Moneda 5 2 3 2 9 2 3" xfId="26879"/>
    <cellStyle name="Moneda 5 2 3 2 9 3" xfId="26880"/>
    <cellStyle name="Moneda 5 2 3 2 9 3 2" xfId="26881"/>
    <cellStyle name="Moneda 5 2 3 2 9 3 3" xfId="26882"/>
    <cellStyle name="Moneda 5 2 3 2 9 4" xfId="26883"/>
    <cellStyle name="Moneda 5 2 3 2 9 5" xfId="26884"/>
    <cellStyle name="Moneda 5 2 3 3" xfId="574"/>
    <cellStyle name="Moneda 5 2 3 3 10" xfId="26885"/>
    <cellStyle name="Moneda 5 2 3 3 11" xfId="26886"/>
    <cellStyle name="Moneda 5 2 3 3 2" xfId="575"/>
    <cellStyle name="Moneda 5 2 3 3 2 10" xfId="26887"/>
    <cellStyle name="Moneda 5 2 3 3 2 2" xfId="576"/>
    <cellStyle name="Moneda 5 2 3 3 2 2 2" xfId="1894"/>
    <cellStyle name="Moneda 5 2 3 3 2 2 2 2" xfId="26888"/>
    <cellStyle name="Moneda 5 2 3 3 2 2 2 2 2" xfId="26889"/>
    <cellStyle name="Moneda 5 2 3 3 2 2 2 2 3" xfId="26890"/>
    <cellStyle name="Moneda 5 2 3 3 2 2 2 3" xfId="26891"/>
    <cellStyle name="Moneda 5 2 3 3 2 2 2 3 2" xfId="26892"/>
    <cellStyle name="Moneda 5 2 3 3 2 2 2 3 3" xfId="26893"/>
    <cellStyle name="Moneda 5 2 3 3 2 2 2 4" xfId="26894"/>
    <cellStyle name="Moneda 5 2 3 3 2 2 2 5" xfId="26895"/>
    <cellStyle name="Moneda 5 2 3 3 2 2 3" xfId="26896"/>
    <cellStyle name="Moneda 5 2 3 3 2 2 3 2" xfId="26897"/>
    <cellStyle name="Moneda 5 2 3 3 2 2 3 3" xfId="26898"/>
    <cellStyle name="Moneda 5 2 3 3 2 2 4" xfId="26899"/>
    <cellStyle name="Moneda 5 2 3 3 2 2 4 2" xfId="26900"/>
    <cellStyle name="Moneda 5 2 3 3 2 2 4 3" xfId="26901"/>
    <cellStyle name="Moneda 5 2 3 3 2 2 5" xfId="26902"/>
    <cellStyle name="Moneda 5 2 3 3 2 2 6" xfId="26903"/>
    <cellStyle name="Moneda 5 2 3 3 2 3" xfId="1893"/>
    <cellStyle name="Moneda 5 2 3 3 2 3 2" xfId="26904"/>
    <cellStyle name="Moneda 5 2 3 3 2 3 2 2" xfId="26905"/>
    <cellStyle name="Moneda 5 2 3 3 2 3 2 2 2" xfId="26906"/>
    <cellStyle name="Moneda 5 2 3 3 2 3 2 2 3" xfId="26907"/>
    <cellStyle name="Moneda 5 2 3 3 2 3 2 3" xfId="26908"/>
    <cellStyle name="Moneda 5 2 3 3 2 3 2 3 2" xfId="26909"/>
    <cellStyle name="Moneda 5 2 3 3 2 3 2 3 3" xfId="26910"/>
    <cellStyle name="Moneda 5 2 3 3 2 3 2 4" xfId="26911"/>
    <cellStyle name="Moneda 5 2 3 3 2 3 2 5" xfId="26912"/>
    <cellStyle name="Moneda 5 2 3 3 2 3 3" xfId="26913"/>
    <cellStyle name="Moneda 5 2 3 3 2 3 3 2" xfId="26914"/>
    <cellStyle name="Moneda 5 2 3 3 2 3 3 3" xfId="26915"/>
    <cellStyle name="Moneda 5 2 3 3 2 3 4" xfId="26916"/>
    <cellStyle name="Moneda 5 2 3 3 2 3 4 2" xfId="26917"/>
    <cellStyle name="Moneda 5 2 3 3 2 3 4 3" xfId="26918"/>
    <cellStyle name="Moneda 5 2 3 3 2 3 5" xfId="26919"/>
    <cellStyle name="Moneda 5 2 3 3 2 3 6" xfId="26920"/>
    <cellStyle name="Moneda 5 2 3 3 2 4" xfId="26921"/>
    <cellStyle name="Moneda 5 2 3 3 2 4 2" xfId="26922"/>
    <cellStyle name="Moneda 5 2 3 3 2 4 2 2" xfId="26923"/>
    <cellStyle name="Moneda 5 2 3 3 2 4 2 2 2" xfId="26924"/>
    <cellStyle name="Moneda 5 2 3 3 2 4 2 2 3" xfId="26925"/>
    <cellStyle name="Moneda 5 2 3 3 2 4 2 3" xfId="26926"/>
    <cellStyle name="Moneda 5 2 3 3 2 4 2 3 2" xfId="26927"/>
    <cellStyle name="Moneda 5 2 3 3 2 4 2 3 3" xfId="26928"/>
    <cellStyle name="Moneda 5 2 3 3 2 4 2 4" xfId="26929"/>
    <cellStyle name="Moneda 5 2 3 3 2 4 2 5" xfId="26930"/>
    <cellStyle name="Moneda 5 2 3 3 2 4 3" xfId="26931"/>
    <cellStyle name="Moneda 5 2 3 3 2 4 3 2" xfId="26932"/>
    <cellStyle name="Moneda 5 2 3 3 2 4 3 3" xfId="26933"/>
    <cellStyle name="Moneda 5 2 3 3 2 4 4" xfId="26934"/>
    <cellStyle name="Moneda 5 2 3 3 2 4 4 2" xfId="26935"/>
    <cellStyle name="Moneda 5 2 3 3 2 4 4 3" xfId="26936"/>
    <cellStyle name="Moneda 5 2 3 3 2 4 5" xfId="26937"/>
    <cellStyle name="Moneda 5 2 3 3 2 4 6" xfId="26938"/>
    <cellStyle name="Moneda 5 2 3 3 2 5" xfId="26939"/>
    <cellStyle name="Moneda 5 2 3 3 2 5 2" xfId="26940"/>
    <cellStyle name="Moneda 5 2 3 3 2 5 2 2" xfId="26941"/>
    <cellStyle name="Moneda 5 2 3 3 2 5 2 2 2" xfId="26942"/>
    <cellStyle name="Moneda 5 2 3 3 2 5 2 2 3" xfId="26943"/>
    <cellStyle name="Moneda 5 2 3 3 2 5 2 3" xfId="26944"/>
    <cellStyle name="Moneda 5 2 3 3 2 5 2 3 2" xfId="26945"/>
    <cellStyle name="Moneda 5 2 3 3 2 5 2 3 3" xfId="26946"/>
    <cellStyle name="Moneda 5 2 3 3 2 5 2 4" xfId="26947"/>
    <cellStyle name="Moneda 5 2 3 3 2 5 2 5" xfId="26948"/>
    <cellStyle name="Moneda 5 2 3 3 2 5 3" xfId="26949"/>
    <cellStyle name="Moneda 5 2 3 3 2 5 3 2" xfId="26950"/>
    <cellStyle name="Moneda 5 2 3 3 2 5 3 3" xfId="26951"/>
    <cellStyle name="Moneda 5 2 3 3 2 5 4" xfId="26952"/>
    <cellStyle name="Moneda 5 2 3 3 2 5 4 2" xfId="26953"/>
    <cellStyle name="Moneda 5 2 3 3 2 5 4 3" xfId="26954"/>
    <cellStyle name="Moneda 5 2 3 3 2 5 5" xfId="26955"/>
    <cellStyle name="Moneda 5 2 3 3 2 5 6" xfId="26956"/>
    <cellStyle name="Moneda 5 2 3 3 2 6" xfId="26957"/>
    <cellStyle name="Moneda 5 2 3 3 2 6 2" xfId="26958"/>
    <cellStyle name="Moneda 5 2 3 3 2 6 2 2" xfId="26959"/>
    <cellStyle name="Moneda 5 2 3 3 2 6 2 3" xfId="26960"/>
    <cellStyle name="Moneda 5 2 3 3 2 6 3" xfId="26961"/>
    <cellStyle name="Moneda 5 2 3 3 2 6 3 2" xfId="26962"/>
    <cellStyle name="Moneda 5 2 3 3 2 6 3 3" xfId="26963"/>
    <cellStyle name="Moneda 5 2 3 3 2 6 4" xfId="26964"/>
    <cellStyle name="Moneda 5 2 3 3 2 6 5" xfId="26965"/>
    <cellStyle name="Moneda 5 2 3 3 2 7" xfId="26966"/>
    <cellStyle name="Moneda 5 2 3 3 2 7 2" xfId="26967"/>
    <cellStyle name="Moneda 5 2 3 3 2 7 3" xfId="26968"/>
    <cellStyle name="Moneda 5 2 3 3 2 8" xfId="26969"/>
    <cellStyle name="Moneda 5 2 3 3 2 8 2" xfId="26970"/>
    <cellStyle name="Moneda 5 2 3 3 2 8 3" xfId="26971"/>
    <cellStyle name="Moneda 5 2 3 3 2 9" xfId="26972"/>
    <cellStyle name="Moneda 5 2 3 3 3" xfId="577"/>
    <cellStyle name="Moneda 5 2 3 3 3 2" xfId="1895"/>
    <cellStyle name="Moneda 5 2 3 3 3 2 2" xfId="26973"/>
    <cellStyle name="Moneda 5 2 3 3 3 2 2 2" xfId="26974"/>
    <cellStyle name="Moneda 5 2 3 3 3 2 2 3" xfId="26975"/>
    <cellStyle name="Moneda 5 2 3 3 3 2 3" xfId="26976"/>
    <cellStyle name="Moneda 5 2 3 3 3 2 3 2" xfId="26977"/>
    <cellStyle name="Moneda 5 2 3 3 3 2 3 3" xfId="26978"/>
    <cellStyle name="Moneda 5 2 3 3 3 2 4" xfId="26979"/>
    <cellStyle name="Moneda 5 2 3 3 3 2 5" xfId="26980"/>
    <cellStyle name="Moneda 5 2 3 3 3 3" xfId="26981"/>
    <cellStyle name="Moneda 5 2 3 3 3 3 2" xfId="26982"/>
    <cellStyle name="Moneda 5 2 3 3 3 3 3" xfId="26983"/>
    <cellStyle name="Moneda 5 2 3 3 3 4" xfId="26984"/>
    <cellStyle name="Moneda 5 2 3 3 3 4 2" xfId="26985"/>
    <cellStyle name="Moneda 5 2 3 3 3 4 3" xfId="26986"/>
    <cellStyle name="Moneda 5 2 3 3 3 5" xfId="26987"/>
    <cellStyle name="Moneda 5 2 3 3 3 6" xfId="26988"/>
    <cellStyle name="Moneda 5 2 3 3 4" xfId="1892"/>
    <cellStyle name="Moneda 5 2 3 3 4 2" xfId="26989"/>
    <cellStyle name="Moneda 5 2 3 3 4 2 2" xfId="26990"/>
    <cellStyle name="Moneda 5 2 3 3 4 2 2 2" xfId="26991"/>
    <cellStyle name="Moneda 5 2 3 3 4 2 2 3" xfId="26992"/>
    <cellStyle name="Moneda 5 2 3 3 4 2 3" xfId="26993"/>
    <cellStyle name="Moneda 5 2 3 3 4 2 3 2" xfId="26994"/>
    <cellStyle name="Moneda 5 2 3 3 4 2 3 3" xfId="26995"/>
    <cellStyle name="Moneda 5 2 3 3 4 2 4" xfId="26996"/>
    <cellStyle name="Moneda 5 2 3 3 4 2 5" xfId="26997"/>
    <cellStyle name="Moneda 5 2 3 3 4 3" xfId="26998"/>
    <cellStyle name="Moneda 5 2 3 3 4 3 2" xfId="26999"/>
    <cellStyle name="Moneda 5 2 3 3 4 3 3" xfId="27000"/>
    <cellStyle name="Moneda 5 2 3 3 4 4" xfId="27001"/>
    <cellStyle name="Moneda 5 2 3 3 4 4 2" xfId="27002"/>
    <cellStyle name="Moneda 5 2 3 3 4 4 3" xfId="27003"/>
    <cellStyle name="Moneda 5 2 3 3 4 5" xfId="27004"/>
    <cellStyle name="Moneda 5 2 3 3 4 6" xfId="27005"/>
    <cellStyle name="Moneda 5 2 3 3 5" xfId="27006"/>
    <cellStyle name="Moneda 5 2 3 3 5 2" xfId="27007"/>
    <cellStyle name="Moneda 5 2 3 3 5 2 2" xfId="27008"/>
    <cellStyle name="Moneda 5 2 3 3 5 2 2 2" xfId="27009"/>
    <cellStyle name="Moneda 5 2 3 3 5 2 2 3" xfId="27010"/>
    <cellStyle name="Moneda 5 2 3 3 5 2 3" xfId="27011"/>
    <cellStyle name="Moneda 5 2 3 3 5 2 3 2" xfId="27012"/>
    <cellStyle name="Moneda 5 2 3 3 5 2 3 3" xfId="27013"/>
    <cellStyle name="Moneda 5 2 3 3 5 2 4" xfId="27014"/>
    <cellStyle name="Moneda 5 2 3 3 5 2 5" xfId="27015"/>
    <cellStyle name="Moneda 5 2 3 3 5 3" xfId="27016"/>
    <cellStyle name="Moneda 5 2 3 3 5 3 2" xfId="27017"/>
    <cellStyle name="Moneda 5 2 3 3 5 3 3" xfId="27018"/>
    <cellStyle name="Moneda 5 2 3 3 5 4" xfId="27019"/>
    <cellStyle name="Moneda 5 2 3 3 5 4 2" xfId="27020"/>
    <cellStyle name="Moneda 5 2 3 3 5 4 3" xfId="27021"/>
    <cellStyle name="Moneda 5 2 3 3 5 5" xfId="27022"/>
    <cellStyle name="Moneda 5 2 3 3 5 6" xfId="27023"/>
    <cellStyle name="Moneda 5 2 3 3 6" xfId="27024"/>
    <cellStyle name="Moneda 5 2 3 3 6 2" xfId="27025"/>
    <cellStyle name="Moneda 5 2 3 3 6 2 2" xfId="27026"/>
    <cellStyle name="Moneda 5 2 3 3 6 2 2 2" xfId="27027"/>
    <cellStyle name="Moneda 5 2 3 3 6 2 2 3" xfId="27028"/>
    <cellStyle name="Moneda 5 2 3 3 6 2 3" xfId="27029"/>
    <cellStyle name="Moneda 5 2 3 3 6 2 3 2" xfId="27030"/>
    <cellStyle name="Moneda 5 2 3 3 6 2 3 3" xfId="27031"/>
    <cellStyle name="Moneda 5 2 3 3 6 2 4" xfId="27032"/>
    <cellStyle name="Moneda 5 2 3 3 6 2 5" xfId="27033"/>
    <cellStyle name="Moneda 5 2 3 3 6 3" xfId="27034"/>
    <cellStyle name="Moneda 5 2 3 3 6 3 2" xfId="27035"/>
    <cellStyle name="Moneda 5 2 3 3 6 3 3" xfId="27036"/>
    <cellStyle name="Moneda 5 2 3 3 6 4" xfId="27037"/>
    <cellStyle name="Moneda 5 2 3 3 6 4 2" xfId="27038"/>
    <cellStyle name="Moneda 5 2 3 3 6 4 3" xfId="27039"/>
    <cellStyle name="Moneda 5 2 3 3 6 5" xfId="27040"/>
    <cellStyle name="Moneda 5 2 3 3 6 6" xfId="27041"/>
    <cellStyle name="Moneda 5 2 3 3 7" xfId="27042"/>
    <cellStyle name="Moneda 5 2 3 3 7 2" xfId="27043"/>
    <cellStyle name="Moneda 5 2 3 3 7 2 2" xfId="27044"/>
    <cellStyle name="Moneda 5 2 3 3 7 2 3" xfId="27045"/>
    <cellStyle name="Moneda 5 2 3 3 7 3" xfId="27046"/>
    <cellStyle name="Moneda 5 2 3 3 7 3 2" xfId="27047"/>
    <cellStyle name="Moneda 5 2 3 3 7 3 3" xfId="27048"/>
    <cellStyle name="Moneda 5 2 3 3 7 4" xfId="27049"/>
    <cellStyle name="Moneda 5 2 3 3 7 5" xfId="27050"/>
    <cellStyle name="Moneda 5 2 3 3 8" xfId="27051"/>
    <cellStyle name="Moneda 5 2 3 3 8 2" xfId="27052"/>
    <cellStyle name="Moneda 5 2 3 3 8 3" xfId="27053"/>
    <cellStyle name="Moneda 5 2 3 3 9" xfId="27054"/>
    <cellStyle name="Moneda 5 2 3 3 9 2" xfId="27055"/>
    <cellStyle name="Moneda 5 2 3 3 9 3" xfId="27056"/>
    <cellStyle name="Moneda 5 2 3 4" xfId="578"/>
    <cellStyle name="Moneda 5 2 3 4 10" xfId="27057"/>
    <cellStyle name="Moneda 5 2 3 4 11" xfId="27058"/>
    <cellStyle name="Moneda 5 2 3 4 2" xfId="579"/>
    <cellStyle name="Moneda 5 2 3 4 2 10" xfId="27059"/>
    <cellStyle name="Moneda 5 2 3 4 2 2" xfId="580"/>
    <cellStyle name="Moneda 5 2 3 4 2 2 2" xfId="1898"/>
    <cellStyle name="Moneda 5 2 3 4 2 2 2 2" xfId="27060"/>
    <cellStyle name="Moneda 5 2 3 4 2 2 2 2 2" xfId="27061"/>
    <cellStyle name="Moneda 5 2 3 4 2 2 2 2 3" xfId="27062"/>
    <cellStyle name="Moneda 5 2 3 4 2 2 2 3" xfId="27063"/>
    <cellStyle name="Moneda 5 2 3 4 2 2 2 3 2" xfId="27064"/>
    <cellStyle name="Moneda 5 2 3 4 2 2 2 3 3" xfId="27065"/>
    <cellStyle name="Moneda 5 2 3 4 2 2 2 4" xfId="27066"/>
    <cellStyle name="Moneda 5 2 3 4 2 2 2 5" xfId="27067"/>
    <cellStyle name="Moneda 5 2 3 4 2 2 3" xfId="27068"/>
    <cellStyle name="Moneda 5 2 3 4 2 2 3 2" xfId="27069"/>
    <cellStyle name="Moneda 5 2 3 4 2 2 3 3" xfId="27070"/>
    <cellStyle name="Moneda 5 2 3 4 2 2 4" xfId="27071"/>
    <cellStyle name="Moneda 5 2 3 4 2 2 4 2" xfId="27072"/>
    <cellStyle name="Moneda 5 2 3 4 2 2 4 3" xfId="27073"/>
    <cellStyle name="Moneda 5 2 3 4 2 2 5" xfId="27074"/>
    <cellStyle name="Moneda 5 2 3 4 2 2 6" xfId="27075"/>
    <cellStyle name="Moneda 5 2 3 4 2 3" xfId="1897"/>
    <cellStyle name="Moneda 5 2 3 4 2 3 2" xfId="27076"/>
    <cellStyle name="Moneda 5 2 3 4 2 3 2 2" xfId="27077"/>
    <cellStyle name="Moneda 5 2 3 4 2 3 2 2 2" xfId="27078"/>
    <cellStyle name="Moneda 5 2 3 4 2 3 2 2 3" xfId="27079"/>
    <cellStyle name="Moneda 5 2 3 4 2 3 2 3" xfId="27080"/>
    <cellStyle name="Moneda 5 2 3 4 2 3 2 3 2" xfId="27081"/>
    <cellStyle name="Moneda 5 2 3 4 2 3 2 3 3" xfId="27082"/>
    <cellStyle name="Moneda 5 2 3 4 2 3 2 4" xfId="27083"/>
    <cellStyle name="Moneda 5 2 3 4 2 3 2 5" xfId="27084"/>
    <cellStyle name="Moneda 5 2 3 4 2 3 3" xfId="27085"/>
    <cellStyle name="Moneda 5 2 3 4 2 3 3 2" xfId="27086"/>
    <cellStyle name="Moneda 5 2 3 4 2 3 3 3" xfId="27087"/>
    <cellStyle name="Moneda 5 2 3 4 2 3 4" xfId="27088"/>
    <cellStyle name="Moneda 5 2 3 4 2 3 4 2" xfId="27089"/>
    <cellStyle name="Moneda 5 2 3 4 2 3 4 3" xfId="27090"/>
    <cellStyle name="Moneda 5 2 3 4 2 3 5" xfId="27091"/>
    <cellStyle name="Moneda 5 2 3 4 2 3 6" xfId="27092"/>
    <cellStyle name="Moneda 5 2 3 4 2 4" xfId="27093"/>
    <cellStyle name="Moneda 5 2 3 4 2 4 2" xfId="27094"/>
    <cellStyle name="Moneda 5 2 3 4 2 4 2 2" xfId="27095"/>
    <cellStyle name="Moneda 5 2 3 4 2 4 2 2 2" xfId="27096"/>
    <cellStyle name="Moneda 5 2 3 4 2 4 2 2 3" xfId="27097"/>
    <cellStyle name="Moneda 5 2 3 4 2 4 2 3" xfId="27098"/>
    <cellStyle name="Moneda 5 2 3 4 2 4 2 3 2" xfId="27099"/>
    <cellStyle name="Moneda 5 2 3 4 2 4 2 3 3" xfId="27100"/>
    <cellStyle name="Moneda 5 2 3 4 2 4 2 4" xfId="27101"/>
    <cellStyle name="Moneda 5 2 3 4 2 4 2 5" xfId="27102"/>
    <cellStyle name="Moneda 5 2 3 4 2 4 3" xfId="27103"/>
    <cellStyle name="Moneda 5 2 3 4 2 4 3 2" xfId="27104"/>
    <cellStyle name="Moneda 5 2 3 4 2 4 3 3" xfId="27105"/>
    <cellStyle name="Moneda 5 2 3 4 2 4 4" xfId="27106"/>
    <cellStyle name="Moneda 5 2 3 4 2 4 4 2" xfId="27107"/>
    <cellStyle name="Moneda 5 2 3 4 2 4 4 3" xfId="27108"/>
    <cellStyle name="Moneda 5 2 3 4 2 4 5" xfId="27109"/>
    <cellStyle name="Moneda 5 2 3 4 2 4 6" xfId="27110"/>
    <cellStyle name="Moneda 5 2 3 4 2 5" xfId="27111"/>
    <cellStyle name="Moneda 5 2 3 4 2 5 2" xfId="27112"/>
    <cellStyle name="Moneda 5 2 3 4 2 5 2 2" xfId="27113"/>
    <cellStyle name="Moneda 5 2 3 4 2 5 2 2 2" xfId="27114"/>
    <cellStyle name="Moneda 5 2 3 4 2 5 2 2 3" xfId="27115"/>
    <cellStyle name="Moneda 5 2 3 4 2 5 2 3" xfId="27116"/>
    <cellStyle name="Moneda 5 2 3 4 2 5 2 3 2" xfId="27117"/>
    <cellStyle name="Moneda 5 2 3 4 2 5 2 3 3" xfId="27118"/>
    <cellStyle name="Moneda 5 2 3 4 2 5 2 4" xfId="27119"/>
    <cellStyle name="Moneda 5 2 3 4 2 5 2 5" xfId="27120"/>
    <cellStyle name="Moneda 5 2 3 4 2 5 3" xfId="27121"/>
    <cellStyle name="Moneda 5 2 3 4 2 5 3 2" xfId="27122"/>
    <cellStyle name="Moneda 5 2 3 4 2 5 3 3" xfId="27123"/>
    <cellStyle name="Moneda 5 2 3 4 2 5 4" xfId="27124"/>
    <cellStyle name="Moneda 5 2 3 4 2 5 4 2" xfId="27125"/>
    <cellStyle name="Moneda 5 2 3 4 2 5 4 3" xfId="27126"/>
    <cellStyle name="Moneda 5 2 3 4 2 5 5" xfId="27127"/>
    <cellStyle name="Moneda 5 2 3 4 2 5 6" xfId="27128"/>
    <cellStyle name="Moneda 5 2 3 4 2 6" xfId="27129"/>
    <cellStyle name="Moneda 5 2 3 4 2 6 2" xfId="27130"/>
    <cellStyle name="Moneda 5 2 3 4 2 6 2 2" xfId="27131"/>
    <cellStyle name="Moneda 5 2 3 4 2 6 2 3" xfId="27132"/>
    <cellStyle name="Moneda 5 2 3 4 2 6 3" xfId="27133"/>
    <cellStyle name="Moneda 5 2 3 4 2 6 3 2" xfId="27134"/>
    <cellStyle name="Moneda 5 2 3 4 2 6 3 3" xfId="27135"/>
    <cellStyle name="Moneda 5 2 3 4 2 6 4" xfId="27136"/>
    <cellStyle name="Moneda 5 2 3 4 2 6 5" xfId="27137"/>
    <cellStyle name="Moneda 5 2 3 4 2 7" xfId="27138"/>
    <cellStyle name="Moneda 5 2 3 4 2 7 2" xfId="27139"/>
    <cellStyle name="Moneda 5 2 3 4 2 7 3" xfId="27140"/>
    <cellStyle name="Moneda 5 2 3 4 2 8" xfId="27141"/>
    <cellStyle name="Moneda 5 2 3 4 2 8 2" xfId="27142"/>
    <cellStyle name="Moneda 5 2 3 4 2 8 3" xfId="27143"/>
    <cellStyle name="Moneda 5 2 3 4 2 9" xfId="27144"/>
    <cellStyle name="Moneda 5 2 3 4 3" xfId="581"/>
    <cellStyle name="Moneda 5 2 3 4 3 2" xfId="1899"/>
    <cellStyle name="Moneda 5 2 3 4 3 2 2" xfId="27145"/>
    <cellStyle name="Moneda 5 2 3 4 3 2 2 2" xfId="27146"/>
    <cellStyle name="Moneda 5 2 3 4 3 2 2 3" xfId="27147"/>
    <cellStyle name="Moneda 5 2 3 4 3 2 3" xfId="27148"/>
    <cellStyle name="Moneda 5 2 3 4 3 2 3 2" xfId="27149"/>
    <cellStyle name="Moneda 5 2 3 4 3 2 3 3" xfId="27150"/>
    <cellStyle name="Moneda 5 2 3 4 3 2 4" xfId="27151"/>
    <cellStyle name="Moneda 5 2 3 4 3 2 5" xfId="27152"/>
    <cellStyle name="Moneda 5 2 3 4 3 3" xfId="27153"/>
    <cellStyle name="Moneda 5 2 3 4 3 3 2" xfId="27154"/>
    <cellStyle name="Moneda 5 2 3 4 3 3 3" xfId="27155"/>
    <cellStyle name="Moneda 5 2 3 4 3 4" xfId="27156"/>
    <cellStyle name="Moneda 5 2 3 4 3 4 2" xfId="27157"/>
    <cellStyle name="Moneda 5 2 3 4 3 4 3" xfId="27158"/>
    <cellStyle name="Moneda 5 2 3 4 3 5" xfId="27159"/>
    <cellStyle name="Moneda 5 2 3 4 3 6" xfId="27160"/>
    <cellStyle name="Moneda 5 2 3 4 4" xfId="1896"/>
    <cellStyle name="Moneda 5 2 3 4 4 2" xfId="27161"/>
    <cellStyle name="Moneda 5 2 3 4 4 2 2" xfId="27162"/>
    <cellStyle name="Moneda 5 2 3 4 4 2 2 2" xfId="27163"/>
    <cellStyle name="Moneda 5 2 3 4 4 2 2 3" xfId="27164"/>
    <cellStyle name="Moneda 5 2 3 4 4 2 3" xfId="27165"/>
    <cellStyle name="Moneda 5 2 3 4 4 2 3 2" xfId="27166"/>
    <cellStyle name="Moneda 5 2 3 4 4 2 3 3" xfId="27167"/>
    <cellStyle name="Moneda 5 2 3 4 4 2 4" xfId="27168"/>
    <cellStyle name="Moneda 5 2 3 4 4 2 5" xfId="27169"/>
    <cellStyle name="Moneda 5 2 3 4 4 3" xfId="27170"/>
    <cellStyle name="Moneda 5 2 3 4 4 3 2" xfId="27171"/>
    <cellStyle name="Moneda 5 2 3 4 4 3 3" xfId="27172"/>
    <cellStyle name="Moneda 5 2 3 4 4 4" xfId="27173"/>
    <cellStyle name="Moneda 5 2 3 4 4 4 2" xfId="27174"/>
    <cellStyle name="Moneda 5 2 3 4 4 4 3" xfId="27175"/>
    <cellStyle name="Moneda 5 2 3 4 4 5" xfId="27176"/>
    <cellStyle name="Moneda 5 2 3 4 4 6" xfId="27177"/>
    <cellStyle name="Moneda 5 2 3 4 5" xfId="27178"/>
    <cellStyle name="Moneda 5 2 3 4 5 2" xfId="27179"/>
    <cellStyle name="Moneda 5 2 3 4 5 2 2" xfId="27180"/>
    <cellStyle name="Moneda 5 2 3 4 5 2 2 2" xfId="27181"/>
    <cellStyle name="Moneda 5 2 3 4 5 2 2 3" xfId="27182"/>
    <cellStyle name="Moneda 5 2 3 4 5 2 3" xfId="27183"/>
    <cellStyle name="Moneda 5 2 3 4 5 2 3 2" xfId="27184"/>
    <cellStyle name="Moneda 5 2 3 4 5 2 3 3" xfId="27185"/>
    <cellStyle name="Moneda 5 2 3 4 5 2 4" xfId="27186"/>
    <cellStyle name="Moneda 5 2 3 4 5 2 5" xfId="27187"/>
    <cellStyle name="Moneda 5 2 3 4 5 3" xfId="27188"/>
    <cellStyle name="Moneda 5 2 3 4 5 3 2" xfId="27189"/>
    <cellStyle name="Moneda 5 2 3 4 5 3 3" xfId="27190"/>
    <cellStyle name="Moneda 5 2 3 4 5 4" xfId="27191"/>
    <cellStyle name="Moneda 5 2 3 4 5 4 2" xfId="27192"/>
    <cellStyle name="Moneda 5 2 3 4 5 4 3" xfId="27193"/>
    <cellStyle name="Moneda 5 2 3 4 5 5" xfId="27194"/>
    <cellStyle name="Moneda 5 2 3 4 5 6" xfId="27195"/>
    <cellStyle name="Moneda 5 2 3 4 6" xfId="27196"/>
    <cellStyle name="Moneda 5 2 3 4 6 2" xfId="27197"/>
    <cellStyle name="Moneda 5 2 3 4 6 2 2" xfId="27198"/>
    <cellStyle name="Moneda 5 2 3 4 6 2 2 2" xfId="27199"/>
    <cellStyle name="Moneda 5 2 3 4 6 2 2 3" xfId="27200"/>
    <cellStyle name="Moneda 5 2 3 4 6 2 3" xfId="27201"/>
    <cellStyle name="Moneda 5 2 3 4 6 2 3 2" xfId="27202"/>
    <cellStyle name="Moneda 5 2 3 4 6 2 3 3" xfId="27203"/>
    <cellStyle name="Moneda 5 2 3 4 6 2 4" xfId="27204"/>
    <cellStyle name="Moneda 5 2 3 4 6 2 5" xfId="27205"/>
    <cellStyle name="Moneda 5 2 3 4 6 3" xfId="27206"/>
    <cellStyle name="Moneda 5 2 3 4 6 3 2" xfId="27207"/>
    <cellStyle name="Moneda 5 2 3 4 6 3 3" xfId="27208"/>
    <cellStyle name="Moneda 5 2 3 4 6 4" xfId="27209"/>
    <cellStyle name="Moneda 5 2 3 4 6 4 2" xfId="27210"/>
    <cellStyle name="Moneda 5 2 3 4 6 4 3" xfId="27211"/>
    <cellStyle name="Moneda 5 2 3 4 6 5" xfId="27212"/>
    <cellStyle name="Moneda 5 2 3 4 6 6" xfId="27213"/>
    <cellStyle name="Moneda 5 2 3 4 7" xfId="27214"/>
    <cellStyle name="Moneda 5 2 3 4 7 2" xfId="27215"/>
    <cellStyle name="Moneda 5 2 3 4 7 2 2" xfId="27216"/>
    <cellStyle name="Moneda 5 2 3 4 7 2 3" xfId="27217"/>
    <cellStyle name="Moneda 5 2 3 4 7 3" xfId="27218"/>
    <cellStyle name="Moneda 5 2 3 4 7 3 2" xfId="27219"/>
    <cellStyle name="Moneda 5 2 3 4 7 3 3" xfId="27220"/>
    <cellStyle name="Moneda 5 2 3 4 7 4" xfId="27221"/>
    <cellStyle name="Moneda 5 2 3 4 7 5" xfId="27222"/>
    <cellStyle name="Moneda 5 2 3 4 8" xfId="27223"/>
    <cellStyle name="Moneda 5 2 3 4 8 2" xfId="27224"/>
    <cellStyle name="Moneda 5 2 3 4 8 3" xfId="27225"/>
    <cellStyle name="Moneda 5 2 3 4 9" xfId="27226"/>
    <cellStyle name="Moneda 5 2 3 4 9 2" xfId="27227"/>
    <cellStyle name="Moneda 5 2 3 4 9 3" xfId="27228"/>
    <cellStyle name="Moneda 5 2 3 5" xfId="582"/>
    <cellStyle name="Moneda 5 2 3 5 10" xfId="27229"/>
    <cellStyle name="Moneda 5 2 3 5 2" xfId="583"/>
    <cellStyle name="Moneda 5 2 3 5 2 2" xfId="1901"/>
    <cellStyle name="Moneda 5 2 3 5 2 2 2" xfId="27230"/>
    <cellStyle name="Moneda 5 2 3 5 2 2 2 2" xfId="27231"/>
    <cellStyle name="Moneda 5 2 3 5 2 2 2 3" xfId="27232"/>
    <cellStyle name="Moneda 5 2 3 5 2 2 3" xfId="27233"/>
    <cellStyle name="Moneda 5 2 3 5 2 2 3 2" xfId="27234"/>
    <cellStyle name="Moneda 5 2 3 5 2 2 3 3" xfId="27235"/>
    <cellStyle name="Moneda 5 2 3 5 2 2 4" xfId="27236"/>
    <cellStyle name="Moneda 5 2 3 5 2 2 5" xfId="27237"/>
    <cellStyle name="Moneda 5 2 3 5 2 3" xfId="27238"/>
    <cellStyle name="Moneda 5 2 3 5 2 3 2" xfId="27239"/>
    <cellStyle name="Moneda 5 2 3 5 2 3 3" xfId="27240"/>
    <cellStyle name="Moneda 5 2 3 5 2 4" xfId="27241"/>
    <cellStyle name="Moneda 5 2 3 5 2 4 2" xfId="27242"/>
    <cellStyle name="Moneda 5 2 3 5 2 4 3" xfId="27243"/>
    <cellStyle name="Moneda 5 2 3 5 2 5" xfId="27244"/>
    <cellStyle name="Moneda 5 2 3 5 2 6" xfId="27245"/>
    <cellStyle name="Moneda 5 2 3 5 3" xfId="1900"/>
    <cellStyle name="Moneda 5 2 3 5 3 2" xfId="27246"/>
    <cellStyle name="Moneda 5 2 3 5 3 2 2" xfId="27247"/>
    <cellStyle name="Moneda 5 2 3 5 3 2 2 2" xfId="27248"/>
    <cellStyle name="Moneda 5 2 3 5 3 2 2 3" xfId="27249"/>
    <cellStyle name="Moneda 5 2 3 5 3 2 3" xfId="27250"/>
    <cellStyle name="Moneda 5 2 3 5 3 2 3 2" xfId="27251"/>
    <cellStyle name="Moneda 5 2 3 5 3 2 3 3" xfId="27252"/>
    <cellStyle name="Moneda 5 2 3 5 3 2 4" xfId="27253"/>
    <cellStyle name="Moneda 5 2 3 5 3 2 5" xfId="27254"/>
    <cellStyle name="Moneda 5 2 3 5 3 3" xfId="27255"/>
    <cellStyle name="Moneda 5 2 3 5 3 3 2" xfId="27256"/>
    <cellStyle name="Moneda 5 2 3 5 3 3 3" xfId="27257"/>
    <cellStyle name="Moneda 5 2 3 5 3 4" xfId="27258"/>
    <cellStyle name="Moneda 5 2 3 5 3 4 2" xfId="27259"/>
    <cellStyle name="Moneda 5 2 3 5 3 4 3" xfId="27260"/>
    <cellStyle name="Moneda 5 2 3 5 3 5" xfId="27261"/>
    <cellStyle name="Moneda 5 2 3 5 3 6" xfId="27262"/>
    <cellStyle name="Moneda 5 2 3 5 4" xfId="27263"/>
    <cellStyle name="Moneda 5 2 3 5 4 2" xfId="27264"/>
    <cellStyle name="Moneda 5 2 3 5 4 2 2" xfId="27265"/>
    <cellStyle name="Moneda 5 2 3 5 4 2 2 2" xfId="27266"/>
    <cellStyle name="Moneda 5 2 3 5 4 2 2 3" xfId="27267"/>
    <cellStyle name="Moneda 5 2 3 5 4 2 3" xfId="27268"/>
    <cellStyle name="Moneda 5 2 3 5 4 2 3 2" xfId="27269"/>
    <cellStyle name="Moneda 5 2 3 5 4 2 3 3" xfId="27270"/>
    <cellStyle name="Moneda 5 2 3 5 4 2 4" xfId="27271"/>
    <cellStyle name="Moneda 5 2 3 5 4 2 5" xfId="27272"/>
    <cellStyle name="Moneda 5 2 3 5 4 3" xfId="27273"/>
    <cellStyle name="Moneda 5 2 3 5 4 3 2" xfId="27274"/>
    <cellStyle name="Moneda 5 2 3 5 4 3 3" xfId="27275"/>
    <cellStyle name="Moneda 5 2 3 5 4 4" xfId="27276"/>
    <cellStyle name="Moneda 5 2 3 5 4 4 2" xfId="27277"/>
    <cellStyle name="Moneda 5 2 3 5 4 4 3" xfId="27278"/>
    <cellStyle name="Moneda 5 2 3 5 4 5" xfId="27279"/>
    <cellStyle name="Moneda 5 2 3 5 4 6" xfId="27280"/>
    <cellStyle name="Moneda 5 2 3 5 5" xfId="27281"/>
    <cellStyle name="Moneda 5 2 3 5 5 2" xfId="27282"/>
    <cellStyle name="Moneda 5 2 3 5 5 2 2" xfId="27283"/>
    <cellStyle name="Moneda 5 2 3 5 5 2 2 2" xfId="27284"/>
    <cellStyle name="Moneda 5 2 3 5 5 2 2 3" xfId="27285"/>
    <cellStyle name="Moneda 5 2 3 5 5 2 3" xfId="27286"/>
    <cellStyle name="Moneda 5 2 3 5 5 2 3 2" xfId="27287"/>
    <cellStyle name="Moneda 5 2 3 5 5 2 3 3" xfId="27288"/>
    <cellStyle name="Moneda 5 2 3 5 5 2 4" xfId="27289"/>
    <cellStyle name="Moneda 5 2 3 5 5 2 5" xfId="27290"/>
    <cellStyle name="Moneda 5 2 3 5 5 3" xfId="27291"/>
    <cellStyle name="Moneda 5 2 3 5 5 3 2" xfId="27292"/>
    <cellStyle name="Moneda 5 2 3 5 5 3 3" xfId="27293"/>
    <cellStyle name="Moneda 5 2 3 5 5 4" xfId="27294"/>
    <cellStyle name="Moneda 5 2 3 5 5 4 2" xfId="27295"/>
    <cellStyle name="Moneda 5 2 3 5 5 4 3" xfId="27296"/>
    <cellStyle name="Moneda 5 2 3 5 5 5" xfId="27297"/>
    <cellStyle name="Moneda 5 2 3 5 5 6" xfId="27298"/>
    <cellStyle name="Moneda 5 2 3 5 6" xfId="27299"/>
    <cellStyle name="Moneda 5 2 3 5 6 2" xfId="27300"/>
    <cellStyle name="Moneda 5 2 3 5 6 2 2" xfId="27301"/>
    <cellStyle name="Moneda 5 2 3 5 6 2 3" xfId="27302"/>
    <cellStyle name="Moneda 5 2 3 5 6 3" xfId="27303"/>
    <cellStyle name="Moneda 5 2 3 5 6 3 2" xfId="27304"/>
    <cellStyle name="Moneda 5 2 3 5 6 3 3" xfId="27305"/>
    <cellStyle name="Moneda 5 2 3 5 6 4" xfId="27306"/>
    <cellStyle name="Moneda 5 2 3 5 6 5" xfId="27307"/>
    <cellStyle name="Moneda 5 2 3 5 7" xfId="27308"/>
    <cellStyle name="Moneda 5 2 3 5 7 2" xfId="27309"/>
    <cellStyle name="Moneda 5 2 3 5 7 3" xfId="27310"/>
    <cellStyle name="Moneda 5 2 3 5 8" xfId="27311"/>
    <cellStyle name="Moneda 5 2 3 5 8 2" xfId="27312"/>
    <cellStyle name="Moneda 5 2 3 5 8 3" xfId="27313"/>
    <cellStyle name="Moneda 5 2 3 5 9" xfId="27314"/>
    <cellStyle name="Moneda 5 2 3 6" xfId="584"/>
    <cellStyle name="Moneda 5 2 3 6 2" xfId="1902"/>
    <cellStyle name="Moneda 5 2 3 6 2 2" xfId="27315"/>
    <cellStyle name="Moneda 5 2 3 6 2 2 2" xfId="27316"/>
    <cellStyle name="Moneda 5 2 3 6 2 2 3" xfId="27317"/>
    <cellStyle name="Moneda 5 2 3 6 2 3" xfId="27318"/>
    <cellStyle name="Moneda 5 2 3 6 2 3 2" xfId="27319"/>
    <cellStyle name="Moneda 5 2 3 6 2 3 3" xfId="27320"/>
    <cellStyle name="Moneda 5 2 3 6 2 4" xfId="27321"/>
    <cellStyle name="Moneda 5 2 3 6 2 5" xfId="27322"/>
    <cellStyle name="Moneda 5 2 3 6 3" xfId="27323"/>
    <cellStyle name="Moneda 5 2 3 6 3 2" xfId="27324"/>
    <cellStyle name="Moneda 5 2 3 6 3 3" xfId="27325"/>
    <cellStyle name="Moneda 5 2 3 6 4" xfId="27326"/>
    <cellStyle name="Moneda 5 2 3 6 4 2" xfId="27327"/>
    <cellStyle name="Moneda 5 2 3 6 4 3" xfId="27328"/>
    <cellStyle name="Moneda 5 2 3 6 5" xfId="27329"/>
    <cellStyle name="Moneda 5 2 3 6 6" xfId="27330"/>
    <cellStyle name="Moneda 5 2 3 7" xfId="1879"/>
    <cellStyle name="Moneda 5 2 3 7 2" xfId="27331"/>
    <cellStyle name="Moneda 5 2 3 7 2 2" xfId="27332"/>
    <cellStyle name="Moneda 5 2 3 7 2 2 2" xfId="27333"/>
    <cellStyle name="Moneda 5 2 3 7 2 2 3" xfId="27334"/>
    <cellStyle name="Moneda 5 2 3 7 2 3" xfId="27335"/>
    <cellStyle name="Moneda 5 2 3 7 2 3 2" xfId="27336"/>
    <cellStyle name="Moneda 5 2 3 7 2 3 3" xfId="27337"/>
    <cellStyle name="Moneda 5 2 3 7 2 4" xfId="27338"/>
    <cellStyle name="Moneda 5 2 3 7 2 5" xfId="27339"/>
    <cellStyle name="Moneda 5 2 3 7 3" xfId="27340"/>
    <cellStyle name="Moneda 5 2 3 7 3 2" xfId="27341"/>
    <cellStyle name="Moneda 5 2 3 7 3 3" xfId="27342"/>
    <cellStyle name="Moneda 5 2 3 7 4" xfId="27343"/>
    <cellStyle name="Moneda 5 2 3 7 4 2" xfId="27344"/>
    <cellStyle name="Moneda 5 2 3 7 4 3" xfId="27345"/>
    <cellStyle name="Moneda 5 2 3 7 5" xfId="27346"/>
    <cellStyle name="Moneda 5 2 3 7 6" xfId="27347"/>
    <cellStyle name="Moneda 5 2 3 8" xfId="27348"/>
    <cellStyle name="Moneda 5 2 3 8 2" xfId="27349"/>
    <cellStyle name="Moneda 5 2 3 8 2 2" xfId="27350"/>
    <cellStyle name="Moneda 5 2 3 8 2 2 2" xfId="27351"/>
    <cellStyle name="Moneda 5 2 3 8 2 2 3" xfId="27352"/>
    <cellStyle name="Moneda 5 2 3 8 2 3" xfId="27353"/>
    <cellStyle name="Moneda 5 2 3 8 2 3 2" xfId="27354"/>
    <cellStyle name="Moneda 5 2 3 8 2 3 3" xfId="27355"/>
    <cellStyle name="Moneda 5 2 3 8 2 4" xfId="27356"/>
    <cellStyle name="Moneda 5 2 3 8 2 5" xfId="27357"/>
    <cellStyle name="Moneda 5 2 3 8 3" xfId="27358"/>
    <cellStyle name="Moneda 5 2 3 8 3 2" xfId="27359"/>
    <cellStyle name="Moneda 5 2 3 8 3 3" xfId="27360"/>
    <cellStyle name="Moneda 5 2 3 8 4" xfId="27361"/>
    <cellStyle name="Moneda 5 2 3 8 4 2" xfId="27362"/>
    <cellStyle name="Moneda 5 2 3 8 4 3" xfId="27363"/>
    <cellStyle name="Moneda 5 2 3 8 5" xfId="27364"/>
    <cellStyle name="Moneda 5 2 3 8 6" xfId="27365"/>
    <cellStyle name="Moneda 5 2 3 9" xfId="27366"/>
    <cellStyle name="Moneda 5 2 3 9 2" xfId="27367"/>
    <cellStyle name="Moneda 5 2 3 9 2 2" xfId="27368"/>
    <cellStyle name="Moneda 5 2 3 9 2 2 2" xfId="27369"/>
    <cellStyle name="Moneda 5 2 3 9 2 2 3" xfId="27370"/>
    <cellStyle name="Moneda 5 2 3 9 2 3" xfId="27371"/>
    <cellStyle name="Moneda 5 2 3 9 2 3 2" xfId="27372"/>
    <cellStyle name="Moneda 5 2 3 9 2 3 3" xfId="27373"/>
    <cellStyle name="Moneda 5 2 3 9 2 4" xfId="27374"/>
    <cellStyle name="Moneda 5 2 3 9 2 5" xfId="27375"/>
    <cellStyle name="Moneda 5 2 3 9 3" xfId="27376"/>
    <cellStyle name="Moneda 5 2 3 9 3 2" xfId="27377"/>
    <cellStyle name="Moneda 5 2 3 9 3 3" xfId="27378"/>
    <cellStyle name="Moneda 5 2 3 9 4" xfId="27379"/>
    <cellStyle name="Moneda 5 2 3 9 4 2" xfId="27380"/>
    <cellStyle name="Moneda 5 2 3 9 4 3" xfId="27381"/>
    <cellStyle name="Moneda 5 2 3 9 5" xfId="27382"/>
    <cellStyle name="Moneda 5 2 3 9 6" xfId="27383"/>
    <cellStyle name="Moneda 5 2 4" xfId="585"/>
    <cellStyle name="Moneda 5 2 4 10" xfId="27384"/>
    <cellStyle name="Moneda 5 2 4 10 2" xfId="27385"/>
    <cellStyle name="Moneda 5 2 4 10 3" xfId="27386"/>
    <cellStyle name="Moneda 5 2 4 11" xfId="27387"/>
    <cellStyle name="Moneda 5 2 4 11 2" xfId="27388"/>
    <cellStyle name="Moneda 5 2 4 11 3" xfId="27389"/>
    <cellStyle name="Moneda 5 2 4 12" xfId="27390"/>
    <cellStyle name="Moneda 5 2 4 13" xfId="27391"/>
    <cellStyle name="Moneda 5 2 4 2" xfId="586"/>
    <cellStyle name="Moneda 5 2 4 2 10" xfId="27392"/>
    <cellStyle name="Moneda 5 2 4 2 11" xfId="27393"/>
    <cellStyle name="Moneda 5 2 4 2 2" xfId="587"/>
    <cellStyle name="Moneda 5 2 4 2 2 10" xfId="27394"/>
    <cellStyle name="Moneda 5 2 4 2 2 2" xfId="588"/>
    <cellStyle name="Moneda 5 2 4 2 2 2 2" xfId="1906"/>
    <cellStyle name="Moneda 5 2 4 2 2 2 2 2" xfId="27395"/>
    <cellStyle name="Moneda 5 2 4 2 2 2 2 2 2" xfId="27396"/>
    <cellStyle name="Moneda 5 2 4 2 2 2 2 2 3" xfId="27397"/>
    <cellStyle name="Moneda 5 2 4 2 2 2 2 3" xfId="27398"/>
    <cellStyle name="Moneda 5 2 4 2 2 2 2 3 2" xfId="27399"/>
    <cellStyle name="Moneda 5 2 4 2 2 2 2 3 3" xfId="27400"/>
    <cellStyle name="Moneda 5 2 4 2 2 2 2 4" xfId="27401"/>
    <cellStyle name="Moneda 5 2 4 2 2 2 2 5" xfId="27402"/>
    <cellStyle name="Moneda 5 2 4 2 2 2 3" xfId="27403"/>
    <cellStyle name="Moneda 5 2 4 2 2 2 3 2" xfId="27404"/>
    <cellStyle name="Moneda 5 2 4 2 2 2 3 3" xfId="27405"/>
    <cellStyle name="Moneda 5 2 4 2 2 2 4" xfId="27406"/>
    <cellStyle name="Moneda 5 2 4 2 2 2 4 2" xfId="27407"/>
    <cellStyle name="Moneda 5 2 4 2 2 2 4 3" xfId="27408"/>
    <cellStyle name="Moneda 5 2 4 2 2 2 5" xfId="27409"/>
    <cellStyle name="Moneda 5 2 4 2 2 2 6" xfId="27410"/>
    <cellStyle name="Moneda 5 2 4 2 2 3" xfId="1905"/>
    <cellStyle name="Moneda 5 2 4 2 2 3 2" xfId="27411"/>
    <cellStyle name="Moneda 5 2 4 2 2 3 2 2" xfId="27412"/>
    <cellStyle name="Moneda 5 2 4 2 2 3 2 2 2" xfId="27413"/>
    <cellStyle name="Moneda 5 2 4 2 2 3 2 2 3" xfId="27414"/>
    <cellStyle name="Moneda 5 2 4 2 2 3 2 3" xfId="27415"/>
    <cellStyle name="Moneda 5 2 4 2 2 3 2 3 2" xfId="27416"/>
    <cellStyle name="Moneda 5 2 4 2 2 3 2 3 3" xfId="27417"/>
    <cellStyle name="Moneda 5 2 4 2 2 3 2 4" xfId="27418"/>
    <cellStyle name="Moneda 5 2 4 2 2 3 2 5" xfId="27419"/>
    <cellStyle name="Moneda 5 2 4 2 2 3 3" xfId="27420"/>
    <cellStyle name="Moneda 5 2 4 2 2 3 3 2" xfId="27421"/>
    <cellStyle name="Moneda 5 2 4 2 2 3 3 3" xfId="27422"/>
    <cellStyle name="Moneda 5 2 4 2 2 3 4" xfId="27423"/>
    <cellStyle name="Moneda 5 2 4 2 2 3 4 2" xfId="27424"/>
    <cellStyle name="Moneda 5 2 4 2 2 3 4 3" xfId="27425"/>
    <cellStyle name="Moneda 5 2 4 2 2 3 5" xfId="27426"/>
    <cellStyle name="Moneda 5 2 4 2 2 3 6" xfId="27427"/>
    <cellStyle name="Moneda 5 2 4 2 2 4" xfId="27428"/>
    <cellStyle name="Moneda 5 2 4 2 2 4 2" xfId="27429"/>
    <cellStyle name="Moneda 5 2 4 2 2 4 2 2" xfId="27430"/>
    <cellStyle name="Moneda 5 2 4 2 2 4 2 2 2" xfId="27431"/>
    <cellStyle name="Moneda 5 2 4 2 2 4 2 2 3" xfId="27432"/>
    <cellStyle name="Moneda 5 2 4 2 2 4 2 3" xfId="27433"/>
    <cellStyle name="Moneda 5 2 4 2 2 4 2 3 2" xfId="27434"/>
    <cellStyle name="Moneda 5 2 4 2 2 4 2 3 3" xfId="27435"/>
    <cellStyle name="Moneda 5 2 4 2 2 4 2 4" xfId="27436"/>
    <cellStyle name="Moneda 5 2 4 2 2 4 2 5" xfId="27437"/>
    <cellStyle name="Moneda 5 2 4 2 2 4 3" xfId="27438"/>
    <cellStyle name="Moneda 5 2 4 2 2 4 3 2" xfId="27439"/>
    <cellStyle name="Moneda 5 2 4 2 2 4 3 3" xfId="27440"/>
    <cellStyle name="Moneda 5 2 4 2 2 4 4" xfId="27441"/>
    <cellStyle name="Moneda 5 2 4 2 2 4 4 2" xfId="27442"/>
    <cellStyle name="Moneda 5 2 4 2 2 4 4 3" xfId="27443"/>
    <cellStyle name="Moneda 5 2 4 2 2 4 5" xfId="27444"/>
    <cellStyle name="Moneda 5 2 4 2 2 4 6" xfId="27445"/>
    <cellStyle name="Moneda 5 2 4 2 2 5" xfId="27446"/>
    <cellStyle name="Moneda 5 2 4 2 2 5 2" xfId="27447"/>
    <cellStyle name="Moneda 5 2 4 2 2 5 2 2" xfId="27448"/>
    <cellStyle name="Moneda 5 2 4 2 2 5 2 2 2" xfId="27449"/>
    <cellStyle name="Moneda 5 2 4 2 2 5 2 2 3" xfId="27450"/>
    <cellStyle name="Moneda 5 2 4 2 2 5 2 3" xfId="27451"/>
    <cellStyle name="Moneda 5 2 4 2 2 5 2 3 2" xfId="27452"/>
    <cellStyle name="Moneda 5 2 4 2 2 5 2 3 3" xfId="27453"/>
    <cellStyle name="Moneda 5 2 4 2 2 5 2 4" xfId="27454"/>
    <cellStyle name="Moneda 5 2 4 2 2 5 2 5" xfId="27455"/>
    <cellStyle name="Moneda 5 2 4 2 2 5 3" xfId="27456"/>
    <cellStyle name="Moneda 5 2 4 2 2 5 3 2" xfId="27457"/>
    <cellStyle name="Moneda 5 2 4 2 2 5 3 3" xfId="27458"/>
    <cellStyle name="Moneda 5 2 4 2 2 5 4" xfId="27459"/>
    <cellStyle name="Moneda 5 2 4 2 2 5 4 2" xfId="27460"/>
    <cellStyle name="Moneda 5 2 4 2 2 5 4 3" xfId="27461"/>
    <cellStyle name="Moneda 5 2 4 2 2 5 5" xfId="27462"/>
    <cellStyle name="Moneda 5 2 4 2 2 5 6" xfId="27463"/>
    <cellStyle name="Moneda 5 2 4 2 2 6" xfId="27464"/>
    <cellStyle name="Moneda 5 2 4 2 2 6 2" xfId="27465"/>
    <cellStyle name="Moneda 5 2 4 2 2 6 2 2" xfId="27466"/>
    <cellStyle name="Moneda 5 2 4 2 2 6 2 3" xfId="27467"/>
    <cellStyle name="Moneda 5 2 4 2 2 6 3" xfId="27468"/>
    <cellStyle name="Moneda 5 2 4 2 2 6 3 2" xfId="27469"/>
    <cellStyle name="Moneda 5 2 4 2 2 6 3 3" xfId="27470"/>
    <cellStyle name="Moneda 5 2 4 2 2 6 4" xfId="27471"/>
    <cellStyle name="Moneda 5 2 4 2 2 6 5" xfId="27472"/>
    <cellStyle name="Moneda 5 2 4 2 2 7" xfId="27473"/>
    <cellStyle name="Moneda 5 2 4 2 2 7 2" xfId="27474"/>
    <cellStyle name="Moneda 5 2 4 2 2 7 3" xfId="27475"/>
    <cellStyle name="Moneda 5 2 4 2 2 8" xfId="27476"/>
    <cellStyle name="Moneda 5 2 4 2 2 8 2" xfId="27477"/>
    <cellStyle name="Moneda 5 2 4 2 2 8 3" xfId="27478"/>
    <cellStyle name="Moneda 5 2 4 2 2 9" xfId="27479"/>
    <cellStyle name="Moneda 5 2 4 2 3" xfId="589"/>
    <cellStyle name="Moneda 5 2 4 2 3 2" xfId="1907"/>
    <cellStyle name="Moneda 5 2 4 2 3 2 2" xfId="27480"/>
    <cellStyle name="Moneda 5 2 4 2 3 2 2 2" xfId="27481"/>
    <cellStyle name="Moneda 5 2 4 2 3 2 2 3" xfId="27482"/>
    <cellStyle name="Moneda 5 2 4 2 3 2 3" xfId="27483"/>
    <cellStyle name="Moneda 5 2 4 2 3 2 3 2" xfId="27484"/>
    <cellStyle name="Moneda 5 2 4 2 3 2 3 3" xfId="27485"/>
    <cellStyle name="Moneda 5 2 4 2 3 2 4" xfId="27486"/>
    <cellStyle name="Moneda 5 2 4 2 3 2 5" xfId="27487"/>
    <cellStyle name="Moneda 5 2 4 2 3 3" xfId="27488"/>
    <cellStyle name="Moneda 5 2 4 2 3 3 2" xfId="27489"/>
    <cellStyle name="Moneda 5 2 4 2 3 3 3" xfId="27490"/>
    <cellStyle name="Moneda 5 2 4 2 3 4" xfId="27491"/>
    <cellStyle name="Moneda 5 2 4 2 3 4 2" xfId="27492"/>
    <cellStyle name="Moneda 5 2 4 2 3 4 3" xfId="27493"/>
    <cellStyle name="Moneda 5 2 4 2 3 5" xfId="27494"/>
    <cellStyle name="Moneda 5 2 4 2 3 6" xfId="27495"/>
    <cellStyle name="Moneda 5 2 4 2 4" xfId="1904"/>
    <cellStyle name="Moneda 5 2 4 2 4 2" xfId="27496"/>
    <cellStyle name="Moneda 5 2 4 2 4 2 2" xfId="27497"/>
    <cellStyle name="Moneda 5 2 4 2 4 2 2 2" xfId="27498"/>
    <cellStyle name="Moneda 5 2 4 2 4 2 2 3" xfId="27499"/>
    <cellStyle name="Moneda 5 2 4 2 4 2 3" xfId="27500"/>
    <cellStyle name="Moneda 5 2 4 2 4 2 3 2" xfId="27501"/>
    <cellStyle name="Moneda 5 2 4 2 4 2 3 3" xfId="27502"/>
    <cellStyle name="Moneda 5 2 4 2 4 2 4" xfId="27503"/>
    <cellStyle name="Moneda 5 2 4 2 4 2 5" xfId="27504"/>
    <cellStyle name="Moneda 5 2 4 2 4 3" xfId="27505"/>
    <cellStyle name="Moneda 5 2 4 2 4 3 2" xfId="27506"/>
    <cellStyle name="Moneda 5 2 4 2 4 3 3" xfId="27507"/>
    <cellStyle name="Moneda 5 2 4 2 4 4" xfId="27508"/>
    <cellStyle name="Moneda 5 2 4 2 4 4 2" xfId="27509"/>
    <cellStyle name="Moneda 5 2 4 2 4 4 3" xfId="27510"/>
    <cellStyle name="Moneda 5 2 4 2 4 5" xfId="27511"/>
    <cellStyle name="Moneda 5 2 4 2 4 6" xfId="27512"/>
    <cellStyle name="Moneda 5 2 4 2 5" xfId="27513"/>
    <cellStyle name="Moneda 5 2 4 2 5 2" xfId="27514"/>
    <cellStyle name="Moneda 5 2 4 2 5 2 2" xfId="27515"/>
    <cellStyle name="Moneda 5 2 4 2 5 2 2 2" xfId="27516"/>
    <cellStyle name="Moneda 5 2 4 2 5 2 2 3" xfId="27517"/>
    <cellStyle name="Moneda 5 2 4 2 5 2 3" xfId="27518"/>
    <cellStyle name="Moneda 5 2 4 2 5 2 3 2" xfId="27519"/>
    <cellStyle name="Moneda 5 2 4 2 5 2 3 3" xfId="27520"/>
    <cellStyle name="Moneda 5 2 4 2 5 2 4" xfId="27521"/>
    <cellStyle name="Moneda 5 2 4 2 5 2 5" xfId="27522"/>
    <cellStyle name="Moneda 5 2 4 2 5 3" xfId="27523"/>
    <cellStyle name="Moneda 5 2 4 2 5 3 2" xfId="27524"/>
    <cellStyle name="Moneda 5 2 4 2 5 3 3" xfId="27525"/>
    <cellStyle name="Moneda 5 2 4 2 5 4" xfId="27526"/>
    <cellStyle name="Moneda 5 2 4 2 5 4 2" xfId="27527"/>
    <cellStyle name="Moneda 5 2 4 2 5 4 3" xfId="27528"/>
    <cellStyle name="Moneda 5 2 4 2 5 5" xfId="27529"/>
    <cellStyle name="Moneda 5 2 4 2 5 6" xfId="27530"/>
    <cellStyle name="Moneda 5 2 4 2 6" xfId="27531"/>
    <cellStyle name="Moneda 5 2 4 2 6 2" xfId="27532"/>
    <cellStyle name="Moneda 5 2 4 2 6 2 2" xfId="27533"/>
    <cellStyle name="Moneda 5 2 4 2 6 2 2 2" xfId="27534"/>
    <cellStyle name="Moneda 5 2 4 2 6 2 2 3" xfId="27535"/>
    <cellStyle name="Moneda 5 2 4 2 6 2 3" xfId="27536"/>
    <cellStyle name="Moneda 5 2 4 2 6 2 3 2" xfId="27537"/>
    <cellStyle name="Moneda 5 2 4 2 6 2 3 3" xfId="27538"/>
    <cellStyle name="Moneda 5 2 4 2 6 2 4" xfId="27539"/>
    <cellStyle name="Moneda 5 2 4 2 6 2 5" xfId="27540"/>
    <cellStyle name="Moneda 5 2 4 2 6 3" xfId="27541"/>
    <cellStyle name="Moneda 5 2 4 2 6 3 2" xfId="27542"/>
    <cellStyle name="Moneda 5 2 4 2 6 3 3" xfId="27543"/>
    <cellStyle name="Moneda 5 2 4 2 6 4" xfId="27544"/>
    <cellStyle name="Moneda 5 2 4 2 6 4 2" xfId="27545"/>
    <cellStyle name="Moneda 5 2 4 2 6 4 3" xfId="27546"/>
    <cellStyle name="Moneda 5 2 4 2 6 5" xfId="27547"/>
    <cellStyle name="Moneda 5 2 4 2 6 6" xfId="27548"/>
    <cellStyle name="Moneda 5 2 4 2 7" xfId="27549"/>
    <cellStyle name="Moneda 5 2 4 2 7 2" xfId="27550"/>
    <cellStyle name="Moneda 5 2 4 2 7 2 2" xfId="27551"/>
    <cellStyle name="Moneda 5 2 4 2 7 2 3" xfId="27552"/>
    <cellStyle name="Moneda 5 2 4 2 7 3" xfId="27553"/>
    <cellStyle name="Moneda 5 2 4 2 7 3 2" xfId="27554"/>
    <cellStyle name="Moneda 5 2 4 2 7 3 3" xfId="27555"/>
    <cellStyle name="Moneda 5 2 4 2 7 4" xfId="27556"/>
    <cellStyle name="Moneda 5 2 4 2 7 5" xfId="27557"/>
    <cellStyle name="Moneda 5 2 4 2 8" xfId="27558"/>
    <cellStyle name="Moneda 5 2 4 2 8 2" xfId="27559"/>
    <cellStyle name="Moneda 5 2 4 2 8 3" xfId="27560"/>
    <cellStyle name="Moneda 5 2 4 2 9" xfId="27561"/>
    <cellStyle name="Moneda 5 2 4 2 9 2" xfId="27562"/>
    <cellStyle name="Moneda 5 2 4 2 9 3" xfId="27563"/>
    <cellStyle name="Moneda 5 2 4 3" xfId="590"/>
    <cellStyle name="Moneda 5 2 4 3 10" xfId="27564"/>
    <cellStyle name="Moneda 5 2 4 3 11" xfId="27565"/>
    <cellStyle name="Moneda 5 2 4 3 2" xfId="591"/>
    <cellStyle name="Moneda 5 2 4 3 2 10" xfId="27566"/>
    <cellStyle name="Moneda 5 2 4 3 2 2" xfId="592"/>
    <cellStyle name="Moneda 5 2 4 3 2 2 2" xfId="1910"/>
    <cellStyle name="Moneda 5 2 4 3 2 2 2 2" xfId="27567"/>
    <cellStyle name="Moneda 5 2 4 3 2 2 2 2 2" xfId="27568"/>
    <cellStyle name="Moneda 5 2 4 3 2 2 2 2 3" xfId="27569"/>
    <cellStyle name="Moneda 5 2 4 3 2 2 2 3" xfId="27570"/>
    <cellStyle name="Moneda 5 2 4 3 2 2 2 3 2" xfId="27571"/>
    <cellStyle name="Moneda 5 2 4 3 2 2 2 3 3" xfId="27572"/>
    <cellStyle name="Moneda 5 2 4 3 2 2 2 4" xfId="27573"/>
    <cellStyle name="Moneda 5 2 4 3 2 2 2 5" xfId="27574"/>
    <cellStyle name="Moneda 5 2 4 3 2 2 3" xfId="27575"/>
    <cellStyle name="Moneda 5 2 4 3 2 2 3 2" xfId="27576"/>
    <cellStyle name="Moneda 5 2 4 3 2 2 3 3" xfId="27577"/>
    <cellStyle name="Moneda 5 2 4 3 2 2 4" xfId="27578"/>
    <cellStyle name="Moneda 5 2 4 3 2 2 4 2" xfId="27579"/>
    <cellStyle name="Moneda 5 2 4 3 2 2 4 3" xfId="27580"/>
    <cellStyle name="Moneda 5 2 4 3 2 2 5" xfId="27581"/>
    <cellStyle name="Moneda 5 2 4 3 2 2 6" xfId="27582"/>
    <cellStyle name="Moneda 5 2 4 3 2 3" xfId="1909"/>
    <cellStyle name="Moneda 5 2 4 3 2 3 2" xfId="27583"/>
    <cellStyle name="Moneda 5 2 4 3 2 3 2 2" xfId="27584"/>
    <cellStyle name="Moneda 5 2 4 3 2 3 2 2 2" xfId="27585"/>
    <cellStyle name="Moneda 5 2 4 3 2 3 2 2 3" xfId="27586"/>
    <cellStyle name="Moneda 5 2 4 3 2 3 2 3" xfId="27587"/>
    <cellStyle name="Moneda 5 2 4 3 2 3 2 3 2" xfId="27588"/>
    <cellStyle name="Moneda 5 2 4 3 2 3 2 3 3" xfId="27589"/>
    <cellStyle name="Moneda 5 2 4 3 2 3 2 4" xfId="27590"/>
    <cellStyle name="Moneda 5 2 4 3 2 3 2 5" xfId="27591"/>
    <cellStyle name="Moneda 5 2 4 3 2 3 3" xfId="27592"/>
    <cellStyle name="Moneda 5 2 4 3 2 3 3 2" xfId="27593"/>
    <cellStyle name="Moneda 5 2 4 3 2 3 3 3" xfId="27594"/>
    <cellStyle name="Moneda 5 2 4 3 2 3 4" xfId="27595"/>
    <cellStyle name="Moneda 5 2 4 3 2 3 4 2" xfId="27596"/>
    <cellStyle name="Moneda 5 2 4 3 2 3 4 3" xfId="27597"/>
    <cellStyle name="Moneda 5 2 4 3 2 3 5" xfId="27598"/>
    <cellStyle name="Moneda 5 2 4 3 2 3 6" xfId="27599"/>
    <cellStyle name="Moneda 5 2 4 3 2 4" xfId="27600"/>
    <cellStyle name="Moneda 5 2 4 3 2 4 2" xfId="27601"/>
    <cellStyle name="Moneda 5 2 4 3 2 4 2 2" xfId="27602"/>
    <cellStyle name="Moneda 5 2 4 3 2 4 2 2 2" xfId="27603"/>
    <cellStyle name="Moneda 5 2 4 3 2 4 2 2 3" xfId="27604"/>
    <cellStyle name="Moneda 5 2 4 3 2 4 2 3" xfId="27605"/>
    <cellStyle name="Moneda 5 2 4 3 2 4 2 3 2" xfId="27606"/>
    <cellStyle name="Moneda 5 2 4 3 2 4 2 3 3" xfId="27607"/>
    <cellStyle name="Moneda 5 2 4 3 2 4 2 4" xfId="27608"/>
    <cellStyle name="Moneda 5 2 4 3 2 4 2 5" xfId="27609"/>
    <cellStyle name="Moneda 5 2 4 3 2 4 3" xfId="27610"/>
    <cellStyle name="Moneda 5 2 4 3 2 4 3 2" xfId="27611"/>
    <cellStyle name="Moneda 5 2 4 3 2 4 3 3" xfId="27612"/>
    <cellStyle name="Moneda 5 2 4 3 2 4 4" xfId="27613"/>
    <cellStyle name="Moneda 5 2 4 3 2 4 4 2" xfId="27614"/>
    <cellStyle name="Moneda 5 2 4 3 2 4 4 3" xfId="27615"/>
    <cellStyle name="Moneda 5 2 4 3 2 4 5" xfId="27616"/>
    <cellStyle name="Moneda 5 2 4 3 2 4 6" xfId="27617"/>
    <cellStyle name="Moneda 5 2 4 3 2 5" xfId="27618"/>
    <cellStyle name="Moneda 5 2 4 3 2 5 2" xfId="27619"/>
    <cellStyle name="Moneda 5 2 4 3 2 5 2 2" xfId="27620"/>
    <cellStyle name="Moneda 5 2 4 3 2 5 2 2 2" xfId="27621"/>
    <cellStyle name="Moneda 5 2 4 3 2 5 2 2 3" xfId="27622"/>
    <cellStyle name="Moneda 5 2 4 3 2 5 2 3" xfId="27623"/>
    <cellStyle name="Moneda 5 2 4 3 2 5 2 3 2" xfId="27624"/>
    <cellStyle name="Moneda 5 2 4 3 2 5 2 3 3" xfId="27625"/>
    <cellStyle name="Moneda 5 2 4 3 2 5 2 4" xfId="27626"/>
    <cellStyle name="Moneda 5 2 4 3 2 5 2 5" xfId="27627"/>
    <cellStyle name="Moneda 5 2 4 3 2 5 3" xfId="27628"/>
    <cellStyle name="Moneda 5 2 4 3 2 5 3 2" xfId="27629"/>
    <cellStyle name="Moneda 5 2 4 3 2 5 3 3" xfId="27630"/>
    <cellStyle name="Moneda 5 2 4 3 2 5 4" xfId="27631"/>
    <cellStyle name="Moneda 5 2 4 3 2 5 4 2" xfId="27632"/>
    <cellStyle name="Moneda 5 2 4 3 2 5 4 3" xfId="27633"/>
    <cellStyle name="Moneda 5 2 4 3 2 5 5" xfId="27634"/>
    <cellStyle name="Moneda 5 2 4 3 2 5 6" xfId="27635"/>
    <cellStyle name="Moneda 5 2 4 3 2 6" xfId="27636"/>
    <cellStyle name="Moneda 5 2 4 3 2 6 2" xfId="27637"/>
    <cellStyle name="Moneda 5 2 4 3 2 6 2 2" xfId="27638"/>
    <cellStyle name="Moneda 5 2 4 3 2 6 2 3" xfId="27639"/>
    <cellStyle name="Moneda 5 2 4 3 2 6 3" xfId="27640"/>
    <cellStyle name="Moneda 5 2 4 3 2 6 3 2" xfId="27641"/>
    <cellStyle name="Moneda 5 2 4 3 2 6 3 3" xfId="27642"/>
    <cellStyle name="Moneda 5 2 4 3 2 6 4" xfId="27643"/>
    <cellStyle name="Moneda 5 2 4 3 2 6 5" xfId="27644"/>
    <cellStyle name="Moneda 5 2 4 3 2 7" xfId="27645"/>
    <cellStyle name="Moneda 5 2 4 3 2 7 2" xfId="27646"/>
    <cellStyle name="Moneda 5 2 4 3 2 7 3" xfId="27647"/>
    <cellStyle name="Moneda 5 2 4 3 2 8" xfId="27648"/>
    <cellStyle name="Moneda 5 2 4 3 2 8 2" xfId="27649"/>
    <cellStyle name="Moneda 5 2 4 3 2 8 3" xfId="27650"/>
    <cellStyle name="Moneda 5 2 4 3 2 9" xfId="27651"/>
    <cellStyle name="Moneda 5 2 4 3 3" xfId="593"/>
    <cellStyle name="Moneda 5 2 4 3 3 2" xfId="1911"/>
    <cellStyle name="Moneda 5 2 4 3 3 2 2" xfId="27652"/>
    <cellStyle name="Moneda 5 2 4 3 3 2 2 2" xfId="27653"/>
    <cellStyle name="Moneda 5 2 4 3 3 2 2 3" xfId="27654"/>
    <cellStyle name="Moneda 5 2 4 3 3 2 3" xfId="27655"/>
    <cellStyle name="Moneda 5 2 4 3 3 2 3 2" xfId="27656"/>
    <cellStyle name="Moneda 5 2 4 3 3 2 3 3" xfId="27657"/>
    <cellStyle name="Moneda 5 2 4 3 3 2 4" xfId="27658"/>
    <cellStyle name="Moneda 5 2 4 3 3 2 5" xfId="27659"/>
    <cellStyle name="Moneda 5 2 4 3 3 3" xfId="27660"/>
    <cellStyle name="Moneda 5 2 4 3 3 3 2" xfId="27661"/>
    <cellStyle name="Moneda 5 2 4 3 3 3 3" xfId="27662"/>
    <cellStyle name="Moneda 5 2 4 3 3 4" xfId="27663"/>
    <cellStyle name="Moneda 5 2 4 3 3 4 2" xfId="27664"/>
    <cellStyle name="Moneda 5 2 4 3 3 4 3" xfId="27665"/>
    <cellStyle name="Moneda 5 2 4 3 3 5" xfId="27666"/>
    <cellStyle name="Moneda 5 2 4 3 3 6" xfId="27667"/>
    <cellStyle name="Moneda 5 2 4 3 4" xfId="1908"/>
    <cellStyle name="Moneda 5 2 4 3 4 2" xfId="27668"/>
    <cellStyle name="Moneda 5 2 4 3 4 2 2" xfId="27669"/>
    <cellStyle name="Moneda 5 2 4 3 4 2 2 2" xfId="27670"/>
    <cellStyle name="Moneda 5 2 4 3 4 2 2 3" xfId="27671"/>
    <cellStyle name="Moneda 5 2 4 3 4 2 3" xfId="27672"/>
    <cellStyle name="Moneda 5 2 4 3 4 2 3 2" xfId="27673"/>
    <cellStyle name="Moneda 5 2 4 3 4 2 3 3" xfId="27674"/>
    <cellStyle name="Moneda 5 2 4 3 4 2 4" xfId="27675"/>
    <cellStyle name="Moneda 5 2 4 3 4 2 5" xfId="27676"/>
    <cellStyle name="Moneda 5 2 4 3 4 3" xfId="27677"/>
    <cellStyle name="Moneda 5 2 4 3 4 3 2" xfId="27678"/>
    <cellStyle name="Moneda 5 2 4 3 4 3 3" xfId="27679"/>
    <cellStyle name="Moneda 5 2 4 3 4 4" xfId="27680"/>
    <cellStyle name="Moneda 5 2 4 3 4 4 2" xfId="27681"/>
    <cellStyle name="Moneda 5 2 4 3 4 4 3" xfId="27682"/>
    <cellStyle name="Moneda 5 2 4 3 4 5" xfId="27683"/>
    <cellStyle name="Moneda 5 2 4 3 4 6" xfId="27684"/>
    <cellStyle name="Moneda 5 2 4 3 5" xfId="27685"/>
    <cellStyle name="Moneda 5 2 4 3 5 2" xfId="27686"/>
    <cellStyle name="Moneda 5 2 4 3 5 2 2" xfId="27687"/>
    <cellStyle name="Moneda 5 2 4 3 5 2 2 2" xfId="27688"/>
    <cellStyle name="Moneda 5 2 4 3 5 2 2 3" xfId="27689"/>
    <cellStyle name="Moneda 5 2 4 3 5 2 3" xfId="27690"/>
    <cellStyle name="Moneda 5 2 4 3 5 2 3 2" xfId="27691"/>
    <cellStyle name="Moneda 5 2 4 3 5 2 3 3" xfId="27692"/>
    <cellStyle name="Moneda 5 2 4 3 5 2 4" xfId="27693"/>
    <cellStyle name="Moneda 5 2 4 3 5 2 5" xfId="27694"/>
    <cellStyle name="Moneda 5 2 4 3 5 3" xfId="27695"/>
    <cellStyle name="Moneda 5 2 4 3 5 3 2" xfId="27696"/>
    <cellStyle name="Moneda 5 2 4 3 5 3 3" xfId="27697"/>
    <cellStyle name="Moneda 5 2 4 3 5 4" xfId="27698"/>
    <cellStyle name="Moneda 5 2 4 3 5 4 2" xfId="27699"/>
    <cellStyle name="Moneda 5 2 4 3 5 4 3" xfId="27700"/>
    <cellStyle name="Moneda 5 2 4 3 5 5" xfId="27701"/>
    <cellStyle name="Moneda 5 2 4 3 5 6" xfId="27702"/>
    <cellStyle name="Moneda 5 2 4 3 6" xfId="27703"/>
    <cellStyle name="Moneda 5 2 4 3 6 2" xfId="27704"/>
    <cellStyle name="Moneda 5 2 4 3 6 2 2" xfId="27705"/>
    <cellStyle name="Moneda 5 2 4 3 6 2 2 2" xfId="27706"/>
    <cellStyle name="Moneda 5 2 4 3 6 2 2 3" xfId="27707"/>
    <cellStyle name="Moneda 5 2 4 3 6 2 3" xfId="27708"/>
    <cellStyle name="Moneda 5 2 4 3 6 2 3 2" xfId="27709"/>
    <cellStyle name="Moneda 5 2 4 3 6 2 3 3" xfId="27710"/>
    <cellStyle name="Moneda 5 2 4 3 6 2 4" xfId="27711"/>
    <cellStyle name="Moneda 5 2 4 3 6 2 5" xfId="27712"/>
    <cellStyle name="Moneda 5 2 4 3 6 3" xfId="27713"/>
    <cellStyle name="Moneda 5 2 4 3 6 3 2" xfId="27714"/>
    <cellStyle name="Moneda 5 2 4 3 6 3 3" xfId="27715"/>
    <cellStyle name="Moneda 5 2 4 3 6 4" xfId="27716"/>
    <cellStyle name="Moneda 5 2 4 3 6 4 2" xfId="27717"/>
    <cellStyle name="Moneda 5 2 4 3 6 4 3" xfId="27718"/>
    <cellStyle name="Moneda 5 2 4 3 6 5" xfId="27719"/>
    <cellStyle name="Moneda 5 2 4 3 6 6" xfId="27720"/>
    <cellStyle name="Moneda 5 2 4 3 7" xfId="27721"/>
    <cellStyle name="Moneda 5 2 4 3 7 2" xfId="27722"/>
    <cellStyle name="Moneda 5 2 4 3 7 2 2" xfId="27723"/>
    <cellStyle name="Moneda 5 2 4 3 7 2 3" xfId="27724"/>
    <cellStyle name="Moneda 5 2 4 3 7 3" xfId="27725"/>
    <cellStyle name="Moneda 5 2 4 3 7 3 2" xfId="27726"/>
    <cellStyle name="Moneda 5 2 4 3 7 3 3" xfId="27727"/>
    <cellStyle name="Moneda 5 2 4 3 7 4" xfId="27728"/>
    <cellStyle name="Moneda 5 2 4 3 7 5" xfId="27729"/>
    <cellStyle name="Moneda 5 2 4 3 8" xfId="27730"/>
    <cellStyle name="Moneda 5 2 4 3 8 2" xfId="27731"/>
    <cellStyle name="Moneda 5 2 4 3 8 3" xfId="27732"/>
    <cellStyle name="Moneda 5 2 4 3 9" xfId="27733"/>
    <cellStyle name="Moneda 5 2 4 3 9 2" xfId="27734"/>
    <cellStyle name="Moneda 5 2 4 3 9 3" xfId="27735"/>
    <cellStyle name="Moneda 5 2 4 4" xfId="594"/>
    <cellStyle name="Moneda 5 2 4 4 10" xfId="27736"/>
    <cellStyle name="Moneda 5 2 4 4 2" xfId="595"/>
    <cellStyle name="Moneda 5 2 4 4 2 2" xfId="1913"/>
    <cellStyle name="Moneda 5 2 4 4 2 2 2" xfId="27737"/>
    <cellStyle name="Moneda 5 2 4 4 2 2 2 2" xfId="27738"/>
    <cellStyle name="Moneda 5 2 4 4 2 2 2 3" xfId="27739"/>
    <cellStyle name="Moneda 5 2 4 4 2 2 3" xfId="27740"/>
    <cellStyle name="Moneda 5 2 4 4 2 2 3 2" xfId="27741"/>
    <cellStyle name="Moneda 5 2 4 4 2 2 3 3" xfId="27742"/>
    <cellStyle name="Moneda 5 2 4 4 2 2 4" xfId="27743"/>
    <cellStyle name="Moneda 5 2 4 4 2 2 5" xfId="27744"/>
    <cellStyle name="Moneda 5 2 4 4 2 3" xfId="27745"/>
    <cellStyle name="Moneda 5 2 4 4 2 3 2" xfId="27746"/>
    <cellStyle name="Moneda 5 2 4 4 2 3 3" xfId="27747"/>
    <cellStyle name="Moneda 5 2 4 4 2 4" xfId="27748"/>
    <cellStyle name="Moneda 5 2 4 4 2 4 2" xfId="27749"/>
    <cellStyle name="Moneda 5 2 4 4 2 4 3" xfId="27750"/>
    <cellStyle name="Moneda 5 2 4 4 2 5" xfId="27751"/>
    <cellStyle name="Moneda 5 2 4 4 2 6" xfId="27752"/>
    <cellStyle name="Moneda 5 2 4 4 3" xfId="1912"/>
    <cellStyle name="Moneda 5 2 4 4 3 2" xfId="27753"/>
    <cellStyle name="Moneda 5 2 4 4 3 2 2" xfId="27754"/>
    <cellStyle name="Moneda 5 2 4 4 3 2 2 2" xfId="27755"/>
    <cellStyle name="Moneda 5 2 4 4 3 2 2 3" xfId="27756"/>
    <cellStyle name="Moneda 5 2 4 4 3 2 3" xfId="27757"/>
    <cellStyle name="Moneda 5 2 4 4 3 2 3 2" xfId="27758"/>
    <cellStyle name="Moneda 5 2 4 4 3 2 3 3" xfId="27759"/>
    <cellStyle name="Moneda 5 2 4 4 3 2 4" xfId="27760"/>
    <cellStyle name="Moneda 5 2 4 4 3 2 5" xfId="27761"/>
    <cellStyle name="Moneda 5 2 4 4 3 3" xfId="27762"/>
    <cellStyle name="Moneda 5 2 4 4 3 3 2" xfId="27763"/>
    <cellStyle name="Moneda 5 2 4 4 3 3 3" xfId="27764"/>
    <cellStyle name="Moneda 5 2 4 4 3 4" xfId="27765"/>
    <cellStyle name="Moneda 5 2 4 4 3 4 2" xfId="27766"/>
    <cellStyle name="Moneda 5 2 4 4 3 4 3" xfId="27767"/>
    <cellStyle name="Moneda 5 2 4 4 3 5" xfId="27768"/>
    <cellStyle name="Moneda 5 2 4 4 3 6" xfId="27769"/>
    <cellStyle name="Moneda 5 2 4 4 4" xfId="27770"/>
    <cellStyle name="Moneda 5 2 4 4 4 2" xfId="27771"/>
    <cellStyle name="Moneda 5 2 4 4 4 2 2" xfId="27772"/>
    <cellStyle name="Moneda 5 2 4 4 4 2 2 2" xfId="27773"/>
    <cellStyle name="Moneda 5 2 4 4 4 2 2 3" xfId="27774"/>
    <cellStyle name="Moneda 5 2 4 4 4 2 3" xfId="27775"/>
    <cellStyle name="Moneda 5 2 4 4 4 2 3 2" xfId="27776"/>
    <cellStyle name="Moneda 5 2 4 4 4 2 3 3" xfId="27777"/>
    <cellStyle name="Moneda 5 2 4 4 4 2 4" xfId="27778"/>
    <cellStyle name="Moneda 5 2 4 4 4 2 5" xfId="27779"/>
    <cellStyle name="Moneda 5 2 4 4 4 3" xfId="27780"/>
    <cellStyle name="Moneda 5 2 4 4 4 3 2" xfId="27781"/>
    <cellStyle name="Moneda 5 2 4 4 4 3 3" xfId="27782"/>
    <cellStyle name="Moneda 5 2 4 4 4 4" xfId="27783"/>
    <cellStyle name="Moneda 5 2 4 4 4 4 2" xfId="27784"/>
    <cellStyle name="Moneda 5 2 4 4 4 4 3" xfId="27785"/>
    <cellStyle name="Moneda 5 2 4 4 4 5" xfId="27786"/>
    <cellStyle name="Moneda 5 2 4 4 4 6" xfId="27787"/>
    <cellStyle name="Moneda 5 2 4 4 5" xfId="27788"/>
    <cellStyle name="Moneda 5 2 4 4 5 2" xfId="27789"/>
    <cellStyle name="Moneda 5 2 4 4 5 2 2" xfId="27790"/>
    <cellStyle name="Moneda 5 2 4 4 5 2 2 2" xfId="27791"/>
    <cellStyle name="Moneda 5 2 4 4 5 2 2 3" xfId="27792"/>
    <cellStyle name="Moneda 5 2 4 4 5 2 3" xfId="27793"/>
    <cellStyle name="Moneda 5 2 4 4 5 2 3 2" xfId="27794"/>
    <cellStyle name="Moneda 5 2 4 4 5 2 3 3" xfId="27795"/>
    <cellStyle name="Moneda 5 2 4 4 5 2 4" xfId="27796"/>
    <cellStyle name="Moneda 5 2 4 4 5 2 5" xfId="27797"/>
    <cellStyle name="Moneda 5 2 4 4 5 3" xfId="27798"/>
    <cellStyle name="Moneda 5 2 4 4 5 3 2" xfId="27799"/>
    <cellStyle name="Moneda 5 2 4 4 5 3 3" xfId="27800"/>
    <cellStyle name="Moneda 5 2 4 4 5 4" xfId="27801"/>
    <cellStyle name="Moneda 5 2 4 4 5 4 2" xfId="27802"/>
    <cellStyle name="Moneda 5 2 4 4 5 4 3" xfId="27803"/>
    <cellStyle name="Moneda 5 2 4 4 5 5" xfId="27804"/>
    <cellStyle name="Moneda 5 2 4 4 5 6" xfId="27805"/>
    <cellStyle name="Moneda 5 2 4 4 6" xfId="27806"/>
    <cellStyle name="Moneda 5 2 4 4 6 2" xfId="27807"/>
    <cellStyle name="Moneda 5 2 4 4 6 2 2" xfId="27808"/>
    <cellStyle name="Moneda 5 2 4 4 6 2 3" xfId="27809"/>
    <cellStyle name="Moneda 5 2 4 4 6 3" xfId="27810"/>
    <cellStyle name="Moneda 5 2 4 4 6 3 2" xfId="27811"/>
    <cellStyle name="Moneda 5 2 4 4 6 3 3" xfId="27812"/>
    <cellStyle name="Moneda 5 2 4 4 6 4" xfId="27813"/>
    <cellStyle name="Moneda 5 2 4 4 6 5" xfId="27814"/>
    <cellStyle name="Moneda 5 2 4 4 7" xfId="27815"/>
    <cellStyle name="Moneda 5 2 4 4 7 2" xfId="27816"/>
    <cellStyle name="Moneda 5 2 4 4 7 3" xfId="27817"/>
    <cellStyle name="Moneda 5 2 4 4 8" xfId="27818"/>
    <cellStyle name="Moneda 5 2 4 4 8 2" xfId="27819"/>
    <cellStyle name="Moneda 5 2 4 4 8 3" xfId="27820"/>
    <cellStyle name="Moneda 5 2 4 4 9" xfId="27821"/>
    <cellStyle name="Moneda 5 2 4 5" xfId="596"/>
    <cellStyle name="Moneda 5 2 4 5 2" xfId="1914"/>
    <cellStyle name="Moneda 5 2 4 5 2 2" xfId="27822"/>
    <cellStyle name="Moneda 5 2 4 5 2 2 2" xfId="27823"/>
    <cellStyle name="Moneda 5 2 4 5 2 2 3" xfId="27824"/>
    <cellStyle name="Moneda 5 2 4 5 2 3" xfId="27825"/>
    <cellStyle name="Moneda 5 2 4 5 2 3 2" xfId="27826"/>
    <cellStyle name="Moneda 5 2 4 5 2 3 3" xfId="27827"/>
    <cellStyle name="Moneda 5 2 4 5 2 4" xfId="27828"/>
    <cellStyle name="Moneda 5 2 4 5 2 5" xfId="27829"/>
    <cellStyle name="Moneda 5 2 4 5 3" xfId="27830"/>
    <cellStyle name="Moneda 5 2 4 5 3 2" xfId="27831"/>
    <cellStyle name="Moneda 5 2 4 5 3 3" xfId="27832"/>
    <cellStyle name="Moneda 5 2 4 5 4" xfId="27833"/>
    <cellStyle name="Moneda 5 2 4 5 4 2" xfId="27834"/>
    <cellStyle name="Moneda 5 2 4 5 4 3" xfId="27835"/>
    <cellStyle name="Moneda 5 2 4 5 5" xfId="27836"/>
    <cellStyle name="Moneda 5 2 4 5 6" xfId="27837"/>
    <cellStyle name="Moneda 5 2 4 6" xfId="1903"/>
    <cellStyle name="Moneda 5 2 4 6 2" xfId="27838"/>
    <cellStyle name="Moneda 5 2 4 6 2 2" xfId="27839"/>
    <cellStyle name="Moneda 5 2 4 6 2 2 2" xfId="27840"/>
    <cellStyle name="Moneda 5 2 4 6 2 2 3" xfId="27841"/>
    <cellStyle name="Moneda 5 2 4 6 2 3" xfId="27842"/>
    <cellStyle name="Moneda 5 2 4 6 2 3 2" xfId="27843"/>
    <cellStyle name="Moneda 5 2 4 6 2 3 3" xfId="27844"/>
    <cellStyle name="Moneda 5 2 4 6 2 4" xfId="27845"/>
    <cellStyle name="Moneda 5 2 4 6 2 5" xfId="27846"/>
    <cellStyle name="Moneda 5 2 4 6 3" xfId="27847"/>
    <cellStyle name="Moneda 5 2 4 6 3 2" xfId="27848"/>
    <cellStyle name="Moneda 5 2 4 6 3 3" xfId="27849"/>
    <cellStyle name="Moneda 5 2 4 6 4" xfId="27850"/>
    <cellStyle name="Moneda 5 2 4 6 4 2" xfId="27851"/>
    <cellStyle name="Moneda 5 2 4 6 4 3" xfId="27852"/>
    <cellStyle name="Moneda 5 2 4 6 5" xfId="27853"/>
    <cellStyle name="Moneda 5 2 4 6 6" xfId="27854"/>
    <cellStyle name="Moneda 5 2 4 7" xfId="27855"/>
    <cellStyle name="Moneda 5 2 4 7 2" xfId="27856"/>
    <cellStyle name="Moneda 5 2 4 7 2 2" xfId="27857"/>
    <cellStyle name="Moneda 5 2 4 7 2 2 2" xfId="27858"/>
    <cellStyle name="Moneda 5 2 4 7 2 2 3" xfId="27859"/>
    <cellStyle name="Moneda 5 2 4 7 2 3" xfId="27860"/>
    <cellStyle name="Moneda 5 2 4 7 2 3 2" xfId="27861"/>
    <cellStyle name="Moneda 5 2 4 7 2 3 3" xfId="27862"/>
    <cellStyle name="Moneda 5 2 4 7 2 4" xfId="27863"/>
    <cellStyle name="Moneda 5 2 4 7 2 5" xfId="27864"/>
    <cellStyle name="Moneda 5 2 4 7 3" xfId="27865"/>
    <cellStyle name="Moneda 5 2 4 7 3 2" xfId="27866"/>
    <cellStyle name="Moneda 5 2 4 7 3 3" xfId="27867"/>
    <cellStyle name="Moneda 5 2 4 7 4" xfId="27868"/>
    <cellStyle name="Moneda 5 2 4 7 4 2" xfId="27869"/>
    <cellStyle name="Moneda 5 2 4 7 4 3" xfId="27870"/>
    <cellStyle name="Moneda 5 2 4 7 5" xfId="27871"/>
    <cellStyle name="Moneda 5 2 4 7 6" xfId="27872"/>
    <cellStyle name="Moneda 5 2 4 8" xfId="27873"/>
    <cellStyle name="Moneda 5 2 4 8 2" xfId="27874"/>
    <cellStyle name="Moneda 5 2 4 8 2 2" xfId="27875"/>
    <cellStyle name="Moneda 5 2 4 8 2 2 2" xfId="27876"/>
    <cellStyle name="Moneda 5 2 4 8 2 2 3" xfId="27877"/>
    <cellStyle name="Moneda 5 2 4 8 2 3" xfId="27878"/>
    <cellStyle name="Moneda 5 2 4 8 2 3 2" xfId="27879"/>
    <cellStyle name="Moneda 5 2 4 8 2 3 3" xfId="27880"/>
    <cellStyle name="Moneda 5 2 4 8 2 4" xfId="27881"/>
    <cellStyle name="Moneda 5 2 4 8 2 5" xfId="27882"/>
    <cellStyle name="Moneda 5 2 4 8 3" xfId="27883"/>
    <cellStyle name="Moneda 5 2 4 8 3 2" xfId="27884"/>
    <cellStyle name="Moneda 5 2 4 8 3 3" xfId="27885"/>
    <cellStyle name="Moneda 5 2 4 8 4" xfId="27886"/>
    <cellStyle name="Moneda 5 2 4 8 4 2" xfId="27887"/>
    <cellStyle name="Moneda 5 2 4 8 4 3" xfId="27888"/>
    <cellStyle name="Moneda 5 2 4 8 5" xfId="27889"/>
    <cellStyle name="Moneda 5 2 4 8 6" xfId="27890"/>
    <cellStyle name="Moneda 5 2 4 9" xfId="27891"/>
    <cellStyle name="Moneda 5 2 4 9 2" xfId="27892"/>
    <cellStyle name="Moneda 5 2 4 9 2 2" xfId="27893"/>
    <cellStyle name="Moneda 5 2 4 9 2 3" xfId="27894"/>
    <cellStyle name="Moneda 5 2 4 9 3" xfId="27895"/>
    <cellStyle name="Moneda 5 2 4 9 3 2" xfId="27896"/>
    <cellStyle name="Moneda 5 2 4 9 3 3" xfId="27897"/>
    <cellStyle name="Moneda 5 2 4 9 4" xfId="27898"/>
    <cellStyle name="Moneda 5 2 4 9 5" xfId="27899"/>
    <cellStyle name="Moneda 5 2 5" xfId="597"/>
    <cellStyle name="Moneda 5 2 5 10" xfId="27900"/>
    <cellStyle name="Moneda 5 2 5 11" xfId="27901"/>
    <cellStyle name="Moneda 5 2 5 2" xfId="598"/>
    <cellStyle name="Moneda 5 2 5 2 10" xfId="27902"/>
    <cellStyle name="Moneda 5 2 5 2 2" xfId="599"/>
    <cellStyle name="Moneda 5 2 5 2 2 2" xfId="1917"/>
    <cellStyle name="Moneda 5 2 5 2 2 2 2" xfId="27903"/>
    <cellStyle name="Moneda 5 2 5 2 2 2 2 2" xfId="27904"/>
    <cellStyle name="Moneda 5 2 5 2 2 2 2 3" xfId="27905"/>
    <cellStyle name="Moneda 5 2 5 2 2 2 3" xfId="27906"/>
    <cellStyle name="Moneda 5 2 5 2 2 2 3 2" xfId="27907"/>
    <cellStyle name="Moneda 5 2 5 2 2 2 3 3" xfId="27908"/>
    <cellStyle name="Moneda 5 2 5 2 2 2 4" xfId="27909"/>
    <cellStyle name="Moneda 5 2 5 2 2 2 5" xfId="27910"/>
    <cellStyle name="Moneda 5 2 5 2 2 3" xfId="27911"/>
    <cellStyle name="Moneda 5 2 5 2 2 3 2" xfId="27912"/>
    <cellStyle name="Moneda 5 2 5 2 2 3 3" xfId="27913"/>
    <cellStyle name="Moneda 5 2 5 2 2 4" xfId="27914"/>
    <cellStyle name="Moneda 5 2 5 2 2 4 2" xfId="27915"/>
    <cellStyle name="Moneda 5 2 5 2 2 4 3" xfId="27916"/>
    <cellStyle name="Moneda 5 2 5 2 2 5" xfId="27917"/>
    <cellStyle name="Moneda 5 2 5 2 2 6" xfId="27918"/>
    <cellStyle name="Moneda 5 2 5 2 3" xfId="1916"/>
    <cellStyle name="Moneda 5 2 5 2 3 2" xfId="27919"/>
    <cellStyle name="Moneda 5 2 5 2 3 2 2" xfId="27920"/>
    <cellStyle name="Moneda 5 2 5 2 3 2 2 2" xfId="27921"/>
    <cellStyle name="Moneda 5 2 5 2 3 2 2 3" xfId="27922"/>
    <cellStyle name="Moneda 5 2 5 2 3 2 3" xfId="27923"/>
    <cellStyle name="Moneda 5 2 5 2 3 2 3 2" xfId="27924"/>
    <cellStyle name="Moneda 5 2 5 2 3 2 3 3" xfId="27925"/>
    <cellStyle name="Moneda 5 2 5 2 3 2 4" xfId="27926"/>
    <cellStyle name="Moneda 5 2 5 2 3 2 5" xfId="27927"/>
    <cellStyle name="Moneda 5 2 5 2 3 3" xfId="27928"/>
    <cellStyle name="Moneda 5 2 5 2 3 3 2" xfId="27929"/>
    <cellStyle name="Moneda 5 2 5 2 3 3 3" xfId="27930"/>
    <cellStyle name="Moneda 5 2 5 2 3 4" xfId="27931"/>
    <cellStyle name="Moneda 5 2 5 2 3 4 2" xfId="27932"/>
    <cellStyle name="Moneda 5 2 5 2 3 4 3" xfId="27933"/>
    <cellStyle name="Moneda 5 2 5 2 3 5" xfId="27934"/>
    <cellStyle name="Moneda 5 2 5 2 3 6" xfId="27935"/>
    <cellStyle name="Moneda 5 2 5 2 4" xfId="27936"/>
    <cellStyle name="Moneda 5 2 5 2 4 2" xfId="27937"/>
    <cellStyle name="Moneda 5 2 5 2 4 2 2" xfId="27938"/>
    <cellStyle name="Moneda 5 2 5 2 4 2 2 2" xfId="27939"/>
    <cellStyle name="Moneda 5 2 5 2 4 2 2 3" xfId="27940"/>
    <cellStyle name="Moneda 5 2 5 2 4 2 3" xfId="27941"/>
    <cellStyle name="Moneda 5 2 5 2 4 2 3 2" xfId="27942"/>
    <cellStyle name="Moneda 5 2 5 2 4 2 3 3" xfId="27943"/>
    <cellStyle name="Moneda 5 2 5 2 4 2 4" xfId="27944"/>
    <cellStyle name="Moneda 5 2 5 2 4 2 5" xfId="27945"/>
    <cellStyle name="Moneda 5 2 5 2 4 3" xfId="27946"/>
    <cellStyle name="Moneda 5 2 5 2 4 3 2" xfId="27947"/>
    <cellStyle name="Moneda 5 2 5 2 4 3 3" xfId="27948"/>
    <cellStyle name="Moneda 5 2 5 2 4 4" xfId="27949"/>
    <cellStyle name="Moneda 5 2 5 2 4 4 2" xfId="27950"/>
    <cellStyle name="Moneda 5 2 5 2 4 4 3" xfId="27951"/>
    <cellStyle name="Moneda 5 2 5 2 4 5" xfId="27952"/>
    <cellStyle name="Moneda 5 2 5 2 4 6" xfId="27953"/>
    <cellStyle name="Moneda 5 2 5 2 5" xfId="27954"/>
    <cellStyle name="Moneda 5 2 5 2 5 2" xfId="27955"/>
    <cellStyle name="Moneda 5 2 5 2 5 2 2" xfId="27956"/>
    <cellStyle name="Moneda 5 2 5 2 5 2 2 2" xfId="27957"/>
    <cellStyle name="Moneda 5 2 5 2 5 2 2 3" xfId="27958"/>
    <cellStyle name="Moneda 5 2 5 2 5 2 3" xfId="27959"/>
    <cellStyle name="Moneda 5 2 5 2 5 2 3 2" xfId="27960"/>
    <cellStyle name="Moneda 5 2 5 2 5 2 3 3" xfId="27961"/>
    <cellStyle name="Moneda 5 2 5 2 5 2 4" xfId="27962"/>
    <cellStyle name="Moneda 5 2 5 2 5 2 5" xfId="27963"/>
    <cellStyle name="Moneda 5 2 5 2 5 3" xfId="27964"/>
    <cellStyle name="Moneda 5 2 5 2 5 3 2" xfId="27965"/>
    <cellStyle name="Moneda 5 2 5 2 5 3 3" xfId="27966"/>
    <cellStyle name="Moneda 5 2 5 2 5 4" xfId="27967"/>
    <cellStyle name="Moneda 5 2 5 2 5 4 2" xfId="27968"/>
    <cellStyle name="Moneda 5 2 5 2 5 4 3" xfId="27969"/>
    <cellStyle name="Moneda 5 2 5 2 5 5" xfId="27970"/>
    <cellStyle name="Moneda 5 2 5 2 5 6" xfId="27971"/>
    <cellStyle name="Moneda 5 2 5 2 6" xfId="27972"/>
    <cellStyle name="Moneda 5 2 5 2 6 2" xfId="27973"/>
    <cellStyle name="Moneda 5 2 5 2 6 2 2" xfId="27974"/>
    <cellStyle name="Moneda 5 2 5 2 6 2 3" xfId="27975"/>
    <cellStyle name="Moneda 5 2 5 2 6 3" xfId="27976"/>
    <cellStyle name="Moneda 5 2 5 2 6 3 2" xfId="27977"/>
    <cellStyle name="Moneda 5 2 5 2 6 3 3" xfId="27978"/>
    <cellStyle name="Moneda 5 2 5 2 6 4" xfId="27979"/>
    <cellStyle name="Moneda 5 2 5 2 6 5" xfId="27980"/>
    <cellStyle name="Moneda 5 2 5 2 7" xfId="27981"/>
    <cellStyle name="Moneda 5 2 5 2 7 2" xfId="27982"/>
    <cellStyle name="Moneda 5 2 5 2 7 3" xfId="27983"/>
    <cellStyle name="Moneda 5 2 5 2 8" xfId="27984"/>
    <cellStyle name="Moneda 5 2 5 2 8 2" xfId="27985"/>
    <cellStyle name="Moneda 5 2 5 2 8 3" xfId="27986"/>
    <cellStyle name="Moneda 5 2 5 2 9" xfId="27987"/>
    <cellStyle name="Moneda 5 2 5 3" xfId="600"/>
    <cellStyle name="Moneda 5 2 5 3 2" xfId="1918"/>
    <cellStyle name="Moneda 5 2 5 3 2 2" xfId="27988"/>
    <cellStyle name="Moneda 5 2 5 3 2 2 2" xfId="27989"/>
    <cellStyle name="Moneda 5 2 5 3 2 2 3" xfId="27990"/>
    <cellStyle name="Moneda 5 2 5 3 2 3" xfId="27991"/>
    <cellStyle name="Moneda 5 2 5 3 2 3 2" xfId="27992"/>
    <cellStyle name="Moneda 5 2 5 3 2 3 3" xfId="27993"/>
    <cellStyle name="Moneda 5 2 5 3 2 4" xfId="27994"/>
    <cellStyle name="Moneda 5 2 5 3 2 5" xfId="27995"/>
    <cellStyle name="Moneda 5 2 5 3 3" xfId="27996"/>
    <cellStyle name="Moneda 5 2 5 3 3 2" xfId="27997"/>
    <cellStyle name="Moneda 5 2 5 3 3 3" xfId="27998"/>
    <cellStyle name="Moneda 5 2 5 3 4" xfId="27999"/>
    <cellStyle name="Moneda 5 2 5 3 4 2" xfId="28000"/>
    <cellStyle name="Moneda 5 2 5 3 4 3" xfId="28001"/>
    <cellStyle name="Moneda 5 2 5 3 5" xfId="28002"/>
    <cellStyle name="Moneda 5 2 5 3 6" xfId="28003"/>
    <cellStyle name="Moneda 5 2 5 4" xfId="1915"/>
    <cellStyle name="Moneda 5 2 5 4 2" xfId="28004"/>
    <cellStyle name="Moneda 5 2 5 4 2 2" xfId="28005"/>
    <cellStyle name="Moneda 5 2 5 4 2 2 2" xfId="28006"/>
    <cellStyle name="Moneda 5 2 5 4 2 2 3" xfId="28007"/>
    <cellStyle name="Moneda 5 2 5 4 2 3" xfId="28008"/>
    <cellStyle name="Moneda 5 2 5 4 2 3 2" xfId="28009"/>
    <cellStyle name="Moneda 5 2 5 4 2 3 3" xfId="28010"/>
    <cellStyle name="Moneda 5 2 5 4 2 4" xfId="28011"/>
    <cellStyle name="Moneda 5 2 5 4 2 5" xfId="28012"/>
    <cellStyle name="Moneda 5 2 5 4 3" xfId="28013"/>
    <cellStyle name="Moneda 5 2 5 4 3 2" xfId="28014"/>
    <cellStyle name="Moneda 5 2 5 4 3 3" xfId="28015"/>
    <cellStyle name="Moneda 5 2 5 4 4" xfId="28016"/>
    <cellStyle name="Moneda 5 2 5 4 4 2" xfId="28017"/>
    <cellStyle name="Moneda 5 2 5 4 4 3" xfId="28018"/>
    <cellStyle name="Moneda 5 2 5 4 5" xfId="28019"/>
    <cellStyle name="Moneda 5 2 5 4 6" xfId="28020"/>
    <cellStyle name="Moneda 5 2 5 5" xfId="28021"/>
    <cellStyle name="Moneda 5 2 5 5 2" xfId="28022"/>
    <cellStyle name="Moneda 5 2 5 5 2 2" xfId="28023"/>
    <cellStyle name="Moneda 5 2 5 5 2 2 2" xfId="28024"/>
    <cellStyle name="Moneda 5 2 5 5 2 2 3" xfId="28025"/>
    <cellStyle name="Moneda 5 2 5 5 2 3" xfId="28026"/>
    <cellStyle name="Moneda 5 2 5 5 2 3 2" xfId="28027"/>
    <cellStyle name="Moneda 5 2 5 5 2 3 3" xfId="28028"/>
    <cellStyle name="Moneda 5 2 5 5 2 4" xfId="28029"/>
    <cellStyle name="Moneda 5 2 5 5 2 5" xfId="28030"/>
    <cellStyle name="Moneda 5 2 5 5 3" xfId="28031"/>
    <cellStyle name="Moneda 5 2 5 5 3 2" xfId="28032"/>
    <cellStyle name="Moneda 5 2 5 5 3 3" xfId="28033"/>
    <cellStyle name="Moneda 5 2 5 5 4" xfId="28034"/>
    <cellStyle name="Moneda 5 2 5 5 4 2" xfId="28035"/>
    <cellStyle name="Moneda 5 2 5 5 4 3" xfId="28036"/>
    <cellStyle name="Moneda 5 2 5 5 5" xfId="28037"/>
    <cellStyle name="Moneda 5 2 5 5 6" xfId="28038"/>
    <cellStyle name="Moneda 5 2 5 6" xfId="28039"/>
    <cellStyle name="Moneda 5 2 5 6 2" xfId="28040"/>
    <cellStyle name="Moneda 5 2 5 6 2 2" xfId="28041"/>
    <cellStyle name="Moneda 5 2 5 6 2 2 2" xfId="28042"/>
    <cellStyle name="Moneda 5 2 5 6 2 2 3" xfId="28043"/>
    <cellStyle name="Moneda 5 2 5 6 2 3" xfId="28044"/>
    <cellStyle name="Moneda 5 2 5 6 2 3 2" xfId="28045"/>
    <cellStyle name="Moneda 5 2 5 6 2 3 3" xfId="28046"/>
    <cellStyle name="Moneda 5 2 5 6 2 4" xfId="28047"/>
    <cellStyle name="Moneda 5 2 5 6 2 5" xfId="28048"/>
    <cellStyle name="Moneda 5 2 5 6 3" xfId="28049"/>
    <cellStyle name="Moneda 5 2 5 6 3 2" xfId="28050"/>
    <cellStyle name="Moneda 5 2 5 6 3 3" xfId="28051"/>
    <cellStyle name="Moneda 5 2 5 6 4" xfId="28052"/>
    <cellStyle name="Moneda 5 2 5 6 4 2" xfId="28053"/>
    <cellStyle name="Moneda 5 2 5 6 4 3" xfId="28054"/>
    <cellStyle name="Moneda 5 2 5 6 5" xfId="28055"/>
    <cellStyle name="Moneda 5 2 5 6 6" xfId="28056"/>
    <cellStyle name="Moneda 5 2 5 7" xfId="28057"/>
    <cellStyle name="Moneda 5 2 5 7 2" xfId="28058"/>
    <cellStyle name="Moneda 5 2 5 7 2 2" xfId="28059"/>
    <cellStyle name="Moneda 5 2 5 7 2 3" xfId="28060"/>
    <cellStyle name="Moneda 5 2 5 7 3" xfId="28061"/>
    <cellStyle name="Moneda 5 2 5 7 3 2" xfId="28062"/>
    <cellStyle name="Moneda 5 2 5 7 3 3" xfId="28063"/>
    <cellStyle name="Moneda 5 2 5 7 4" xfId="28064"/>
    <cellStyle name="Moneda 5 2 5 7 5" xfId="28065"/>
    <cellStyle name="Moneda 5 2 5 8" xfId="28066"/>
    <cellStyle name="Moneda 5 2 5 8 2" xfId="28067"/>
    <cellStyle name="Moneda 5 2 5 8 3" xfId="28068"/>
    <cellStyle name="Moneda 5 2 5 9" xfId="28069"/>
    <cellStyle name="Moneda 5 2 5 9 2" xfId="28070"/>
    <cellStyle name="Moneda 5 2 5 9 3" xfId="28071"/>
    <cellStyle name="Moneda 5 2 6" xfId="601"/>
    <cellStyle name="Moneda 5 2 6 10" xfId="28072"/>
    <cellStyle name="Moneda 5 2 6 11" xfId="28073"/>
    <cellStyle name="Moneda 5 2 6 2" xfId="602"/>
    <cellStyle name="Moneda 5 2 6 2 10" xfId="28074"/>
    <cellStyle name="Moneda 5 2 6 2 2" xfId="603"/>
    <cellStyle name="Moneda 5 2 6 2 2 2" xfId="1921"/>
    <cellStyle name="Moneda 5 2 6 2 2 2 2" xfId="28075"/>
    <cellStyle name="Moneda 5 2 6 2 2 2 2 2" xfId="28076"/>
    <cellStyle name="Moneda 5 2 6 2 2 2 2 3" xfId="28077"/>
    <cellStyle name="Moneda 5 2 6 2 2 2 3" xfId="28078"/>
    <cellStyle name="Moneda 5 2 6 2 2 2 3 2" xfId="28079"/>
    <cellStyle name="Moneda 5 2 6 2 2 2 3 3" xfId="28080"/>
    <cellStyle name="Moneda 5 2 6 2 2 2 4" xfId="28081"/>
    <cellStyle name="Moneda 5 2 6 2 2 2 5" xfId="28082"/>
    <cellStyle name="Moneda 5 2 6 2 2 3" xfId="28083"/>
    <cellStyle name="Moneda 5 2 6 2 2 3 2" xfId="28084"/>
    <cellStyle name="Moneda 5 2 6 2 2 3 3" xfId="28085"/>
    <cellStyle name="Moneda 5 2 6 2 2 4" xfId="28086"/>
    <cellStyle name="Moneda 5 2 6 2 2 4 2" xfId="28087"/>
    <cellStyle name="Moneda 5 2 6 2 2 4 3" xfId="28088"/>
    <cellStyle name="Moneda 5 2 6 2 2 5" xfId="28089"/>
    <cellStyle name="Moneda 5 2 6 2 2 6" xfId="28090"/>
    <cellStyle name="Moneda 5 2 6 2 3" xfId="1920"/>
    <cellStyle name="Moneda 5 2 6 2 3 2" xfId="28091"/>
    <cellStyle name="Moneda 5 2 6 2 3 2 2" xfId="28092"/>
    <cellStyle name="Moneda 5 2 6 2 3 2 2 2" xfId="28093"/>
    <cellStyle name="Moneda 5 2 6 2 3 2 2 3" xfId="28094"/>
    <cellStyle name="Moneda 5 2 6 2 3 2 3" xfId="28095"/>
    <cellStyle name="Moneda 5 2 6 2 3 2 3 2" xfId="28096"/>
    <cellStyle name="Moneda 5 2 6 2 3 2 3 3" xfId="28097"/>
    <cellStyle name="Moneda 5 2 6 2 3 2 4" xfId="28098"/>
    <cellStyle name="Moneda 5 2 6 2 3 2 5" xfId="28099"/>
    <cellStyle name="Moneda 5 2 6 2 3 3" xfId="28100"/>
    <cellStyle name="Moneda 5 2 6 2 3 3 2" xfId="28101"/>
    <cellStyle name="Moneda 5 2 6 2 3 3 3" xfId="28102"/>
    <cellStyle name="Moneda 5 2 6 2 3 4" xfId="28103"/>
    <cellStyle name="Moneda 5 2 6 2 3 4 2" xfId="28104"/>
    <cellStyle name="Moneda 5 2 6 2 3 4 3" xfId="28105"/>
    <cellStyle name="Moneda 5 2 6 2 3 5" xfId="28106"/>
    <cellStyle name="Moneda 5 2 6 2 3 6" xfId="28107"/>
    <cellStyle name="Moneda 5 2 6 2 4" xfId="28108"/>
    <cellStyle name="Moneda 5 2 6 2 4 2" xfId="28109"/>
    <cellStyle name="Moneda 5 2 6 2 4 2 2" xfId="28110"/>
    <cellStyle name="Moneda 5 2 6 2 4 2 2 2" xfId="28111"/>
    <cellStyle name="Moneda 5 2 6 2 4 2 2 3" xfId="28112"/>
    <cellStyle name="Moneda 5 2 6 2 4 2 3" xfId="28113"/>
    <cellStyle name="Moneda 5 2 6 2 4 2 3 2" xfId="28114"/>
    <cellStyle name="Moneda 5 2 6 2 4 2 3 3" xfId="28115"/>
    <cellStyle name="Moneda 5 2 6 2 4 2 4" xfId="28116"/>
    <cellStyle name="Moneda 5 2 6 2 4 2 5" xfId="28117"/>
    <cellStyle name="Moneda 5 2 6 2 4 3" xfId="28118"/>
    <cellStyle name="Moneda 5 2 6 2 4 3 2" xfId="28119"/>
    <cellStyle name="Moneda 5 2 6 2 4 3 3" xfId="28120"/>
    <cellStyle name="Moneda 5 2 6 2 4 4" xfId="28121"/>
    <cellStyle name="Moneda 5 2 6 2 4 4 2" xfId="28122"/>
    <cellStyle name="Moneda 5 2 6 2 4 4 3" xfId="28123"/>
    <cellStyle name="Moneda 5 2 6 2 4 5" xfId="28124"/>
    <cellStyle name="Moneda 5 2 6 2 4 6" xfId="28125"/>
    <cellStyle name="Moneda 5 2 6 2 5" xfId="28126"/>
    <cellStyle name="Moneda 5 2 6 2 5 2" xfId="28127"/>
    <cellStyle name="Moneda 5 2 6 2 5 2 2" xfId="28128"/>
    <cellStyle name="Moneda 5 2 6 2 5 2 2 2" xfId="28129"/>
    <cellStyle name="Moneda 5 2 6 2 5 2 2 3" xfId="28130"/>
    <cellStyle name="Moneda 5 2 6 2 5 2 3" xfId="28131"/>
    <cellStyle name="Moneda 5 2 6 2 5 2 3 2" xfId="28132"/>
    <cellStyle name="Moneda 5 2 6 2 5 2 3 3" xfId="28133"/>
    <cellStyle name="Moneda 5 2 6 2 5 2 4" xfId="28134"/>
    <cellStyle name="Moneda 5 2 6 2 5 2 5" xfId="28135"/>
    <cellStyle name="Moneda 5 2 6 2 5 3" xfId="28136"/>
    <cellStyle name="Moneda 5 2 6 2 5 3 2" xfId="28137"/>
    <cellStyle name="Moneda 5 2 6 2 5 3 3" xfId="28138"/>
    <cellStyle name="Moneda 5 2 6 2 5 4" xfId="28139"/>
    <cellStyle name="Moneda 5 2 6 2 5 4 2" xfId="28140"/>
    <cellStyle name="Moneda 5 2 6 2 5 4 3" xfId="28141"/>
    <cellStyle name="Moneda 5 2 6 2 5 5" xfId="28142"/>
    <cellStyle name="Moneda 5 2 6 2 5 6" xfId="28143"/>
    <cellStyle name="Moneda 5 2 6 2 6" xfId="28144"/>
    <cellStyle name="Moneda 5 2 6 2 6 2" xfId="28145"/>
    <cellStyle name="Moneda 5 2 6 2 6 2 2" xfId="28146"/>
    <cellStyle name="Moneda 5 2 6 2 6 2 3" xfId="28147"/>
    <cellStyle name="Moneda 5 2 6 2 6 3" xfId="28148"/>
    <cellStyle name="Moneda 5 2 6 2 6 3 2" xfId="28149"/>
    <cellStyle name="Moneda 5 2 6 2 6 3 3" xfId="28150"/>
    <cellStyle name="Moneda 5 2 6 2 6 4" xfId="28151"/>
    <cellStyle name="Moneda 5 2 6 2 6 5" xfId="28152"/>
    <cellStyle name="Moneda 5 2 6 2 7" xfId="28153"/>
    <cellStyle name="Moneda 5 2 6 2 7 2" xfId="28154"/>
    <cellStyle name="Moneda 5 2 6 2 7 3" xfId="28155"/>
    <cellStyle name="Moneda 5 2 6 2 8" xfId="28156"/>
    <cellStyle name="Moneda 5 2 6 2 8 2" xfId="28157"/>
    <cellStyle name="Moneda 5 2 6 2 8 3" xfId="28158"/>
    <cellStyle name="Moneda 5 2 6 2 9" xfId="28159"/>
    <cellStyle name="Moneda 5 2 6 3" xfId="604"/>
    <cellStyle name="Moneda 5 2 6 3 2" xfId="1922"/>
    <cellStyle name="Moneda 5 2 6 3 2 2" xfId="28160"/>
    <cellStyle name="Moneda 5 2 6 3 2 2 2" xfId="28161"/>
    <cellStyle name="Moneda 5 2 6 3 2 2 3" xfId="28162"/>
    <cellStyle name="Moneda 5 2 6 3 2 3" xfId="28163"/>
    <cellStyle name="Moneda 5 2 6 3 2 3 2" xfId="28164"/>
    <cellStyle name="Moneda 5 2 6 3 2 3 3" xfId="28165"/>
    <cellStyle name="Moneda 5 2 6 3 2 4" xfId="28166"/>
    <cellStyle name="Moneda 5 2 6 3 2 5" xfId="28167"/>
    <cellStyle name="Moneda 5 2 6 3 3" xfId="28168"/>
    <cellStyle name="Moneda 5 2 6 3 3 2" xfId="28169"/>
    <cellStyle name="Moneda 5 2 6 3 3 3" xfId="28170"/>
    <cellStyle name="Moneda 5 2 6 3 4" xfId="28171"/>
    <cellStyle name="Moneda 5 2 6 3 4 2" xfId="28172"/>
    <cellStyle name="Moneda 5 2 6 3 4 3" xfId="28173"/>
    <cellStyle name="Moneda 5 2 6 3 5" xfId="28174"/>
    <cellStyle name="Moneda 5 2 6 3 6" xfId="28175"/>
    <cellStyle name="Moneda 5 2 6 4" xfId="1919"/>
    <cellStyle name="Moneda 5 2 6 4 2" xfId="28176"/>
    <cellStyle name="Moneda 5 2 6 4 2 2" xfId="28177"/>
    <cellStyle name="Moneda 5 2 6 4 2 2 2" xfId="28178"/>
    <cellStyle name="Moneda 5 2 6 4 2 2 3" xfId="28179"/>
    <cellStyle name="Moneda 5 2 6 4 2 3" xfId="28180"/>
    <cellStyle name="Moneda 5 2 6 4 2 3 2" xfId="28181"/>
    <cellStyle name="Moneda 5 2 6 4 2 3 3" xfId="28182"/>
    <cellStyle name="Moneda 5 2 6 4 2 4" xfId="28183"/>
    <cellStyle name="Moneda 5 2 6 4 2 5" xfId="28184"/>
    <cellStyle name="Moneda 5 2 6 4 3" xfId="28185"/>
    <cellStyle name="Moneda 5 2 6 4 3 2" xfId="28186"/>
    <cellStyle name="Moneda 5 2 6 4 3 3" xfId="28187"/>
    <cellStyle name="Moneda 5 2 6 4 4" xfId="28188"/>
    <cellStyle name="Moneda 5 2 6 4 4 2" xfId="28189"/>
    <cellStyle name="Moneda 5 2 6 4 4 3" xfId="28190"/>
    <cellStyle name="Moneda 5 2 6 4 5" xfId="28191"/>
    <cellStyle name="Moneda 5 2 6 4 6" xfId="28192"/>
    <cellStyle name="Moneda 5 2 6 5" xfId="28193"/>
    <cellStyle name="Moneda 5 2 6 5 2" xfId="28194"/>
    <cellStyle name="Moneda 5 2 6 5 2 2" xfId="28195"/>
    <cellStyle name="Moneda 5 2 6 5 2 2 2" xfId="28196"/>
    <cellStyle name="Moneda 5 2 6 5 2 2 3" xfId="28197"/>
    <cellStyle name="Moneda 5 2 6 5 2 3" xfId="28198"/>
    <cellStyle name="Moneda 5 2 6 5 2 3 2" xfId="28199"/>
    <cellStyle name="Moneda 5 2 6 5 2 3 3" xfId="28200"/>
    <cellStyle name="Moneda 5 2 6 5 2 4" xfId="28201"/>
    <cellStyle name="Moneda 5 2 6 5 2 5" xfId="28202"/>
    <cellStyle name="Moneda 5 2 6 5 3" xfId="28203"/>
    <cellStyle name="Moneda 5 2 6 5 3 2" xfId="28204"/>
    <cellStyle name="Moneda 5 2 6 5 3 3" xfId="28205"/>
    <cellStyle name="Moneda 5 2 6 5 4" xfId="28206"/>
    <cellStyle name="Moneda 5 2 6 5 4 2" xfId="28207"/>
    <cellStyle name="Moneda 5 2 6 5 4 3" xfId="28208"/>
    <cellStyle name="Moneda 5 2 6 5 5" xfId="28209"/>
    <cellStyle name="Moneda 5 2 6 5 6" xfId="28210"/>
    <cellStyle name="Moneda 5 2 6 6" xfId="28211"/>
    <cellStyle name="Moneda 5 2 6 6 2" xfId="28212"/>
    <cellStyle name="Moneda 5 2 6 6 2 2" xfId="28213"/>
    <cellStyle name="Moneda 5 2 6 6 2 2 2" xfId="28214"/>
    <cellStyle name="Moneda 5 2 6 6 2 2 3" xfId="28215"/>
    <cellStyle name="Moneda 5 2 6 6 2 3" xfId="28216"/>
    <cellStyle name="Moneda 5 2 6 6 2 3 2" xfId="28217"/>
    <cellStyle name="Moneda 5 2 6 6 2 3 3" xfId="28218"/>
    <cellStyle name="Moneda 5 2 6 6 2 4" xfId="28219"/>
    <cellStyle name="Moneda 5 2 6 6 2 5" xfId="28220"/>
    <cellStyle name="Moneda 5 2 6 6 3" xfId="28221"/>
    <cellStyle name="Moneda 5 2 6 6 3 2" xfId="28222"/>
    <cellStyle name="Moneda 5 2 6 6 3 3" xfId="28223"/>
    <cellStyle name="Moneda 5 2 6 6 4" xfId="28224"/>
    <cellStyle name="Moneda 5 2 6 6 4 2" xfId="28225"/>
    <cellStyle name="Moneda 5 2 6 6 4 3" xfId="28226"/>
    <cellStyle name="Moneda 5 2 6 6 5" xfId="28227"/>
    <cellStyle name="Moneda 5 2 6 6 6" xfId="28228"/>
    <cellStyle name="Moneda 5 2 6 7" xfId="28229"/>
    <cellStyle name="Moneda 5 2 6 7 2" xfId="28230"/>
    <cellStyle name="Moneda 5 2 6 7 2 2" xfId="28231"/>
    <cellStyle name="Moneda 5 2 6 7 2 3" xfId="28232"/>
    <cellStyle name="Moneda 5 2 6 7 3" xfId="28233"/>
    <cellStyle name="Moneda 5 2 6 7 3 2" xfId="28234"/>
    <cellStyle name="Moneda 5 2 6 7 3 3" xfId="28235"/>
    <cellStyle name="Moneda 5 2 6 7 4" xfId="28236"/>
    <cellStyle name="Moneda 5 2 6 7 5" xfId="28237"/>
    <cellStyle name="Moneda 5 2 6 8" xfId="28238"/>
    <cellStyle name="Moneda 5 2 6 8 2" xfId="28239"/>
    <cellStyle name="Moneda 5 2 6 8 3" xfId="28240"/>
    <cellStyle name="Moneda 5 2 6 9" xfId="28241"/>
    <cellStyle name="Moneda 5 2 6 9 2" xfId="28242"/>
    <cellStyle name="Moneda 5 2 6 9 3" xfId="28243"/>
    <cellStyle name="Moneda 5 2 7" xfId="605"/>
    <cellStyle name="Moneda 5 2 7 10" xfId="28244"/>
    <cellStyle name="Moneda 5 2 7 11" xfId="28245"/>
    <cellStyle name="Moneda 5 2 7 2" xfId="606"/>
    <cellStyle name="Moneda 5 2 7 2 10" xfId="28246"/>
    <cellStyle name="Moneda 5 2 7 2 2" xfId="607"/>
    <cellStyle name="Moneda 5 2 7 2 2 2" xfId="1925"/>
    <cellStyle name="Moneda 5 2 7 2 2 2 2" xfId="28247"/>
    <cellStyle name="Moneda 5 2 7 2 2 2 2 2" xfId="28248"/>
    <cellStyle name="Moneda 5 2 7 2 2 2 2 3" xfId="28249"/>
    <cellStyle name="Moneda 5 2 7 2 2 2 3" xfId="28250"/>
    <cellStyle name="Moneda 5 2 7 2 2 2 3 2" xfId="28251"/>
    <cellStyle name="Moneda 5 2 7 2 2 2 3 3" xfId="28252"/>
    <cellStyle name="Moneda 5 2 7 2 2 2 4" xfId="28253"/>
    <cellStyle name="Moneda 5 2 7 2 2 2 5" xfId="28254"/>
    <cellStyle name="Moneda 5 2 7 2 2 3" xfId="28255"/>
    <cellStyle name="Moneda 5 2 7 2 2 3 2" xfId="28256"/>
    <cellStyle name="Moneda 5 2 7 2 2 3 3" xfId="28257"/>
    <cellStyle name="Moneda 5 2 7 2 2 4" xfId="28258"/>
    <cellStyle name="Moneda 5 2 7 2 2 4 2" xfId="28259"/>
    <cellStyle name="Moneda 5 2 7 2 2 4 3" xfId="28260"/>
    <cellStyle name="Moneda 5 2 7 2 2 5" xfId="28261"/>
    <cellStyle name="Moneda 5 2 7 2 2 6" xfId="28262"/>
    <cellStyle name="Moneda 5 2 7 2 3" xfId="1924"/>
    <cellStyle name="Moneda 5 2 7 2 3 2" xfId="28263"/>
    <cellStyle name="Moneda 5 2 7 2 3 2 2" xfId="28264"/>
    <cellStyle name="Moneda 5 2 7 2 3 2 2 2" xfId="28265"/>
    <cellStyle name="Moneda 5 2 7 2 3 2 2 3" xfId="28266"/>
    <cellStyle name="Moneda 5 2 7 2 3 2 3" xfId="28267"/>
    <cellStyle name="Moneda 5 2 7 2 3 2 3 2" xfId="28268"/>
    <cellStyle name="Moneda 5 2 7 2 3 2 3 3" xfId="28269"/>
    <cellStyle name="Moneda 5 2 7 2 3 2 4" xfId="28270"/>
    <cellStyle name="Moneda 5 2 7 2 3 2 5" xfId="28271"/>
    <cellStyle name="Moneda 5 2 7 2 3 3" xfId="28272"/>
    <cellStyle name="Moneda 5 2 7 2 3 3 2" xfId="28273"/>
    <cellStyle name="Moneda 5 2 7 2 3 3 3" xfId="28274"/>
    <cellStyle name="Moneda 5 2 7 2 3 4" xfId="28275"/>
    <cellStyle name="Moneda 5 2 7 2 3 4 2" xfId="28276"/>
    <cellStyle name="Moneda 5 2 7 2 3 4 3" xfId="28277"/>
    <cellStyle name="Moneda 5 2 7 2 3 5" xfId="28278"/>
    <cellStyle name="Moneda 5 2 7 2 3 6" xfId="28279"/>
    <cellStyle name="Moneda 5 2 7 2 4" xfId="28280"/>
    <cellStyle name="Moneda 5 2 7 2 4 2" xfId="28281"/>
    <cellStyle name="Moneda 5 2 7 2 4 2 2" xfId="28282"/>
    <cellStyle name="Moneda 5 2 7 2 4 2 2 2" xfId="28283"/>
    <cellStyle name="Moneda 5 2 7 2 4 2 2 3" xfId="28284"/>
    <cellStyle name="Moneda 5 2 7 2 4 2 3" xfId="28285"/>
    <cellStyle name="Moneda 5 2 7 2 4 2 3 2" xfId="28286"/>
    <cellStyle name="Moneda 5 2 7 2 4 2 3 3" xfId="28287"/>
    <cellStyle name="Moneda 5 2 7 2 4 2 4" xfId="28288"/>
    <cellStyle name="Moneda 5 2 7 2 4 2 5" xfId="28289"/>
    <cellStyle name="Moneda 5 2 7 2 4 3" xfId="28290"/>
    <cellStyle name="Moneda 5 2 7 2 4 3 2" xfId="28291"/>
    <cellStyle name="Moneda 5 2 7 2 4 3 3" xfId="28292"/>
    <cellStyle name="Moneda 5 2 7 2 4 4" xfId="28293"/>
    <cellStyle name="Moneda 5 2 7 2 4 4 2" xfId="28294"/>
    <cellStyle name="Moneda 5 2 7 2 4 4 3" xfId="28295"/>
    <cellStyle name="Moneda 5 2 7 2 4 5" xfId="28296"/>
    <cellStyle name="Moneda 5 2 7 2 4 6" xfId="28297"/>
    <cellStyle name="Moneda 5 2 7 2 5" xfId="28298"/>
    <cellStyle name="Moneda 5 2 7 2 5 2" xfId="28299"/>
    <cellStyle name="Moneda 5 2 7 2 5 2 2" xfId="28300"/>
    <cellStyle name="Moneda 5 2 7 2 5 2 2 2" xfId="28301"/>
    <cellStyle name="Moneda 5 2 7 2 5 2 2 3" xfId="28302"/>
    <cellStyle name="Moneda 5 2 7 2 5 2 3" xfId="28303"/>
    <cellStyle name="Moneda 5 2 7 2 5 2 3 2" xfId="28304"/>
    <cellStyle name="Moneda 5 2 7 2 5 2 3 3" xfId="28305"/>
    <cellStyle name="Moneda 5 2 7 2 5 2 4" xfId="28306"/>
    <cellStyle name="Moneda 5 2 7 2 5 2 5" xfId="28307"/>
    <cellStyle name="Moneda 5 2 7 2 5 3" xfId="28308"/>
    <cellStyle name="Moneda 5 2 7 2 5 3 2" xfId="28309"/>
    <cellStyle name="Moneda 5 2 7 2 5 3 3" xfId="28310"/>
    <cellStyle name="Moneda 5 2 7 2 5 4" xfId="28311"/>
    <cellStyle name="Moneda 5 2 7 2 5 4 2" xfId="28312"/>
    <cellStyle name="Moneda 5 2 7 2 5 4 3" xfId="28313"/>
    <cellStyle name="Moneda 5 2 7 2 5 5" xfId="28314"/>
    <cellStyle name="Moneda 5 2 7 2 5 6" xfId="28315"/>
    <cellStyle name="Moneda 5 2 7 2 6" xfId="28316"/>
    <cellStyle name="Moneda 5 2 7 2 6 2" xfId="28317"/>
    <cellStyle name="Moneda 5 2 7 2 6 2 2" xfId="28318"/>
    <cellStyle name="Moneda 5 2 7 2 6 2 3" xfId="28319"/>
    <cellStyle name="Moneda 5 2 7 2 6 3" xfId="28320"/>
    <cellStyle name="Moneda 5 2 7 2 6 3 2" xfId="28321"/>
    <cellStyle name="Moneda 5 2 7 2 6 3 3" xfId="28322"/>
    <cellStyle name="Moneda 5 2 7 2 6 4" xfId="28323"/>
    <cellStyle name="Moneda 5 2 7 2 6 5" xfId="28324"/>
    <cellStyle name="Moneda 5 2 7 2 7" xfId="28325"/>
    <cellStyle name="Moneda 5 2 7 2 7 2" xfId="28326"/>
    <cellStyle name="Moneda 5 2 7 2 7 3" xfId="28327"/>
    <cellStyle name="Moneda 5 2 7 2 8" xfId="28328"/>
    <cellStyle name="Moneda 5 2 7 2 8 2" xfId="28329"/>
    <cellStyle name="Moneda 5 2 7 2 8 3" xfId="28330"/>
    <cellStyle name="Moneda 5 2 7 2 9" xfId="28331"/>
    <cellStyle name="Moneda 5 2 7 3" xfId="608"/>
    <cellStyle name="Moneda 5 2 7 3 2" xfId="1926"/>
    <cellStyle name="Moneda 5 2 7 3 2 2" xfId="28332"/>
    <cellStyle name="Moneda 5 2 7 3 2 2 2" xfId="28333"/>
    <cellStyle name="Moneda 5 2 7 3 2 2 3" xfId="28334"/>
    <cellStyle name="Moneda 5 2 7 3 2 3" xfId="28335"/>
    <cellStyle name="Moneda 5 2 7 3 2 3 2" xfId="28336"/>
    <cellStyle name="Moneda 5 2 7 3 2 3 3" xfId="28337"/>
    <cellStyle name="Moneda 5 2 7 3 2 4" xfId="28338"/>
    <cellStyle name="Moneda 5 2 7 3 2 5" xfId="28339"/>
    <cellStyle name="Moneda 5 2 7 3 3" xfId="28340"/>
    <cellStyle name="Moneda 5 2 7 3 3 2" xfId="28341"/>
    <cellStyle name="Moneda 5 2 7 3 3 3" xfId="28342"/>
    <cellStyle name="Moneda 5 2 7 3 4" xfId="28343"/>
    <cellStyle name="Moneda 5 2 7 3 4 2" xfId="28344"/>
    <cellStyle name="Moneda 5 2 7 3 4 3" xfId="28345"/>
    <cellStyle name="Moneda 5 2 7 3 5" xfId="28346"/>
    <cellStyle name="Moneda 5 2 7 3 6" xfId="28347"/>
    <cellStyle name="Moneda 5 2 7 4" xfId="1923"/>
    <cellStyle name="Moneda 5 2 7 4 2" xfId="28348"/>
    <cellStyle name="Moneda 5 2 7 4 2 2" xfId="28349"/>
    <cellStyle name="Moneda 5 2 7 4 2 2 2" xfId="28350"/>
    <cellStyle name="Moneda 5 2 7 4 2 2 3" xfId="28351"/>
    <cellStyle name="Moneda 5 2 7 4 2 3" xfId="28352"/>
    <cellStyle name="Moneda 5 2 7 4 2 3 2" xfId="28353"/>
    <cellStyle name="Moneda 5 2 7 4 2 3 3" xfId="28354"/>
    <cellStyle name="Moneda 5 2 7 4 2 4" xfId="28355"/>
    <cellStyle name="Moneda 5 2 7 4 2 5" xfId="28356"/>
    <cellStyle name="Moneda 5 2 7 4 3" xfId="28357"/>
    <cellStyle name="Moneda 5 2 7 4 3 2" xfId="28358"/>
    <cellStyle name="Moneda 5 2 7 4 3 3" xfId="28359"/>
    <cellStyle name="Moneda 5 2 7 4 4" xfId="28360"/>
    <cellStyle name="Moneda 5 2 7 4 4 2" xfId="28361"/>
    <cellStyle name="Moneda 5 2 7 4 4 3" xfId="28362"/>
    <cellStyle name="Moneda 5 2 7 4 5" xfId="28363"/>
    <cellStyle name="Moneda 5 2 7 4 6" xfId="28364"/>
    <cellStyle name="Moneda 5 2 7 5" xfId="28365"/>
    <cellStyle name="Moneda 5 2 7 5 2" xfId="28366"/>
    <cellStyle name="Moneda 5 2 7 5 2 2" xfId="28367"/>
    <cellStyle name="Moneda 5 2 7 5 2 2 2" xfId="28368"/>
    <cellStyle name="Moneda 5 2 7 5 2 2 3" xfId="28369"/>
    <cellStyle name="Moneda 5 2 7 5 2 3" xfId="28370"/>
    <cellStyle name="Moneda 5 2 7 5 2 3 2" xfId="28371"/>
    <cellStyle name="Moneda 5 2 7 5 2 3 3" xfId="28372"/>
    <cellStyle name="Moneda 5 2 7 5 2 4" xfId="28373"/>
    <cellStyle name="Moneda 5 2 7 5 2 5" xfId="28374"/>
    <cellStyle name="Moneda 5 2 7 5 3" xfId="28375"/>
    <cellStyle name="Moneda 5 2 7 5 3 2" xfId="28376"/>
    <cellStyle name="Moneda 5 2 7 5 3 3" xfId="28377"/>
    <cellStyle name="Moneda 5 2 7 5 4" xfId="28378"/>
    <cellStyle name="Moneda 5 2 7 5 4 2" xfId="28379"/>
    <cellStyle name="Moneda 5 2 7 5 4 3" xfId="28380"/>
    <cellStyle name="Moneda 5 2 7 5 5" xfId="28381"/>
    <cellStyle name="Moneda 5 2 7 5 6" xfId="28382"/>
    <cellStyle name="Moneda 5 2 7 6" xfId="28383"/>
    <cellStyle name="Moneda 5 2 7 6 2" xfId="28384"/>
    <cellStyle name="Moneda 5 2 7 6 2 2" xfId="28385"/>
    <cellStyle name="Moneda 5 2 7 6 2 2 2" xfId="28386"/>
    <cellStyle name="Moneda 5 2 7 6 2 2 3" xfId="28387"/>
    <cellStyle name="Moneda 5 2 7 6 2 3" xfId="28388"/>
    <cellStyle name="Moneda 5 2 7 6 2 3 2" xfId="28389"/>
    <cellStyle name="Moneda 5 2 7 6 2 3 3" xfId="28390"/>
    <cellStyle name="Moneda 5 2 7 6 2 4" xfId="28391"/>
    <cellStyle name="Moneda 5 2 7 6 2 5" xfId="28392"/>
    <cellStyle name="Moneda 5 2 7 6 3" xfId="28393"/>
    <cellStyle name="Moneda 5 2 7 6 3 2" xfId="28394"/>
    <cellStyle name="Moneda 5 2 7 6 3 3" xfId="28395"/>
    <cellStyle name="Moneda 5 2 7 6 4" xfId="28396"/>
    <cellStyle name="Moneda 5 2 7 6 4 2" xfId="28397"/>
    <cellStyle name="Moneda 5 2 7 6 4 3" xfId="28398"/>
    <cellStyle name="Moneda 5 2 7 6 5" xfId="28399"/>
    <cellStyle name="Moneda 5 2 7 6 6" xfId="28400"/>
    <cellStyle name="Moneda 5 2 7 7" xfId="28401"/>
    <cellStyle name="Moneda 5 2 7 7 2" xfId="28402"/>
    <cellStyle name="Moneda 5 2 7 7 2 2" xfId="28403"/>
    <cellStyle name="Moneda 5 2 7 7 2 3" xfId="28404"/>
    <cellStyle name="Moneda 5 2 7 7 3" xfId="28405"/>
    <cellStyle name="Moneda 5 2 7 7 3 2" xfId="28406"/>
    <cellStyle name="Moneda 5 2 7 7 3 3" xfId="28407"/>
    <cellStyle name="Moneda 5 2 7 7 4" xfId="28408"/>
    <cellStyle name="Moneda 5 2 7 7 5" xfId="28409"/>
    <cellStyle name="Moneda 5 2 7 8" xfId="28410"/>
    <cellStyle name="Moneda 5 2 7 8 2" xfId="28411"/>
    <cellStyle name="Moneda 5 2 7 8 3" xfId="28412"/>
    <cellStyle name="Moneda 5 2 7 9" xfId="28413"/>
    <cellStyle name="Moneda 5 2 7 9 2" xfId="28414"/>
    <cellStyle name="Moneda 5 2 7 9 3" xfId="28415"/>
    <cellStyle name="Moneda 5 2 8" xfId="609"/>
    <cellStyle name="Moneda 5 2 8 10" xfId="28416"/>
    <cellStyle name="Moneda 5 2 8 2" xfId="610"/>
    <cellStyle name="Moneda 5 2 8 2 2" xfId="1928"/>
    <cellStyle name="Moneda 5 2 8 2 2 2" xfId="28417"/>
    <cellStyle name="Moneda 5 2 8 2 2 2 2" xfId="28418"/>
    <cellStyle name="Moneda 5 2 8 2 2 2 3" xfId="28419"/>
    <cellStyle name="Moneda 5 2 8 2 2 3" xfId="28420"/>
    <cellStyle name="Moneda 5 2 8 2 2 3 2" xfId="28421"/>
    <cellStyle name="Moneda 5 2 8 2 2 3 3" xfId="28422"/>
    <cellStyle name="Moneda 5 2 8 2 2 4" xfId="28423"/>
    <cellStyle name="Moneda 5 2 8 2 2 5" xfId="28424"/>
    <cellStyle name="Moneda 5 2 8 2 3" xfId="28425"/>
    <cellStyle name="Moneda 5 2 8 2 3 2" xfId="28426"/>
    <cellStyle name="Moneda 5 2 8 2 3 3" xfId="28427"/>
    <cellStyle name="Moneda 5 2 8 2 4" xfId="28428"/>
    <cellStyle name="Moneda 5 2 8 2 4 2" xfId="28429"/>
    <cellStyle name="Moneda 5 2 8 2 4 3" xfId="28430"/>
    <cellStyle name="Moneda 5 2 8 2 5" xfId="28431"/>
    <cellStyle name="Moneda 5 2 8 2 6" xfId="28432"/>
    <cellStyle name="Moneda 5 2 8 3" xfId="1927"/>
    <cellStyle name="Moneda 5 2 8 3 2" xfId="28433"/>
    <cellStyle name="Moneda 5 2 8 3 2 2" xfId="28434"/>
    <cellStyle name="Moneda 5 2 8 3 2 2 2" xfId="28435"/>
    <cellStyle name="Moneda 5 2 8 3 2 2 3" xfId="28436"/>
    <cellStyle name="Moneda 5 2 8 3 2 3" xfId="28437"/>
    <cellStyle name="Moneda 5 2 8 3 2 3 2" xfId="28438"/>
    <cellStyle name="Moneda 5 2 8 3 2 3 3" xfId="28439"/>
    <cellStyle name="Moneda 5 2 8 3 2 4" xfId="28440"/>
    <cellStyle name="Moneda 5 2 8 3 2 5" xfId="28441"/>
    <cellStyle name="Moneda 5 2 8 3 3" xfId="28442"/>
    <cellStyle name="Moneda 5 2 8 3 3 2" xfId="28443"/>
    <cellStyle name="Moneda 5 2 8 3 3 3" xfId="28444"/>
    <cellStyle name="Moneda 5 2 8 3 4" xfId="28445"/>
    <cellStyle name="Moneda 5 2 8 3 4 2" xfId="28446"/>
    <cellStyle name="Moneda 5 2 8 3 4 3" xfId="28447"/>
    <cellStyle name="Moneda 5 2 8 3 5" xfId="28448"/>
    <cellStyle name="Moneda 5 2 8 3 6" xfId="28449"/>
    <cellStyle name="Moneda 5 2 8 4" xfId="28450"/>
    <cellStyle name="Moneda 5 2 8 4 2" xfId="28451"/>
    <cellStyle name="Moneda 5 2 8 4 2 2" xfId="28452"/>
    <cellStyle name="Moneda 5 2 8 4 2 2 2" xfId="28453"/>
    <cellStyle name="Moneda 5 2 8 4 2 2 3" xfId="28454"/>
    <cellStyle name="Moneda 5 2 8 4 2 3" xfId="28455"/>
    <cellStyle name="Moneda 5 2 8 4 2 3 2" xfId="28456"/>
    <cellStyle name="Moneda 5 2 8 4 2 3 3" xfId="28457"/>
    <cellStyle name="Moneda 5 2 8 4 2 4" xfId="28458"/>
    <cellStyle name="Moneda 5 2 8 4 2 5" xfId="28459"/>
    <cellStyle name="Moneda 5 2 8 4 3" xfId="28460"/>
    <cellStyle name="Moneda 5 2 8 4 3 2" xfId="28461"/>
    <cellStyle name="Moneda 5 2 8 4 3 3" xfId="28462"/>
    <cellStyle name="Moneda 5 2 8 4 4" xfId="28463"/>
    <cellStyle name="Moneda 5 2 8 4 4 2" xfId="28464"/>
    <cellStyle name="Moneda 5 2 8 4 4 3" xfId="28465"/>
    <cellStyle name="Moneda 5 2 8 4 5" xfId="28466"/>
    <cellStyle name="Moneda 5 2 8 4 6" xfId="28467"/>
    <cellStyle name="Moneda 5 2 8 5" xfId="28468"/>
    <cellStyle name="Moneda 5 2 8 5 2" xfId="28469"/>
    <cellStyle name="Moneda 5 2 8 5 2 2" xfId="28470"/>
    <cellStyle name="Moneda 5 2 8 5 2 2 2" xfId="28471"/>
    <cellStyle name="Moneda 5 2 8 5 2 2 3" xfId="28472"/>
    <cellStyle name="Moneda 5 2 8 5 2 3" xfId="28473"/>
    <cellStyle name="Moneda 5 2 8 5 2 3 2" xfId="28474"/>
    <cellStyle name="Moneda 5 2 8 5 2 3 3" xfId="28475"/>
    <cellStyle name="Moneda 5 2 8 5 2 4" xfId="28476"/>
    <cellStyle name="Moneda 5 2 8 5 2 5" xfId="28477"/>
    <cellStyle name="Moneda 5 2 8 5 3" xfId="28478"/>
    <cellStyle name="Moneda 5 2 8 5 3 2" xfId="28479"/>
    <cellStyle name="Moneda 5 2 8 5 3 3" xfId="28480"/>
    <cellStyle name="Moneda 5 2 8 5 4" xfId="28481"/>
    <cellStyle name="Moneda 5 2 8 5 4 2" xfId="28482"/>
    <cellStyle name="Moneda 5 2 8 5 4 3" xfId="28483"/>
    <cellStyle name="Moneda 5 2 8 5 5" xfId="28484"/>
    <cellStyle name="Moneda 5 2 8 5 6" xfId="28485"/>
    <cellStyle name="Moneda 5 2 8 6" xfId="28486"/>
    <cellStyle name="Moneda 5 2 8 6 2" xfId="28487"/>
    <cellStyle name="Moneda 5 2 8 6 2 2" xfId="28488"/>
    <cellStyle name="Moneda 5 2 8 6 2 3" xfId="28489"/>
    <cellStyle name="Moneda 5 2 8 6 3" xfId="28490"/>
    <cellStyle name="Moneda 5 2 8 6 3 2" xfId="28491"/>
    <cellStyle name="Moneda 5 2 8 6 3 3" xfId="28492"/>
    <cellStyle name="Moneda 5 2 8 6 4" xfId="28493"/>
    <cellStyle name="Moneda 5 2 8 6 5" xfId="28494"/>
    <cellStyle name="Moneda 5 2 8 7" xfId="28495"/>
    <cellStyle name="Moneda 5 2 8 7 2" xfId="28496"/>
    <cellStyle name="Moneda 5 2 8 7 3" xfId="28497"/>
    <cellStyle name="Moneda 5 2 8 8" xfId="28498"/>
    <cellStyle name="Moneda 5 2 8 8 2" xfId="28499"/>
    <cellStyle name="Moneda 5 2 8 8 3" xfId="28500"/>
    <cellStyle name="Moneda 5 2 8 9" xfId="28501"/>
    <cellStyle name="Moneda 5 2 9" xfId="611"/>
    <cellStyle name="Moneda 5 2 9 2" xfId="1929"/>
    <cellStyle name="Moneda 5 2 9 2 2" xfId="28502"/>
    <cellStyle name="Moneda 5 2 9 2 2 2" xfId="28503"/>
    <cellStyle name="Moneda 5 2 9 2 2 3" xfId="28504"/>
    <cellStyle name="Moneda 5 2 9 2 3" xfId="28505"/>
    <cellStyle name="Moneda 5 2 9 2 3 2" xfId="28506"/>
    <cellStyle name="Moneda 5 2 9 2 3 3" xfId="28507"/>
    <cellStyle name="Moneda 5 2 9 2 4" xfId="28508"/>
    <cellStyle name="Moneda 5 2 9 2 5" xfId="28509"/>
    <cellStyle name="Moneda 5 2 9 3" xfId="28510"/>
    <cellStyle name="Moneda 5 2 9 3 2" xfId="28511"/>
    <cellStyle name="Moneda 5 2 9 3 3" xfId="28512"/>
    <cellStyle name="Moneda 5 2 9 4" xfId="28513"/>
    <cellStyle name="Moneda 5 2 9 4 2" xfId="28514"/>
    <cellStyle name="Moneda 5 2 9 4 3" xfId="28515"/>
    <cellStyle name="Moneda 5 2 9 5" xfId="28516"/>
    <cellStyle name="Moneda 5 2 9 6" xfId="28517"/>
    <cellStyle name="Moneda 5 3" xfId="612"/>
    <cellStyle name="Moneda 5 3 10" xfId="28518"/>
    <cellStyle name="Moneda 5 3 10 2" xfId="28519"/>
    <cellStyle name="Moneda 5 3 10 2 2" xfId="28520"/>
    <cellStyle name="Moneda 5 3 10 2 2 2" xfId="28521"/>
    <cellStyle name="Moneda 5 3 10 2 2 3" xfId="28522"/>
    <cellStyle name="Moneda 5 3 10 2 3" xfId="28523"/>
    <cellStyle name="Moneda 5 3 10 2 3 2" xfId="28524"/>
    <cellStyle name="Moneda 5 3 10 2 3 3" xfId="28525"/>
    <cellStyle name="Moneda 5 3 10 2 4" xfId="28526"/>
    <cellStyle name="Moneda 5 3 10 2 5" xfId="28527"/>
    <cellStyle name="Moneda 5 3 10 3" xfId="28528"/>
    <cellStyle name="Moneda 5 3 10 3 2" xfId="28529"/>
    <cellStyle name="Moneda 5 3 10 3 3" xfId="28530"/>
    <cellStyle name="Moneda 5 3 10 4" xfId="28531"/>
    <cellStyle name="Moneda 5 3 10 4 2" xfId="28532"/>
    <cellStyle name="Moneda 5 3 10 4 3" xfId="28533"/>
    <cellStyle name="Moneda 5 3 10 5" xfId="28534"/>
    <cellStyle name="Moneda 5 3 10 6" xfId="28535"/>
    <cellStyle name="Moneda 5 3 11" xfId="28536"/>
    <cellStyle name="Moneda 5 3 11 2" xfId="28537"/>
    <cellStyle name="Moneda 5 3 11 2 2" xfId="28538"/>
    <cellStyle name="Moneda 5 3 11 2 3" xfId="28539"/>
    <cellStyle name="Moneda 5 3 11 3" xfId="28540"/>
    <cellStyle name="Moneda 5 3 11 3 2" xfId="28541"/>
    <cellStyle name="Moneda 5 3 11 3 3" xfId="28542"/>
    <cellStyle name="Moneda 5 3 11 4" xfId="28543"/>
    <cellStyle name="Moneda 5 3 11 5" xfId="28544"/>
    <cellStyle name="Moneda 5 3 12" xfId="28545"/>
    <cellStyle name="Moneda 5 3 12 2" xfId="28546"/>
    <cellStyle name="Moneda 5 3 12 3" xfId="28547"/>
    <cellStyle name="Moneda 5 3 13" xfId="28548"/>
    <cellStyle name="Moneda 5 3 13 2" xfId="28549"/>
    <cellStyle name="Moneda 5 3 13 3" xfId="28550"/>
    <cellStyle name="Moneda 5 3 14" xfId="28551"/>
    <cellStyle name="Moneda 5 3 15" xfId="28552"/>
    <cellStyle name="Moneda 5 3 2" xfId="613"/>
    <cellStyle name="Moneda 5 3 2 10" xfId="28553"/>
    <cellStyle name="Moneda 5 3 2 10 2" xfId="28554"/>
    <cellStyle name="Moneda 5 3 2 10 2 2" xfId="28555"/>
    <cellStyle name="Moneda 5 3 2 10 2 3" xfId="28556"/>
    <cellStyle name="Moneda 5 3 2 10 3" xfId="28557"/>
    <cellStyle name="Moneda 5 3 2 10 3 2" xfId="28558"/>
    <cellStyle name="Moneda 5 3 2 10 3 3" xfId="28559"/>
    <cellStyle name="Moneda 5 3 2 10 4" xfId="28560"/>
    <cellStyle name="Moneda 5 3 2 10 5" xfId="28561"/>
    <cellStyle name="Moneda 5 3 2 11" xfId="28562"/>
    <cellStyle name="Moneda 5 3 2 11 2" xfId="28563"/>
    <cellStyle name="Moneda 5 3 2 11 3" xfId="28564"/>
    <cellStyle name="Moneda 5 3 2 12" xfId="28565"/>
    <cellStyle name="Moneda 5 3 2 12 2" xfId="28566"/>
    <cellStyle name="Moneda 5 3 2 12 3" xfId="28567"/>
    <cellStyle name="Moneda 5 3 2 13" xfId="28568"/>
    <cellStyle name="Moneda 5 3 2 14" xfId="28569"/>
    <cellStyle name="Moneda 5 3 2 2" xfId="614"/>
    <cellStyle name="Moneda 5 3 2 2 10" xfId="28570"/>
    <cellStyle name="Moneda 5 3 2 2 10 2" xfId="28571"/>
    <cellStyle name="Moneda 5 3 2 2 10 3" xfId="28572"/>
    <cellStyle name="Moneda 5 3 2 2 11" xfId="28573"/>
    <cellStyle name="Moneda 5 3 2 2 11 2" xfId="28574"/>
    <cellStyle name="Moneda 5 3 2 2 11 3" xfId="28575"/>
    <cellStyle name="Moneda 5 3 2 2 12" xfId="28576"/>
    <cellStyle name="Moneda 5 3 2 2 13" xfId="28577"/>
    <cellStyle name="Moneda 5 3 2 2 2" xfId="615"/>
    <cellStyle name="Moneda 5 3 2 2 2 10" xfId="28578"/>
    <cellStyle name="Moneda 5 3 2 2 2 11" xfId="28579"/>
    <cellStyle name="Moneda 5 3 2 2 2 2" xfId="616"/>
    <cellStyle name="Moneda 5 3 2 2 2 2 10" xfId="28580"/>
    <cellStyle name="Moneda 5 3 2 2 2 2 2" xfId="617"/>
    <cellStyle name="Moneda 5 3 2 2 2 2 2 2" xfId="1935"/>
    <cellStyle name="Moneda 5 3 2 2 2 2 2 2 2" xfId="28581"/>
    <cellStyle name="Moneda 5 3 2 2 2 2 2 2 2 2" xfId="28582"/>
    <cellStyle name="Moneda 5 3 2 2 2 2 2 2 2 3" xfId="28583"/>
    <cellStyle name="Moneda 5 3 2 2 2 2 2 2 3" xfId="28584"/>
    <cellStyle name="Moneda 5 3 2 2 2 2 2 2 3 2" xfId="28585"/>
    <cellStyle name="Moneda 5 3 2 2 2 2 2 2 3 3" xfId="28586"/>
    <cellStyle name="Moneda 5 3 2 2 2 2 2 2 4" xfId="28587"/>
    <cellStyle name="Moneda 5 3 2 2 2 2 2 2 5" xfId="28588"/>
    <cellStyle name="Moneda 5 3 2 2 2 2 2 3" xfId="28589"/>
    <cellStyle name="Moneda 5 3 2 2 2 2 2 3 2" xfId="28590"/>
    <cellStyle name="Moneda 5 3 2 2 2 2 2 3 3" xfId="28591"/>
    <cellStyle name="Moneda 5 3 2 2 2 2 2 4" xfId="28592"/>
    <cellStyle name="Moneda 5 3 2 2 2 2 2 4 2" xfId="28593"/>
    <cellStyle name="Moneda 5 3 2 2 2 2 2 4 3" xfId="28594"/>
    <cellStyle name="Moneda 5 3 2 2 2 2 2 5" xfId="28595"/>
    <cellStyle name="Moneda 5 3 2 2 2 2 2 6" xfId="28596"/>
    <cellStyle name="Moneda 5 3 2 2 2 2 3" xfId="1934"/>
    <cellStyle name="Moneda 5 3 2 2 2 2 3 2" xfId="28597"/>
    <cellStyle name="Moneda 5 3 2 2 2 2 3 2 2" xfId="28598"/>
    <cellStyle name="Moneda 5 3 2 2 2 2 3 2 2 2" xfId="28599"/>
    <cellStyle name="Moneda 5 3 2 2 2 2 3 2 2 3" xfId="28600"/>
    <cellStyle name="Moneda 5 3 2 2 2 2 3 2 3" xfId="28601"/>
    <cellStyle name="Moneda 5 3 2 2 2 2 3 2 3 2" xfId="28602"/>
    <cellStyle name="Moneda 5 3 2 2 2 2 3 2 3 3" xfId="28603"/>
    <cellStyle name="Moneda 5 3 2 2 2 2 3 2 4" xfId="28604"/>
    <cellStyle name="Moneda 5 3 2 2 2 2 3 2 5" xfId="28605"/>
    <cellStyle name="Moneda 5 3 2 2 2 2 3 3" xfId="28606"/>
    <cellStyle name="Moneda 5 3 2 2 2 2 3 3 2" xfId="28607"/>
    <cellStyle name="Moneda 5 3 2 2 2 2 3 3 3" xfId="28608"/>
    <cellStyle name="Moneda 5 3 2 2 2 2 3 4" xfId="28609"/>
    <cellStyle name="Moneda 5 3 2 2 2 2 3 4 2" xfId="28610"/>
    <cellStyle name="Moneda 5 3 2 2 2 2 3 4 3" xfId="28611"/>
    <cellStyle name="Moneda 5 3 2 2 2 2 3 5" xfId="28612"/>
    <cellStyle name="Moneda 5 3 2 2 2 2 3 6" xfId="28613"/>
    <cellStyle name="Moneda 5 3 2 2 2 2 4" xfId="28614"/>
    <cellStyle name="Moneda 5 3 2 2 2 2 4 2" xfId="28615"/>
    <cellStyle name="Moneda 5 3 2 2 2 2 4 2 2" xfId="28616"/>
    <cellStyle name="Moneda 5 3 2 2 2 2 4 2 2 2" xfId="28617"/>
    <cellStyle name="Moneda 5 3 2 2 2 2 4 2 2 3" xfId="28618"/>
    <cellStyle name="Moneda 5 3 2 2 2 2 4 2 3" xfId="28619"/>
    <cellStyle name="Moneda 5 3 2 2 2 2 4 2 3 2" xfId="28620"/>
    <cellStyle name="Moneda 5 3 2 2 2 2 4 2 3 3" xfId="28621"/>
    <cellStyle name="Moneda 5 3 2 2 2 2 4 2 4" xfId="28622"/>
    <cellStyle name="Moneda 5 3 2 2 2 2 4 2 5" xfId="28623"/>
    <cellStyle name="Moneda 5 3 2 2 2 2 4 3" xfId="28624"/>
    <cellStyle name="Moneda 5 3 2 2 2 2 4 3 2" xfId="28625"/>
    <cellStyle name="Moneda 5 3 2 2 2 2 4 3 3" xfId="28626"/>
    <cellStyle name="Moneda 5 3 2 2 2 2 4 4" xfId="28627"/>
    <cellStyle name="Moneda 5 3 2 2 2 2 4 4 2" xfId="28628"/>
    <cellStyle name="Moneda 5 3 2 2 2 2 4 4 3" xfId="28629"/>
    <cellStyle name="Moneda 5 3 2 2 2 2 4 5" xfId="28630"/>
    <cellStyle name="Moneda 5 3 2 2 2 2 4 6" xfId="28631"/>
    <cellStyle name="Moneda 5 3 2 2 2 2 5" xfId="28632"/>
    <cellStyle name="Moneda 5 3 2 2 2 2 5 2" xfId="28633"/>
    <cellStyle name="Moneda 5 3 2 2 2 2 5 2 2" xfId="28634"/>
    <cellStyle name="Moneda 5 3 2 2 2 2 5 2 2 2" xfId="28635"/>
    <cellStyle name="Moneda 5 3 2 2 2 2 5 2 2 3" xfId="28636"/>
    <cellStyle name="Moneda 5 3 2 2 2 2 5 2 3" xfId="28637"/>
    <cellStyle name="Moneda 5 3 2 2 2 2 5 2 3 2" xfId="28638"/>
    <cellStyle name="Moneda 5 3 2 2 2 2 5 2 3 3" xfId="28639"/>
    <cellStyle name="Moneda 5 3 2 2 2 2 5 2 4" xfId="28640"/>
    <cellStyle name="Moneda 5 3 2 2 2 2 5 2 5" xfId="28641"/>
    <cellStyle name="Moneda 5 3 2 2 2 2 5 3" xfId="28642"/>
    <cellStyle name="Moneda 5 3 2 2 2 2 5 3 2" xfId="28643"/>
    <cellStyle name="Moneda 5 3 2 2 2 2 5 3 3" xfId="28644"/>
    <cellStyle name="Moneda 5 3 2 2 2 2 5 4" xfId="28645"/>
    <cellStyle name="Moneda 5 3 2 2 2 2 5 4 2" xfId="28646"/>
    <cellStyle name="Moneda 5 3 2 2 2 2 5 4 3" xfId="28647"/>
    <cellStyle name="Moneda 5 3 2 2 2 2 5 5" xfId="28648"/>
    <cellStyle name="Moneda 5 3 2 2 2 2 5 6" xfId="28649"/>
    <cellStyle name="Moneda 5 3 2 2 2 2 6" xfId="28650"/>
    <cellStyle name="Moneda 5 3 2 2 2 2 6 2" xfId="28651"/>
    <cellStyle name="Moneda 5 3 2 2 2 2 6 2 2" xfId="28652"/>
    <cellStyle name="Moneda 5 3 2 2 2 2 6 2 3" xfId="28653"/>
    <cellStyle name="Moneda 5 3 2 2 2 2 6 3" xfId="28654"/>
    <cellStyle name="Moneda 5 3 2 2 2 2 6 3 2" xfId="28655"/>
    <cellStyle name="Moneda 5 3 2 2 2 2 6 3 3" xfId="28656"/>
    <cellStyle name="Moneda 5 3 2 2 2 2 6 4" xfId="28657"/>
    <cellStyle name="Moneda 5 3 2 2 2 2 6 5" xfId="28658"/>
    <cellStyle name="Moneda 5 3 2 2 2 2 7" xfId="28659"/>
    <cellStyle name="Moneda 5 3 2 2 2 2 7 2" xfId="28660"/>
    <cellStyle name="Moneda 5 3 2 2 2 2 7 3" xfId="28661"/>
    <cellStyle name="Moneda 5 3 2 2 2 2 8" xfId="28662"/>
    <cellStyle name="Moneda 5 3 2 2 2 2 8 2" xfId="28663"/>
    <cellStyle name="Moneda 5 3 2 2 2 2 8 3" xfId="28664"/>
    <cellStyle name="Moneda 5 3 2 2 2 2 9" xfId="28665"/>
    <cellStyle name="Moneda 5 3 2 2 2 3" xfId="618"/>
    <cellStyle name="Moneda 5 3 2 2 2 3 2" xfId="1936"/>
    <cellStyle name="Moneda 5 3 2 2 2 3 2 2" xfId="28666"/>
    <cellStyle name="Moneda 5 3 2 2 2 3 2 2 2" xfId="28667"/>
    <cellStyle name="Moneda 5 3 2 2 2 3 2 2 3" xfId="28668"/>
    <cellStyle name="Moneda 5 3 2 2 2 3 2 3" xfId="28669"/>
    <cellStyle name="Moneda 5 3 2 2 2 3 2 3 2" xfId="28670"/>
    <cellStyle name="Moneda 5 3 2 2 2 3 2 3 3" xfId="28671"/>
    <cellStyle name="Moneda 5 3 2 2 2 3 2 4" xfId="28672"/>
    <cellStyle name="Moneda 5 3 2 2 2 3 2 5" xfId="28673"/>
    <cellStyle name="Moneda 5 3 2 2 2 3 3" xfId="28674"/>
    <cellStyle name="Moneda 5 3 2 2 2 3 3 2" xfId="28675"/>
    <cellStyle name="Moneda 5 3 2 2 2 3 3 3" xfId="28676"/>
    <cellStyle name="Moneda 5 3 2 2 2 3 4" xfId="28677"/>
    <cellStyle name="Moneda 5 3 2 2 2 3 4 2" xfId="28678"/>
    <cellStyle name="Moneda 5 3 2 2 2 3 4 3" xfId="28679"/>
    <cellStyle name="Moneda 5 3 2 2 2 3 5" xfId="28680"/>
    <cellStyle name="Moneda 5 3 2 2 2 3 6" xfId="28681"/>
    <cellStyle name="Moneda 5 3 2 2 2 4" xfId="1933"/>
    <cellStyle name="Moneda 5 3 2 2 2 4 2" xfId="28682"/>
    <cellStyle name="Moneda 5 3 2 2 2 4 2 2" xfId="28683"/>
    <cellStyle name="Moneda 5 3 2 2 2 4 2 2 2" xfId="28684"/>
    <cellStyle name="Moneda 5 3 2 2 2 4 2 2 3" xfId="28685"/>
    <cellStyle name="Moneda 5 3 2 2 2 4 2 3" xfId="28686"/>
    <cellStyle name="Moneda 5 3 2 2 2 4 2 3 2" xfId="28687"/>
    <cellStyle name="Moneda 5 3 2 2 2 4 2 3 3" xfId="28688"/>
    <cellStyle name="Moneda 5 3 2 2 2 4 2 4" xfId="28689"/>
    <cellStyle name="Moneda 5 3 2 2 2 4 2 5" xfId="28690"/>
    <cellStyle name="Moneda 5 3 2 2 2 4 3" xfId="28691"/>
    <cellStyle name="Moneda 5 3 2 2 2 4 3 2" xfId="28692"/>
    <cellStyle name="Moneda 5 3 2 2 2 4 3 3" xfId="28693"/>
    <cellStyle name="Moneda 5 3 2 2 2 4 4" xfId="28694"/>
    <cellStyle name="Moneda 5 3 2 2 2 4 4 2" xfId="28695"/>
    <cellStyle name="Moneda 5 3 2 2 2 4 4 3" xfId="28696"/>
    <cellStyle name="Moneda 5 3 2 2 2 4 5" xfId="28697"/>
    <cellStyle name="Moneda 5 3 2 2 2 4 6" xfId="28698"/>
    <cellStyle name="Moneda 5 3 2 2 2 5" xfId="28699"/>
    <cellStyle name="Moneda 5 3 2 2 2 5 2" xfId="28700"/>
    <cellStyle name="Moneda 5 3 2 2 2 5 2 2" xfId="28701"/>
    <cellStyle name="Moneda 5 3 2 2 2 5 2 2 2" xfId="28702"/>
    <cellStyle name="Moneda 5 3 2 2 2 5 2 2 3" xfId="28703"/>
    <cellStyle name="Moneda 5 3 2 2 2 5 2 3" xfId="28704"/>
    <cellStyle name="Moneda 5 3 2 2 2 5 2 3 2" xfId="28705"/>
    <cellStyle name="Moneda 5 3 2 2 2 5 2 3 3" xfId="28706"/>
    <cellStyle name="Moneda 5 3 2 2 2 5 2 4" xfId="28707"/>
    <cellStyle name="Moneda 5 3 2 2 2 5 2 5" xfId="28708"/>
    <cellStyle name="Moneda 5 3 2 2 2 5 3" xfId="28709"/>
    <cellStyle name="Moneda 5 3 2 2 2 5 3 2" xfId="28710"/>
    <cellStyle name="Moneda 5 3 2 2 2 5 3 3" xfId="28711"/>
    <cellStyle name="Moneda 5 3 2 2 2 5 4" xfId="28712"/>
    <cellStyle name="Moneda 5 3 2 2 2 5 4 2" xfId="28713"/>
    <cellStyle name="Moneda 5 3 2 2 2 5 4 3" xfId="28714"/>
    <cellStyle name="Moneda 5 3 2 2 2 5 5" xfId="28715"/>
    <cellStyle name="Moneda 5 3 2 2 2 5 6" xfId="28716"/>
    <cellStyle name="Moneda 5 3 2 2 2 6" xfId="28717"/>
    <cellStyle name="Moneda 5 3 2 2 2 6 2" xfId="28718"/>
    <cellStyle name="Moneda 5 3 2 2 2 6 2 2" xfId="28719"/>
    <cellStyle name="Moneda 5 3 2 2 2 6 2 2 2" xfId="28720"/>
    <cellStyle name="Moneda 5 3 2 2 2 6 2 2 3" xfId="28721"/>
    <cellStyle name="Moneda 5 3 2 2 2 6 2 3" xfId="28722"/>
    <cellStyle name="Moneda 5 3 2 2 2 6 2 3 2" xfId="28723"/>
    <cellStyle name="Moneda 5 3 2 2 2 6 2 3 3" xfId="28724"/>
    <cellStyle name="Moneda 5 3 2 2 2 6 2 4" xfId="28725"/>
    <cellStyle name="Moneda 5 3 2 2 2 6 2 5" xfId="28726"/>
    <cellStyle name="Moneda 5 3 2 2 2 6 3" xfId="28727"/>
    <cellStyle name="Moneda 5 3 2 2 2 6 3 2" xfId="28728"/>
    <cellStyle name="Moneda 5 3 2 2 2 6 3 3" xfId="28729"/>
    <cellStyle name="Moneda 5 3 2 2 2 6 4" xfId="28730"/>
    <cellStyle name="Moneda 5 3 2 2 2 6 4 2" xfId="28731"/>
    <cellStyle name="Moneda 5 3 2 2 2 6 4 3" xfId="28732"/>
    <cellStyle name="Moneda 5 3 2 2 2 6 5" xfId="28733"/>
    <cellStyle name="Moneda 5 3 2 2 2 6 6" xfId="28734"/>
    <cellStyle name="Moneda 5 3 2 2 2 7" xfId="28735"/>
    <cellStyle name="Moneda 5 3 2 2 2 7 2" xfId="28736"/>
    <cellStyle name="Moneda 5 3 2 2 2 7 2 2" xfId="28737"/>
    <cellStyle name="Moneda 5 3 2 2 2 7 2 3" xfId="28738"/>
    <cellStyle name="Moneda 5 3 2 2 2 7 3" xfId="28739"/>
    <cellStyle name="Moneda 5 3 2 2 2 7 3 2" xfId="28740"/>
    <cellStyle name="Moneda 5 3 2 2 2 7 3 3" xfId="28741"/>
    <cellStyle name="Moneda 5 3 2 2 2 7 4" xfId="28742"/>
    <cellStyle name="Moneda 5 3 2 2 2 7 5" xfId="28743"/>
    <cellStyle name="Moneda 5 3 2 2 2 8" xfId="28744"/>
    <cellStyle name="Moneda 5 3 2 2 2 8 2" xfId="28745"/>
    <cellStyle name="Moneda 5 3 2 2 2 8 3" xfId="28746"/>
    <cellStyle name="Moneda 5 3 2 2 2 9" xfId="28747"/>
    <cellStyle name="Moneda 5 3 2 2 2 9 2" xfId="28748"/>
    <cellStyle name="Moneda 5 3 2 2 2 9 3" xfId="28749"/>
    <cellStyle name="Moneda 5 3 2 2 3" xfId="619"/>
    <cellStyle name="Moneda 5 3 2 2 3 10" xfId="28750"/>
    <cellStyle name="Moneda 5 3 2 2 3 11" xfId="28751"/>
    <cellStyle name="Moneda 5 3 2 2 3 2" xfId="620"/>
    <cellStyle name="Moneda 5 3 2 2 3 2 10" xfId="28752"/>
    <cellStyle name="Moneda 5 3 2 2 3 2 2" xfId="621"/>
    <cellStyle name="Moneda 5 3 2 2 3 2 2 2" xfId="1939"/>
    <cellStyle name="Moneda 5 3 2 2 3 2 2 2 2" xfId="28753"/>
    <cellStyle name="Moneda 5 3 2 2 3 2 2 2 2 2" xfId="28754"/>
    <cellStyle name="Moneda 5 3 2 2 3 2 2 2 2 3" xfId="28755"/>
    <cellStyle name="Moneda 5 3 2 2 3 2 2 2 3" xfId="28756"/>
    <cellStyle name="Moneda 5 3 2 2 3 2 2 2 3 2" xfId="28757"/>
    <cellStyle name="Moneda 5 3 2 2 3 2 2 2 3 3" xfId="28758"/>
    <cellStyle name="Moneda 5 3 2 2 3 2 2 2 4" xfId="28759"/>
    <cellStyle name="Moneda 5 3 2 2 3 2 2 2 5" xfId="28760"/>
    <cellStyle name="Moneda 5 3 2 2 3 2 2 3" xfId="28761"/>
    <cellStyle name="Moneda 5 3 2 2 3 2 2 3 2" xfId="28762"/>
    <cellStyle name="Moneda 5 3 2 2 3 2 2 3 3" xfId="28763"/>
    <cellStyle name="Moneda 5 3 2 2 3 2 2 4" xfId="28764"/>
    <cellStyle name="Moneda 5 3 2 2 3 2 2 4 2" xfId="28765"/>
    <cellStyle name="Moneda 5 3 2 2 3 2 2 4 3" xfId="28766"/>
    <cellStyle name="Moneda 5 3 2 2 3 2 2 5" xfId="28767"/>
    <cellStyle name="Moneda 5 3 2 2 3 2 2 6" xfId="28768"/>
    <cellStyle name="Moneda 5 3 2 2 3 2 3" xfId="1938"/>
    <cellStyle name="Moneda 5 3 2 2 3 2 3 2" xfId="28769"/>
    <cellStyle name="Moneda 5 3 2 2 3 2 3 2 2" xfId="28770"/>
    <cellStyle name="Moneda 5 3 2 2 3 2 3 2 2 2" xfId="28771"/>
    <cellStyle name="Moneda 5 3 2 2 3 2 3 2 2 3" xfId="28772"/>
    <cellStyle name="Moneda 5 3 2 2 3 2 3 2 3" xfId="28773"/>
    <cellStyle name="Moneda 5 3 2 2 3 2 3 2 3 2" xfId="28774"/>
    <cellStyle name="Moneda 5 3 2 2 3 2 3 2 3 3" xfId="28775"/>
    <cellStyle name="Moneda 5 3 2 2 3 2 3 2 4" xfId="28776"/>
    <cellStyle name="Moneda 5 3 2 2 3 2 3 2 5" xfId="28777"/>
    <cellStyle name="Moneda 5 3 2 2 3 2 3 3" xfId="28778"/>
    <cellStyle name="Moneda 5 3 2 2 3 2 3 3 2" xfId="28779"/>
    <cellStyle name="Moneda 5 3 2 2 3 2 3 3 3" xfId="28780"/>
    <cellStyle name="Moneda 5 3 2 2 3 2 3 4" xfId="28781"/>
    <cellStyle name="Moneda 5 3 2 2 3 2 3 4 2" xfId="28782"/>
    <cellStyle name="Moneda 5 3 2 2 3 2 3 4 3" xfId="28783"/>
    <cellStyle name="Moneda 5 3 2 2 3 2 3 5" xfId="28784"/>
    <cellStyle name="Moneda 5 3 2 2 3 2 3 6" xfId="28785"/>
    <cellStyle name="Moneda 5 3 2 2 3 2 4" xfId="28786"/>
    <cellStyle name="Moneda 5 3 2 2 3 2 4 2" xfId="28787"/>
    <cellStyle name="Moneda 5 3 2 2 3 2 4 2 2" xfId="28788"/>
    <cellStyle name="Moneda 5 3 2 2 3 2 4 2 2 2" xfId="28789"/>
    <cellStyle name="Moneda 5 3 2 2 3 2 4 2 2 3" xfId="28790"/>
    <cellStyle name="Moneda 5 3 2 2 3 2 4 2 3" xfId="28791"/>
    <cellStyle name="Moneda 5 3 2 2 3 2 4 2 3 2" xfId="28792"/>
    <cellStyle name="Moneda 5 3 2 2 3 2 4 2 3 3" xfId="28793"/>
    <cellStyle name="Moneda 5 3 2 2 3 2 4 2 4" xfId="28794"/>
    <cellStyle name="Moneda 5 3 2 2 3 2 4 2 5" xfId="28795"/>
    <cellStyle name="Moneda 5 3 2 2 3 2 4 3" xfId="28796"/>
    <cellStyle name="Moneda 5 3 2 2 3 2 4 3 2" xfId="28797"/>
    <cellStyle name="Moneda 5 3 2 2 3 2 4 3 3" xfId="28798"/>
    <cellStyle name="Moneda 5 3 2 2 3 2 4 4" xfId="28799"/>
    <cellStyle name="Moneda 5 3 2 2 3 2 4 4 2" xfId="28800"/>
    <cellStyle name="Moneda 5 3 2 2 3 2 4 4 3" xfId="28801"/>
    <cellStyle name="Moneda 5 3 2 2 3 2 4 5" xfId="28802"/>
    <cellStyle name="Moneda 5 3 2 2 3 2 4 6" xfId="28803"/>
    <cellStyle name="Moneda 5 3 2 2 3 2 5" xfId="28804"/>
    <cellStyle name="Moneda 5 3 2 2 3 2 5 2" xfId="28805"/>
    <cellStyle name="Moneda 5 3 2 2 3 2 5 2 2" xfId="28806"/>
    <cellStyle name="Moneda 5 3 2 2 3 2 5 2 2 2" xfId="28807"/>
    <cellStyle name="Moneda 5 3 2 2 3 2 5 2 2 3" xfId="28808"/>
    <cellStyle name="Moneda 5 3 2 2 3 2 5 2 3" xfId="28809"/>
    <cellStyle name="Moneda 5 3 2 2 3 2 5 2 3 2" xfId="28810"/>
    <cellStyle name="Moneda 5 3 2 2 3 2 5 2 3 3" xfId="28811"/>
    <cellStyle name="Moneda 5 3 2 2 3 2 5 2 4" xfId="28812"/>
    <cellStyle name="Moneda 5 3 2 2 3 2 5 2 5" xfId="28813"/>
    <cellStyle name="Moneda 5 3 2 2 3 2 5 3" xfId="28814"/>
    <cellStyle name="Moneda 5 3 2 2 3 2 5 3 2" xfId="28815"/>
    <cellStyle name="Moneda 5 3 2 2 3 2 5 3 3" xfId="28816"/>
    <cellStyle name="Moneda 5 3 2 2 3 2 5 4" xfId="28817"/>
    <cellStyle name="Moneda 5 3 2 2 3 2 5 4 2" xfId="28818"/>
    <cellStyle name="Moneda 5 3 2 2 3 2 5 4 3" xfId="28819"/>
    <cellStyle name="Moneda 5 3 2 2 3 2 5 5" xfId="28820"/>
    <cellStyle name="Moneda 5 3 2 2 3 2 5 6" xfId="28821"/>
    <cellStyle name="Moneda 5 3 2 2 3 2 6" xfId="28822"/>
    <cellStyle name="Moneda 5 3 2 2 3 2 6 2" xfId="28823"/>
    <cellStyle name="Moneda 5 3 2 2 3 2 6 2 2" xfId="28824"/>
    <cellStyle name="Moneda 5 3 2 2 3 2 6 2 3" xfId="28825"/>
    <cellStyle name="Moneda 5 3 2 2 3 2 6 3" xfId="28826"/>
    <cellStyle name="Moneda 5 3 2 2 3 2 6 3 2" xfId="28827"/>
    <cellStyle name="Moneda 5 3 2 2 3 2 6 3 3" xfId="28828"/>
    <cellStyle name="Moneda 5 3 2 2 3 2 6 4" xfId="28829"/>
    <cellStyle name="Moneda 5 3 2 2 3 2 6 5" xfId="28830"/>
    <cellStyle name="Moneda 5 3 2 2 3 2 7" xfId="28831"/>
    <cellStyle name="Moneda 5 3 2 2 3 2 7 2" xfId="28832"/>
    <cellStyle name="Moneda 5 3 2 2 3 2 7 3" xfId="28833"/>
    <cellStyle name="Moneda 5 3 2 2 3 2 8" xfId="28834"/>
    <cellStyle name="Moneda 5 3 2 2 3 2 8 2" xfId="28835"/>
    <cellStyle name="Moneda 5 3 2 2 3 2 8 3" xfId="28836"/>
    <cellStyle name="Moneda 5 3 2 2 3 2 9" xfId="28837"/>
    <cellStyle name="Moneda 5 3 2 2 3 3" xfId="622"/>
    <cellStyle name="Moneda 5 3 2 2 3 3 2" xfId="1940"/>
    <cellStyle name="Moneda 5 3 2 2 3 3 2 2" xfId="28838"/>
    <cellStyle name="Moneda 5 3 2 2 3 3 2 2 2" xfId="28839"/>
    <cellStyle name="Moneda 5 3 2 2 3 3 2 2 3" xfId="28840"/>
    <cellStyle name="Moneda 5 3 2 2 3 3 2 3" xfId="28841"/>
    <cellStyle name="Moneda 5 3 2 2 3 3 2 3 2" xfId="28842"/>
    <cellStyle name="Moneda 5 3 2 2 3 3 2 3 3" xfId="28843"/>
    <cellStyle name="Moneda 5 3 2 2 3 3 2 4" xfId="28844"/>
    <cellStyle name="Moneda 5 3 2 2 3 3 2 5" xfId="28845"/>
    <cellStyle name="Moneda 5 3 2 2 3 3 3" xfId="28846"/>
    <cellStyle name="Moneda 5 3 2 2 3 3 3 2" xfId="28847"/>
    <cellStyle name="Moneda 5 3 2 2 3 3 3 3" xfId="28848"/>
    <cellStyle name="Moneda 5 3 2 2 3 3 4" xfId="28849"/>
    <cellStyle name="Moneda 5 3 2 2 3 3 4 2" xfId="28850"/>
    <cellStyle name="Moneda 5 3 2 2 3 3 4 3" xfId="28851"/>
    <cellStyle name="Moneda 5 3 2 2 3 3 5" xfId="28852"/>
    <cellStyle name="Moneda 5 3 2 2 3 3 6" xfId="28853"/>
    <cellStyle name="Moneda 5 3 2 2 3 4" xfId="1937"/>
    <cellStyle name="Moneda 5 3 2 2 3 4 2" xfId="28854"/>
    <cellStyle name="Moneda 5 3 2 2 3 4 2 2" xfId="28855"/>
    <cellStyle name="Moneda 5 3 2 2 3 4 2 2 2" xfId="28856"/>
    <cellStyle name="Moneda 5 3 2 2 3 4 2 2 3" xfId="28857"/>
    <cellStyle name="Moneda 5 3 2 2 3 4 2 3" xfId="28858"/>
    <cellStyle name="Moneda 5 3 2 2 3 4 2 3 2" xfId="28859"/>
    <cellStyle name="Moneda 5 3 2 2 3 4 2 3 3" xfId="28860"/>
    <cellStyle name="Moneda 5 3 2 2 3 4 2 4" xfId="28861"/>
    <cellStyle name="Moneda 5 3 2 2 3 4 2 5" xfId="28862"/>
    <cellStyle name="Moneda 5 3 2 2 3 4 3" xfId="28863"/>
    <cellStyle name="Moneda 5 3 2 2 3 4 3 2" xfId="28864"/>
    <cellStyle name="Moneda 5 3 2 2 3 4 3 3" xfId="28865"/>
    <cellStyle name="Moneda 5 3 2 2 3 4 4" xfId="28866"/>
    <cellStyle name="Moneda 5 3 2 2 3 4 4 2" xfId="28867"/>
    <cellStyle name="Moneda 5 3 2 2 3 4 4 3" xfId="28868"/>
    <cellStyle name="Moneda 5 3 2 2 3 4 5" xfId="28869"/>
    <cellStyle name="Moneda 5 3 2 2 3 4 6" xfId="28870"/>
    <cellStyle name="Moneda 5 3 2 2 3 5" xfId="28871"/>
    <cellStyle name="Moneda 5 3 2 2 3 5 2" xfId="28872"/>
    <cellStyle name="Moneda 5 3 2 2 3 5 2 2" xfId="28873"/>
    <cellStyle name="Moneda 5 3 2 2 3 5 2 2 2" xfId="28874"/>
    <cellStyle name="Moneda 5 3 2 2 3 5 2 2 3" xfId="28875"/>
    <cellStyle name="Moneda 5 3 2 2 3 5 2 3" xfId="28876"/>
    <cellStyle name="Moneda 5 3 2 2 3 5 2 3 2" xfId="28877"/>
    <cellStyle name="Moneda 5 3 2 2 3 5 2 3 3" xfId="28878"/>
    <cellStyle name="Moneda 5 3 2 2 3 5 2 4" xfId="28879"/>
    <cellStyle name="Moneda 5 3 2 2 3 5 2 5" xfId="28880"/>
    <cellStyle name="Moneda 5 3 2 2 3 5 3" xfId="28881"/>
    <cellStyle name="Moneda 5 3 2 2 3 5 3 2" xfId="28882"/>
    <cellStyle name="Moneda 5 3 2 2 3 5 3 3" xfId="28883"/>
    <cellStyle name="Moneda 5 3 2 2 3 5 4" xfId="28884"/>
    <cellStyle name="Moneda 5 3 2 2 3 5 4 2" xfId="28885"/>
    <cellStyle name="Moneda 5 3 2 2 3 5 4 3" xfId="28886"/>
    <cellStyle name="Moneda 5 3 2 2 3 5 5" xfId="28887"/>
    <cellStyle name="Moneda 5 3 2 2 3 5 6" xfId="28888"/>
    <cellStyle name="Moneda 5 3 2 2 3 6" xfId="28889"/>
    <cellStyle name="Moneda 5 3 2 2 3 6 2" xfId="28890"/>
    <cellStyle name="Moneda 5 3 2 2 3 6 2 2" xfId="28891"/>
    <cellStyle name="Moneda 5 3 2 2 3 6 2 2 2" xfId="28892"/>
    <cellStyle name="Moneda 5 3 2 2 3 6 2 2 3" xfId="28893"/>
    <cellStyle name="Moneda 5 3 2 2 3 6 2 3" xfId="28894"/>
    <cellStyle name="Moneda 5 3 2 2 3 6 2 3 2" xfId="28895"/>
    <cellStyle name="Moneda 5 3 2 2 3 6 2 3 3" xfId="28896"/>
    <cellStyle name="Moneda 5 3 2 2 3 6 2 4" xfId="28897"/>
    <cellStyle name="Moneda 5 3 2 2 3 6 2 5" xfId="28898"/>
    <cellStyle name="Moneda 5 3 2 2 3 6 3" xfId="28899"/>
    <cellStyle name="Moneda 5 3 2 2 3 6 3 2" xfId="28900"/>
    <cellStyle name="Moneda 5 3 2 2 3 6 3 3" xfId="28901"/>
    <cellStyle name="Moneda 5 3 2 2 3 6 4" xfId="28902"/>
    <cellStyle name="Moneda 5 3 2 2 3 6 4 2" xfId="28903"/>
    <cellStyle name="Moneda 5 3 2 2 3 6 4 3" xfId="28904"/>
    <cellStyle name="Moneda 5 3 2 2 3 6 5" xfId="28905"/>
    <cellStyle name="Moneda 5 3 2 2 3 6 6" xfId="28906"/>
    <cellStyle name="Moneda 5 3 2 2 3 7" xfId="28907"/>
    <cellStyle name="Moneda 5 3 2 2 3 7 2" xfId="28908"/>
    <cellStyle name="Moneda 5 3 2 2 3 7 2 2" xfId="28909"/>
    <cellStyle name="Moneda 5 3 2 2 3 7 2 3" xfId="28910"/>
    <cellStyle name="Moneda 5 3 2 2 3 7 3" xfId="28911"/>
    <cellStyle name="Moneda 5 3 2 2 3 7 3 2" xfId="28912"/>
    <cellStyle name="Moneda 5 3 2 2 3 7 3 3" xfId="28913"/>
    <cellStyle name="Moneda 5 3 2 2 3 7 4" xfId="28914"/>
    <cellStyle name="Moneda 5 3 2 2 3 7 5" xfId="28915"/>
    <cellStyle name="Moneda 5 3 2 2 3 8" xfId="28916"/>
    <cellStyle name="Moneda 5 3 2 2 3 8 2" xfId="28917"/>
    <cellStyle name="Moneda 5 3 2 2 3 8 3" xfId="28918"/>
    <cellStyle name="Moneda 5 3 2 2 3 9" xfId="28919"/>
    <cellStyle name="Moneda 5 3 2 2 3 9 2" xfId="28920"/>
    <cellStyle name="Moneda 5 3 2 2 3 9 3" xfId="28921"/>
    <cellStyle name="Moneda 5 3 2 2 4" xfId="623"/>
    <cellStyle name="Moneda 5 3 2 2 4 10" xfId="28922"/>
    <cellStyle name="Moneda 5 3 2 2 4 2" xfId="624"/>
    <cellStyle name="Moneda 5 3 2 2 4 2 2" xfId="1942"/>
    <cellStyle name="Moneda 5 3 2 2 4 2 2 2" xfId="28923"/>
    <cellStyle name="Moneda 5 3 2 2 4 2 2 2 2" xfId="28924"/>
    <cellStyle name="Moneda 5 3 2 2 4 2 2 2 3" xfId="28925"/>
    <cellStyle name="Moneda 5 3 2 2 4 2 2 3" xfId="28926"/>
    <cellStyle name="Moneda 5 3 2 2 4 2 2 3 2" xfId="28927"/>
    <cellStyle name="Moneda 5 3 2 2 4 2 2 3 3" xfId="28928"/>
    <cellStyle name="Moneda 5 3 2 2 4 2 2 4" xfId="28929"/>
    <cellStyle name="Moneda 5 3 2 2 4 2 2 5" xfId="28930"/>
    <cellStyle name="Moneda 5 3 2 2 4 2 3" xfId="28931"/>
    <cellStyle name="Moneda 5 3 2 2 4 2 3 2" xfId="28932"/>
    <cellStyle name="Moneda 5 3 2 2 4 2 3 3" xfId="28933"/>
    <cellStyle name="Moneda 5 3 2 2 4 2 4" xfId="28934"/>
    <cellStyle name="Moneda 5 3 2 2 4 2 4 2" xfId="28935"/>
    <cellStyle name="Moneda 5 3 2 2 4 2 4 3" xfId="28936"/>
    <cellStyle name="Moneda 5 3 2 2 4 2 5" xfId="28937"/>
    <cellStyle name="Moneda 5 3 2 2 4 2 6" xfId="28938"/>
    <cellStyle name="Moneda 5 3 2 2 4 3" xfId="1941"/>
    <cellStyle name="Moneda 5 3 2 2 4 3 2" xfId="28939"/>
    <cellStyle name="Moneda 5 3 2 2 4 3 2 2" xfId="28940"/>
    <cellStyle name="Moneda 5 3 2 2 4 3 2 2 2" xfId="28941"/>
    <cellStyle name="Moneda 5 3 2 2 4 3 2 2 3" xfId="28942"/>
    <cellStyle name="Moneda 5 3 2 2 4 3 2 3" xfId="28943"/>
    <cellStyle name="Moneda 5 3 2 2 4 3 2 3 2" xfId="28944"/>
    <cellStyle name="Moneda 5 3 2 2 4 3 2 3 3" xfId="28945"/>
    <cellStyle name="Moneda 5 3 2 2 4 3 2 4" xfId="28946"/>
    <cellStyle name="Moneda 5 3 2 2 4 3 2 5" xfId="28947"/>
    <cellStyle name="Moneda 5 3 2 2 4 3 3" xfId="28948"/>
    <cellStyle name="Moneda 5 3 2 2 4 3 3 2" xfId="28949"/>
    <cellStyle name="Moneda 5 3 2 2 4 3 3 3" xfId="28950"/>
    <cellStyle name="Moneda 5 3 2 2 4 3 4" xfId="28951"/>
    <cellStyle name="Moneda 5 3 2 2 4 3 4 2" xfId="28952"/>
    <cellStyle name="Moneda 5 3 2 2 4 3 4 3" xfId="28953"/>
    <cellStyle name="Moneda 5 3 2 2 4 3 5" xfId="28954"/>
    <cellStyle name="Moneda 5 3 2 2 4 3 6" xfId="28955"/>
    <cellStyle name="Moneda 5 3 2 2 4 4" xfId="28956"/>
    <cellStyle name="Moneda 5 3 2 2 4 4 2" xfId="28957"/>
    <cellStyle name="Moneda 5 3 2 2 4 4 2 2" xfId="28958"/>
    <cellStyle name="Moneda 5 3 2 2 4 4 2 2 2" xfId="28959"/>
    <cellStyle name="Moneda 5 3 2 2 4 4 2 2 3" xfId="28960"/>
    <cellStyle name="Moneda 5 3 2 2 4 4 2 3" xfId="28961"/>
    <cellStyle name="Moneda 5 3 2 2 4 4 2 3 2" xfId="28962"/>
    <cellStyle name="Moneda 5 3 2 2 4 4 2 3 3" xfId="28963"/>
    <cellStyle name="Moneda 5 3 2 2 4 4 2 4" xfId="28964"/>
    <cellStyle name="Moneda 5 3 2 2 4 4 2 5" xfId="28965"/>
    <cellStyle name="Moneda 5 3 2 2 4 4 3" xfId="28966"/>
    <cellStyle name="Moneda 5 3 2 2 4 4 3 2" xfId="28967"/>
    <cellStyle name="Moneda 5 3 2 2 4 4 3 3" xfId="28968"/>
    <cellStyle name="Moneda 5 3 2 2 4 4 4" xfId="28969"/>
    <cellStyle name="Moneda 5 3 2 2 4 4 4 2" xfId="28970"/>
    <cellStyle name="Moneda 5 3 2 2 4 4 4 3" xfId="28971"/>
    <cellStyle name="Moneda 5 3 2 2 4 4 5" xfId="28972"/>
    <cellStyle name="Moneda 5 3 2 2 4 4 6" xfId="28973"/>
    <cellStyle name="Moneda 5 3 2 2 4 5" xfId="28974"/>
    <cellStyle name="Moneda 5 3 2 2 4 5 2" xfId="28975"/>
    <cellStyle name="Moneda 5 3 2 2 4 5 2 2" xfId="28976"/>
    <cellStyle name="Moneda 5 3 2 2 4 5 2 2 2" xfId="28977"/>
    <cellStyle name="Moneda 5 3 2 2 4 5 2 2 3" xfId="28978"/>
    <cellStyle name="Moneda 5 3 2 2 4 5 2 3" xfId="28979"/>
    <cellStyle name="Moneda 5 3 2 2 4 5 2 3 2" xfId="28980"/>
    <cellStyle name="Moneda 5 3 2 2 4 5 2 3 3" xfId="28981"/>
    <cellStyle name="Moneda 5 3 2 2 4 5 2 4" xfId="28982"/>
    <cellStyle name="Moneda 5 3 2 2 4 5 2 5" xfId="28983"/>
    <cellStyle name="Moneda 5 3 2 2 4 5 3" xfId="28984"/>
    <cellStyle name="Moneda 5 3 2 2 4 5 3 2" xfId="28985"/>
    <cellStyle name="Moneda 5 3 2 2 4 5 3 3" xfId="28986"/>
    <cellStyle name="Moneda 5 3 2 2 4 5 4" xfId="28987"/>
    <cellStyle name="Moneda 5 3 2 2 4 5 4 2" xfId="28988"/>
    <cellStyle name="Moneda 5 3 2 2 4 5 4 3" xfId="28989"/>
    <cellStyle name="Moneda 5 3 2 2 4 5 5" xfId="28990"/>
    <cellStyle name="Moneda 5 3 2 2 4 5 6" xfId="28991"/>
    <cellStyle name="Moneda 5 3 2 2 4 6" xfId="28992"/>
    <cellStyle name="Moneda 5 3 2 2 4 6 2" xfId="28993"/>
    <cellStyle name="Moneda 5 3 2 2 4 6 2 2" xfId="28994"/>
    <cellStyle name="Moneda 5 3 2 2 4 6 2 3" xfId="28995"/>
    <cellStyle name="Moneda 5 3 2 2 4 6 3" xfId="28996"/>
    <cellStyle name="Moneda 5 3 2 2 4 6 3 2" xfId="28997"/>
    <cellStyle name="Moneda 5 3 2 2 4 6 3 3" xfId="28998"/>
    <cellStyle name="Moneda 5 3 2 2 4 6 4" xfId="28999"/>
    <cellStyle name="Moneda 5 3 2 2 4 6 5" xfId="29000"/>
    <cellStyle name="Moneda 5 3 2 2 4 7" xfId="29001"/>
    <cellStyle name="Moneda 5 3 2 2 4 7 2" xfId="29002"/>
    <cellStyle name="Moneda 5 3 2 2 4 7 3" xfId="29003"/>
    <cellStyle name="Moneda 5 3 2 2 4 8" xfId="29004"/>
    <cellStyle name="Moneda 5 3 2 2 4 8 2" xfId="29005"/>
    <cellStyle name="Moneda 5 3 2 2 4 8 3" xfId="29006"/>
    <cellStyle name="Moneda 5 3 2 2 4 9" xfId="29007"/>
    <cellStyle name="Moneda 5 3 2 2 5" xfId="625"/>
    <cellStyle name="Moneda 5 3 2 2 5 2" xfId="1943"/>
    <cellStyle name="Moneda 5 3 2 2 5 2 2" xfId="29008"/>
    <cellStyle name="Moneda 5 3 2 2 5 2 2 2" xfId="29009"/>
    <cellStyle name="Moneda 5 3 2 2 5 2 2 3" xfId="29010"/>
    <cellStyle name="Moneda 5 3 2 2 5 2 3" xfId="29011"/>
    <cellStyle name="Moneda 5 3 2 2 5 2 3 2" xfId="29012"/>
    <cellStyle name="Moneda 5 3 2 2 5 2 3 3" xfId="29013"/>
    <cellStyle name="Moneda 5 3 2 2 5 2 4" xfId="29014"/>
    <cellStyle name="Moneda 5 3 2 2 5 2 5" xfId="29015"/>
    <cellStyle name="Moneda 5 3 2 2 5 3" xfId="29016"/>
    <cellStyle name="Moneda 5 3 2 2 5 3 2" xfId="29017"/>
    <cellStyle name="Moneda 5 3 2 2 5 3 3" xfId="29018"/>
    <cellStyle name="Moneda 5 3 2 2 5 4" xfId="29019"/>
    <cellStyle name="Moneda 5 3 2 2 5 4 2" xfId="29020"/>
    <cellStyle name="Moneda 5 3 2 2 5 4 3" xfId="29021"/>
    <cellStyle name="Moneda 5 3 2 2 5 5" xfId="29022"/>
    <cellStyle name="Moneda 5 3 2 2 5 6" xfId="29023"/>
    <cellStyle name="Moneda 5 3 2 2 6" xfId="1932"/>
    <cellStyle name="Moneda 5 3 2 2 6 2" xfId="29024"/>
    <cellStyle name="Moneda 5 3 2 2 6 2 2" xfId="29025"/>
    <cellStyle name="Moneda 5 3 2 2 6 2 2 2" xfId="29026"/>
    <cellStyle name="Moneda 5 3 2 2 6 2 2 3" xfId="29027"/>
    <cellStyle name="Moneda 5 3 2 2 6 2 3" xfId="29028"/>
    <cellStyle name="Moneda 5 3 2 2 6 2 3 2" xfId="29029"/>
    <cellStyle name="Moneda 5 3 2 2 6 2 3 3" xfId="29030"/>
    <cellStyle name="Moneda 5 3 2 2 6 2 4" xfId="29031"/>
    <cellStyle name="Moneda 5 3 2 2 6 2 5" xfId="29032"/>
    <cellStyle name="Moneda 5 3 2 2 6 3" xfId="29033"/>
    <cellStyle name="Moneda 5 3 2 2 6 3 2" xfId="29034"/>
    <cellStyle name="Moneda 5 3 2 2 6 3 3" xfId="29035"/>
    <cellStyle name="Moneda 5 3 2 2 6 4" xfId="29036"/>
    <cellStyle name="Moneda 5 3 2 2 6 4 2" xfId="29037"/>
    <cellStyle name="Moneda 5 3 2 2 6 4 3" xfId="29038"/>
    <cellStyle name="Moneda 5 3 2 2 6 5" xfId="29039"/>
    <cellStyle name="Moneda 5 3 2 2 6 6" xfId="29040"/>
    <cellStyle name="Moneda 5 3 2 2 7" xfId="29041"/>
    <cellStyle name="Moneda 5 3 2 2 7 2" xfId="29042"/>
    <cellStyle name="Moneda 5 3 2 2 7 2 2" xfId="29043"/>
    <cellStyle name="Moneda 5 3 2 2 7 2 2 2" xfId="29044"/>
    <cellStyle name="Moneda 5 3 2 2 7 2 2 3" xfId="29045"/>
    <cellStyle name="Moneda 5 3 2 2 7 2 3" xfId="29046"/>
    <cellStyle name="Moneda 5 3 2 2 7 2 3 2" xfId="29047"/>
    <cellStyle name="Moneda 5 3 2 2 7 2 3 3" xfId="29048"/>
    <cellStyle name="Moneda 5 3 2 2 7 2 4" xfId="29049"/>
    <cellStyle name="Moneda 5 3 2 2 7 2 5" xfId="29050"/>
    <cellStyle name="Moneda 5 3 2 2 7 3" xfId="29051"/>
    <cellStyle name="Moneda 5 3 2 2 7 3 2" xfId="29052"/>
    <cellStyle name="Moneda 5 3 2 2 7 3 3" xfId="29053"/>
    <cellStyle name="Moneda 5 3 2 2 7 4" xfId="29054"/>
    <cellStyle name="Moneda 5 3 2 2 7 4 2" xfId="29055"/>
    <cellStyle name="Moneda 5 3 2 2 7 4 3" xfId="29056"/>
    <cellStyle name="Moneda 5 3 2 2 7 5" xfId="29057"/>
    <cellStyle name="Moneda 5 3 2 2 7 6" xfId="29058"/>
    <cellStyle name="Moneda 5 3 2 2 8" xfId="29059"/>
    <cellStyle name="Moneda 5 3 2 2 8 2" xfId="29060"/>
    <cellStyle name="Moneda 5 3 2 2 8 2 2" xfId="29061"/>
    <cellStyle name="Moneda 5 3 2 2 8 2 2 2" xfId="29062"/>
    <cellStyle name="Moneda 5 3 2 2 8 2 2 3" xfId="29063"/>
    <cellStyle name="Moneda 5 3 2 2 8 2 3" xfId="29064"/>
    <cellStyle name="Moneda 5 3 2 2 8 2 3 2" xfId="29065"/>
    <cellStyle name="Moneda 5 3 2 2 8 2 3 3" xfId="29066"/>
    <cellStyle name="Moneda 5 3 2 2 8 2 4" xfId="29067"/>
    <cellStyle name="Moneda 5 3 2 2 8 2 5" xfId="29068"/>
    <cellStyle name="Moneda 5 3 2 2 8 3" xfId="29069"/>
    <cellStyle name="Moneda 5 3 2 2 8 3 2" xfId="29070"/>
    <cellStyle name="Moneda 5 3 2 2 8 3 3" xfId="29071"/>
    <cellStyle name="Moneda 5 3 2 2 8 4" xfId="29072"/>
    <cellStyle name="Moneda 5 3 2 2 8 4 2" xfId="29073"/>
    <cellStyle name="Moneda 5 3 2 2 8 4 3" xfId="29074"/>
    <cellStyle name="Moneda 5 3 2 2 8 5" xfId="29075"/>
    <cellStyle name="Moneda 5 3 2 2 8 6" xfId="29076"/>
    <cellStyle name="Moneda 5 3 2 2 9" xfId="29077"/>
    <cellStyle name="Moneda 5 3 2 2 9 2" xfId="29078"/>
    <cellStyle name="Moneda 5 3 2 2 9 2 2" xfId="29079"/>
    <cellStyle name="Moneda 5 3 2 2 9 2 3" xfId="29080"/>
    <cellStyle name="Moneda 5 3 2 2 9 3" xfId="29081"/>
    <cellStyle name="Moneda 5 3 2 2 9 3 2" xfId="29082"/>
    <cellStyle name="Moneda 5 3 2 2 9 3 3" xfId="29083"/>
    <cellStyle name="Moneda 5 3 2 2 9 4" xfId="29084"/>
    <cellStyle name="Moneda 5 3 2 2 9 5" xfId="29085"/>
    <cellStyle name="Moneda 5 3 2 3" xfId="626"/>
    <cellStyle name="Moneda 5 3 2 3 10" xfId="29086"/>
    <cellStyle name="Moneda 5 3 2 3 11" xfId="29087"/>
    <cellStyle name="Moneda 5 3 2 3 2" xfId="627"/>
    <cellStyle name="Moneda 5 3 2 3 2 10" xfId="29088"/>
    <cellStyle name="Moneda 5 3 2 3 2 2" xfId="628"/>
    <cellStyle name="Moneda 5 3 2 3 2 2 2" xfId="1946"/>
    <cellStyle name="Moneda 5 3 2 3 2 2 2 2" xfId="29089"/>
    <cellStyle name="Moneda 5 3 2 3 2 2 2 2 2" xfId="29090"/>
    <cellStyle name="Moneda 5 3 2 3 2 2 2 2 3" xfId="29091"/>
    <cellStyle name="Moneda 5 3 2 3 2 2 2 3" xfId="29092"/>
    <cellStyle name="Moneda 5 3 2 3 2 2 2 3 2" xfId="29093"/>
    <cellStyle name="Moneda 5 3 2 3 2 2 2 3 3" xfId="29094"/>
    <cellStyle name="Moneda 5 3 2 3 2 2 2 4" xfId="29095"/>
    <cellStyle name="Moneda 5 3 2 3 2 2 2 5" xfId="29096"/>
    <cellStyle name="Moneda 5 3 2 3 2 2 3" xfId="29097"/>
    <cellStyle name="Moneda 5 3 2 3 2 2 3 2" xfId="29098"/>
    <cellStyle name="Moneda 5 3 2 3 2 2 3 3" xfId="29099"/>
    <cellStyle name="Moneda 5 3 2 3 2 2 4" xfId="29100"/>
    <cellStyle name="Moneda 5 3 2 3 2 2 4 2" xfId="29101"/>
    <cellStyle name="Moneda 5 3 2 3 2 2 4 3" xfId="29102"/>
    <cellStyle name="Moneda 5 3 2 3 2 2 5" xfId="29103"/>
    <cellStyle name="Moneda 5 3 2 3 2 2 6" xfId="29104"/>
    <cellStyle name="Moneda 5 3 2 3 2 3" xfId="1945"/>
    <cellStyle name="Moneda 5 3 2 3 2 3 2" xfId="29105"/>
    <cellStyle name="Moneda 5 3 2 3 2 3 2 2" xfId="29106"/>
    <cellStyle name="Moneda 5 3 2 3 2 3 2 2 2" xfId="29107"/>
    <cellStyle name="Moneda 5 3 2 3 2 3 2 2 3" xfId="29108"/>
    <cellStyle name="Moneda 5 3 2 3 2 3 2 3" xfId="29109"/>
    <cellStyle name="Moneda 5 3 2 3 2 3 2 3 2" xfId="29110"/>
    <cellStyle name="Moneda 5 3 2 3 2 3 2 3 3" xfId="29111"/>
    <cellStyle name="Moneda 5 3 2 3 2 3 2 4" xfId="29112"/>
    <cellStyle name="Moneda 5 3 2 3 2 3 2 5" xfId="29113"/>
    <cellStyle name="Moneda 5 3 2 3 2 3 3" xfId="29114"/>
    <cellStyle name="Moneda 5 3 2 3 2 3 3 2" xfId="29115"/>
    <cellStyle name="Moneda 5 3 2 3 2 3 3 3" xfId="29116"/>
    <cellStyle name="Moneda 5 3 2 3 2 3 4" xfId="29117"/>
    <cellStyle name="Moneda 5 3 2 3 2 3 4 2" xfId="29118"/>
    <cellStyle name="Moneda 5 3 2 3 2 3 4 3" xfId="29119"/>
    <cellStyle name="Moneda 5 3 2 3 2 3 5" xfId="29120"/>
    <cellStyle name="Moneda 5 3 2 3 2 3 6" xfId="29121"/>
    <cellStyle name="Moneda 5 3 2 3 2 4" xfId="29122"/>
    <cellStyle name="Moneda 5 3 2 3 2 4 2" xfId="29123"/>
    <cellStyle name="Moneda 5 3 2 3 2 4 2 2" xfId="29124"/>
    <cellStyle name="Moneda 5 3 2 3 2 4 2 2 2" xfId="29125"/>
    <cellStyle name="Moneda 5 3 2 3 2 4 2 2 3" xfId="29126"/>
    <cellStyle name="Moneda 5 3 2 3 2 4 2 3" xfId="29127"/>
    <cellStyle name="Moneda 5 3 2 3 2 4 2 3 2" xfId="29128"/>
    <cellStyle name="Moneda 5 3 2 3 2 4 2 3 3" xfId="29129"/>
    <cellStyle name="Moneda 5 3 2 3 2 4 2 4" xfId="29130"/>
    <cellStyle name="Moneda 5 3 2 3 2 4 2 5" xfId="29131"/>
    <cellStyle name="Moneda 5 3 2 3 2 4 3" xfId="29132"/>
    <cellStyle name="Moneda 5 3 2 3 2 4 3 2" xfId="29133"/>
    <cellStyle name="Moneda 5 3 2 3 2 4 3 3" xfId="29134"/>
    <cellStyle name="Moneda 5 3 2 3 2 4 4" xfId="29135"/>
    <cellStyle name="Moneda 5 3 2 3 2 4 4 2" xfId="29136"/>
    <cellStyle name="Moneda 5 3 2 3 2 4 4 3" xfId="29137"/>
    <cellStyle name="Moneda 5 3 2 3 2 4 5" xfId="29138"/>
    <cellStyle name="Moneda 5 3 2 3 2 4 6" xfId="29139"/>
    <cellStyle name="Moneda 5 3 2 3 2 5" xfId="29140"/>
    <cellStyle name="Moneda 5 3 2 3 2 5 2" xfId="29141"/>
    <cellStyle name="Moneda 5 3 2 3 2 5 2 2" xfId="29142"/>
    <cellStyle name="Moneda 5 3 2 3 2 5 2 2 2" xfId="29143"/>
    <cellStyle name="Moneda 5 3 2 3 2 5 2 2 3" xfId="29144"/>
    <cellStyle name="Moneda 5 3 2 3 2 5 2 3" xfId="29145"/>
    <cellStyle name="Moneda 5 3 2 3 2 5 2 3 2" xfId="29146"/>
    <cellStyle name="Moneda 5 3 2 3 2 5 2 3 3" xfId="29147"/>
    <cellStyle name="Moneda 5 3 2 3 2 5 2 4" xfId="29148"/>
    <cellStyle name="Moneda 5 3 2 3 2 5 2 5" xfId="29149"/>
    <cellStyle name="Moneda 5 3 2 3 2 5 3" xfId="29150"/>
    <cellStyle name="Moneda 5 3 2 3 2 5 3 2" xfId="29151"/>
    <cellStyle name="Moneda 5 3 2 3 2 5 3 3" xfId="29152"/>
    <cellStyle name="Moneda 5 3 2 3 2 5 4" xfId="29153"/>
    <cellStyle name="Moneda 5 3 2 3 2 5 4 2" xfId="29154"/>
    <cellStyle name="Moneda 5 3 2 3 2 5 4 3" xfId="29155"/>
    <cellStyle name="Moneda 5 3 2 3 2 5 5" xfId="29156"/>
    <cellStyle name="Moneda 5 3 2 3 2 5 6" xfId="29157"/>
    <cellStyle name="Moneda 5 3 2 3 2 6" xfId="29158"/>
    <cellStyle name="Moneda 5 3 2 3 2 6 2" xfId="29159"/>
    <cellStyle name="Moneda 5 3 2 3 2 6 2 2" xfId="29160"/>
    <cellStyle name="Moneda 5 3 2 3 2 6 2 3" xfId="29161"/>
    <cellStyle name="Moneda 5 3 2 3 2 6 3" xfId="29162"/>
    <cellStyle name="Moneda 5 3 2 3 2 6 3 2" xfId="29163"/>
    <cellStyle name="Moneda 5 3 2 3 2 6 3 3" xfId="29164"/>
    <cellStyle name="Moneda 5 3 2 3 2 6 4" xfId="29165"/>
    <cellStyle name="Moneda 5 3 2 3 2 6 5" xfId="29166"/>
    <cellStyle name="Moneda 5 3 2 3 2 7" xfId="29167"/>
    <cellStyle name="Moneda 5 3 2 3 2 7 2" xfId="29168"/>
    <cellStyle name="Moneda 5 3 2 3 2 7 3" xfId="29169"/>
    <cellStyle name="Moneda 5 3 2 3 2 8" xfId="29170"/>
    <cellStyle name="Moneda 5 3 2 3 2 8 2" xfId="29171"/>
    <cellStyle name="Moneda 5 3 2 3 2 8 3" xfId="29172"/>
    <cellStyle name="Moneda 5 3 2 3 2 9" xfId="29173"/>
    <cellStyle name="Moneda 5 3 2 3 3" xfId="629"/>
    <cellStyle name="Moneda 5 3 2 3 3 2" xfId="1947"/>
    <cellStyle name="Moneda 5 3 2 3 3 2 2" xfId="29174"/>
    <cellStyle name="Moneda 5 3 2 3 3 2 2 2" xfId="29175"/>
    <cellStyle name="Moneda 5 3 2 3 3 2 2 3" xfId="29176"/>
    <cellStyle name="Moneda 5 3 2 3 3 2 3" xfId="29177"/>
    <cellStyle name="Moneda 5 3 2 3 3 2 3 2" xfId="29178"/>
    <cellStyle name="Moneda 5 3 2 3 3 2 3 3" xfId="29179"/>
    <cellStyle name="Moneda 5 3 2 3 3 2 4" xfId="29180"/>
    <cellStyle name="Moneda 5 3 2 3 3 2 5" xfId="29181"/>
    <cellStyle name="Moneda 5 3 2 3 3 3" xfId="29182"/>
    <cellStyle name="Moneda 5 3 2 3 3 3 2" xfId="29183"/>
    <cellStyle name="Moneda 5 3 2 3 3 3 3" xfId="29184"/>
    <cellStyle name="Moneda 5 3 2 3 3 4" xfId="29185"/>
    <cellStyle name="Moneda 5 3 2 3 3 4 2" xfId="29186"/>
    <cellStyle name="Moneda 5 3 2 3 3 4 3" xfId="29187"/>
    <cellStyle name="Moneda 5 3 2 3 3 5" xfId="29188"/>
    <cellStyle name="Moneda 5 3 2 3 3 6" xfId="29189"/>
    <cellStyle name="Moneda 5 3 2 3 4" xfId="1944"/>
    <cellStyle name="Moneda 5 3 2 3 4 2" xfId="29190"/>
    <cellStyle name="Moneda 5 3 2 3 4 2 2" xfId="29191"/>
    <cellStyle name="Moneda 5 3 2 3 4 2 2 2" xfId="29192"/>
    <cellStyle name="Moneda 5 3 2 3 4 2 2 3" xfId="29193"/>
    <cellStyle name="Moneda 5 3 2 3 4 2 3" xfId="29194"/>
    <cellStyle name="Moneda 5 3 2 3 4 2 3 2" xfId="29195"/>
    <cellStyle name="Moneda 5 3 2 3 4 2 3 3" xfId="29196"/>
    <cellStyle name="Moneda 5 3 2 3 4 2 4" xfId="29197"/>
    <cellStyle name="Moneda 5 3 2 3 4 2 5" xfId="29198"/>
    <cellStyle name="Moneda 5 3 2 3 4 3" xfId="29199"/>
    <cellStyle name="Moneda 5 3 2 3 4 3 2" xfId="29200"/>
    <cellStyle name="Moneda 5 3 2 3 4 3 3" xfId="29201"/>
    <cellStyle name="Moneda 5 3 2 3 4 4" xfId="29202"/>
    <cellStyle name="Moneda 5 3 2 3 4 4 2" xfId="29203"/>
    <cellStyle name="Moneda 5 3 2 3 4 4 3" xfId="29204"/>
    <cellStyle name="Moneda 5 3 2 3 4 5" xfId="29205"/>
    <cellStyle name="Moneda 5 3 2 3 4 6" xfId="29206"/>
    <cellStyle name="Moneda 5 3 2 3 5" xfId="29207"/>
    <cellStyle name="Moneda 5 3 2 3 5 2" xfId="29208"/>
    <cellStyle name="Moneda 5 3 2 3 5 2 2" xfId="29209"/>
    <cellStyle name="Moneda 5 3 2 3 5 2 2 2" xfId="29210"/>
    <cellStyle name="Moneda 5 3 2 3 5 2 2 3" xfId="29211"/>
    <cellStyle name="Moneda 5 3 2 3 5 2 3" xfId="29212"/>
    <cellStyle name="Moneda 5 3 2 3 5 2 3 2" xfId="29213"/>
    <cellStyle name="Moneda 5 3 2 3 5 2 3 3" xfId="29214"/>
    <cellStyle name="Moneda 5 3 2 3 5 2 4" xfId="29215"/>
    <cellStyle name="Moneda 5 3 2 3 5 2 5" xfId="29216"/>
    <cellStyle name="Moneda 5 3 2 3 5 3" xfId="29217"/>
    <cellStyle name="Moneda 5 3 2 3 5 3 2" xfId="29218"/>
    <cellStyle name="Moneda 5 3 2 3 5 3 3" xfId="29219"/>
    <cellStyle name="Moneda 5 3 2 3 5 4" xfId="29220"/>
    <cellStyle name="Moneda 5 3 2 3 5 4 2" xfId="29221"/>
    <cellStyle name="Moneda 5 3 2 3 5 4 3" xfId="29222"/>
    <cellStyle name="Moneda 5 3 2 3 5 5" xfId="29223"/>
    <cellStyle name="Moneda 5 3 2 3 5 6" xfId="29224"/>
    <cellStyle name="Moneda 5 3 2 3 6" xfId="29225"/>
    <cellStyle name="Moneda 5 3 2 3 6 2" xfId="29226"/>
    <cellStyle name="Moneda 5 3 2 3 6 2 2" xfId="29227"/>
    <cellStyle name="Moneda 5 3 2 3 6 2 2 2" xfId="29228"/>
    <cellStyle name="Moneda 5 3 2 3 6 2 2 3" xfId="29229"/>
    <cellStyle name="Moneda 5 3 2 3 6 2 3" xfId="29230"/>
    <cellStyle name="Moneda 5 3 2 3 6 2 3 2" xfId="29231"/>
    <cellStyle name="Moneda 5 3 2 3 6 2 3 3" xfId="29232"/>
    <cellStyle name="Moneda 5 3 2 3 6 2 4" xfId="29233"/>
    <cellStyle name="Moneda 5 3 2 3 6 2 5" xfId="29234"/>
    <cellStyle name="Moneda 5 3 2 3 6 3" xfId="29235"/>
    <cellStyle name="Moneda 5 3 2 3 6 3 2" xfId="29236"/>
    <cellStyle name="Moneda 5 3 2 3 6 3 3" xfId="29237"/>
    <cellStyle name="Moneda 5 3 2 3 6 4" xfId="29238"/>
    <cellStyle name="Moneda 5 3 2 3 6 4 2" xfId="29239"/>
    <cellStyle name="Moneda 5 3 2 3 6 4 3" xfId="29240"/>
    <cellStyle name="Moneda 5 3 2 3 6 5" xfId="29241"/>
    <cellStyle name="Moneda 5 3 2 3 6 6" xfId="29242"/>
    <cellStyle name="Moneda 5 3 2 3 7" xfId="29243"/>
    <cellStyle name="Moneda 5 3 2 3 7 2" xfId="29244"/>
    <cellStyle name="Moneda 5 3 2 3 7 2 2" xfId="29245"/>
    <cellStyle name="Moneda 5 3 2 3 7 2 3" xfId="29246"/>
    <cellStyle name="Moneda 5 3 2 3 7 3" xfId="29247"/>
    <cellStyle name="Moneda 5 3 2 3 7 3 2" xfId="29248"/>
    <cellStyle name="Moneda 5 3 2 3 7 3 3" xfId="29249"/>
    <cellStyle name="Moneda 5 3 2 3 7 4" xfId="29250"/>
    <cellStyle name="Moneda 5 3 2 3 7 5" xfId="29251"/>
    <cellStyle name="Moneda 5 3 2 3 8" xfId="29252"/>
    <cellStyle name="Moneda 5 3 2 3 8 2" xfId="29253"/>
    <cellStyle name="Moneda 5 3 2 3 8 3" xfId="29254"/>
    <cellStyle name="Moneda 5 3 2 3 9" xfId="29255"/>
    <cellStyle name="Moneda 5 3 2 3 9 2" xfId="29256"/>
    <cellStyle name="Moneda 5 3 2 3 9 3" xfId="29257"/>
    <cellStyle name="Moneda 5 3 2 4" xfId="630"/>
    <cellStyle name="Moneda 5 3 2 4 10" xfId="29258"/>
    <cellStyle name="Moneda 5 3 2 4 11" xfId="29259"/>
    <cellStyle name="Moneda 5 3 2 4 2" xfId="631"/>
    <cellStyle name="Moneda 5 3 2 4 2 10" xfId="29260"/>
    <cellStyle name="Moneda 5 3 2 4 2 2" xfId="632"/>
    <cellStyle name="Moneda 5 3 2 4 2 2 2" xfId="1950"/>
    <cellStyle name="Moneda 5 3 2 4 2 2 2 2" xfId="29261"/>
    <cellStyle name="Moneda 5 3 2 4 2 2 2 2 2" xfId="29262"/>
    <cellStyle name="Moneda 5 3 2 4 2 2 2 2 3" xfId="29263"/>
    <cellStyle name="Moneda 5 3 2 4 2 2 2 3" xfId="29264"/>
    <cellStyle name="Moneda 5 3 2 4 2 2 2 3 2" xfId="29265"/>
    <cellStyle name="Moneda 5 3 2 4 2 2 2 3 3" xfId="29266"/>
    <cellStyle name="Moneda 5 3 2 4 2 2 2 4" xfId="29267"/>
    <cellStyle name="Moneda 5 3 2 4 2 2 2 5" xfId="29268"/>
    <cellStyle name="Moneda 5 3 2 4 2 2 3" xfId="29269"/>
    <cellStyle name="Moneda 5 3 2 4 2 2 3 2" xfId="29270"/>
    <cellStyle name="Moneda 5 3 2 4 2 2 3 3" xfId="29271"/>
    <cellStyle name="Moneda 5 3 2 4 2 2 4" xfId="29272"/>
    <cellStyle name="Moneda 5 3 2 4 2 2 4 2" xfId="29273"/>
    <cellStyle name="Moneda 5 3 2 4 2 2 4 3" xfId="29274"/>
    <cellStyle name="Moneda 5 3 2 4 2 2 5" xfId="29275"/>
    <cellStyle name="Moneda 5 3 2 4 2 2 6" xfId="29276"/>
    <cellStyle name="Moneda 5 3 2 4 2 3" xfId="1949"/>
    <cellStyle name="Moneda 5 3 2 4 2 3 2" xfId="29277"/>
    <cellStyle name="Moneda 5 3 2 4 2 3 2 2" xfId="29278"/>
    <cellStyle name="Moneda 5 3 2 4 2 3 2 2 2" xfId="29279"/>
    <cellStyle name="Moneda 5 3 2 4 2 3 2 2 3" xfId="29280"/>
    <cellStyle name="Moneda 5 3 2 4 2 3 2 3" xfId="29281"/>
    <cellStyle name="Moneda 5 3 2 4 2 3 2 3 2" xfId="29282"/>
    <cellStyle name="Moneda 5 3 2 4 2 3 2 3 3" xfId="29283"/>
    <cellStyle name="Moneda 5 3 2 4 2 3 2 4" xfId="29284"/>
    <cellStyle name="Moneda 5 3 2 4 2 3 2 5" xfId="29285"/>
    <cellStyle name="Moneda 5 3 2 4 2 3 3" xfId="29286"/>
    <cellStyle name="Moneda 5 3 2 4 2 3 3 2" xfId="29287"/>
    <cellStyle name="Moneda 5 3 2 4 2 3 3 3" xfId="29288"/>
    <cellStyle name="Moneda 5 3 2 4 2 3 4" xfId="29289"/>
    <cellStyle name="Moneda 5 3 2 4 2 3 4 2" xfId="29290"/>
    <cellStyle name="Moneda 5 3 2 4 2 3 4 3" xfId="29291"/>
    <cellStyle name="Moneda 5 3 2 4 2 3 5" xfId="29292"/>
    <cellStyle name="Moneda 5 3 2 4 2 3 6" xfId="29293"/>
    <cellStyle name="Moneda 5 3 2 4 2 4" xfId="29294"/>
    <cellStyle name="Moneda 5 3 2 4 2 4 2" xfId="29295"/>
    <cellStyle name="Moneda 5 3 2 4 2 4 2 2" xfId="29296"/>
    <cellStyle name="Moneda 5 3 2 4 2 4 2 2 2" xfId="29297"/>
    <cellStyle name="Moneda 5 3 2 4 2 4 2 2 3" xfId="29298"/>
    <cellStyle name="Moneda 5 3 2 4 2 4 2 3" xfId="29299"/>
    <cellStyle name="Moneda 5 3 2 4 2 4 2 3 2" xfId="29300"/>
    <cellStyle name="Moneda 5 3 2 4 2 4 2 3 3" xfId="29301"/>
    <cellStyle name="Moneda 5 3 2 4 2 4 2 4" xfId="29302"/>
    <cellStyle name="Moneda 5 3 2 4 2 4 2 5" xfId="29303"/>
    <cellStyle name="Moneda 5 3 2 4 2 4 3" xfId="29304"/>
    <cellStyle name="Moneda 5 3 2 4 2 4 3 2" xfId="29305"/>
    <cellStyle name="Moneda 5 3 2 4 2 4 3 3" xfId="29306"/>
    <cellStyle name="Moneda 5 3 2 4 2 4 4" xfId="29307"/>
    <cellStyle name="Moneda 5 3 2 4 2 4 4 2" xfId="29308"/>
    <cellStyle name="Moneda 5 3 2 4 2 4 4 3" xfId="29309"/>
    <cellStyle name="Moneda 5 3 2 4 2 4 5" xfId="29310"/>
    <cellStyle name="Moneda 5 3 2 4 2 4 6" xfId="29311"/>
    <cellStyle name="Moneda 5 3 2 4 2 5" xfId="29312"/>
    <cellStyle name="Moneda 5 3 2 4 2 5 2" xfId="29313"/>
    <cellStyle name="Moneda 5 3 2 4 2 5 2 2" xfId="29314"/>
    <cellStyle name="Moneda 5 3 2 4 2 5 2 2 2" xfId="29315"/>
    <cellStyle name="Moneda 5 3 2 4 2 5 2 2 3" xfId="29316"/>
    <cellStyle name="Moneda 5 3 2 4 2 5 2 3" xfId="29317"/>
    <cellStyle name="Moneda 5 3 2 4 2 5 2 3 2" xfId="29318"/>
    <cellStyle name="Moneda 5 3 2 4 2 5 2 3 3" xfId="29319"/>
    <cellStyle name="Moneda 5 3 2 4 2 5 2 4" xfId="29320"/>
    <cellStyle name="Moneda 5 3 2 4 2 5 2 5" xfId="29321"/>
    <cellStyle name="Moneda 5 3 2 4 2 5 3" xfId="29322"/>
    <cellStyle name="Moneda 5 3 2 4 2 5 3 2" xfId="29323"/>
    <cellStyle name="Moneda 5 3 2 4 2 5 3 3" xfId="29324"/>
    <cellStyle name="Moneda 5 3 2 4 2 5 4" xfId="29325"/>
    <cellStyle name="Moneda 5 3 2 4 2 5 4 2" xfId="29326"/>
    <cellStyle name="Moneda 5 3 2 4 2 5 4 3" xfId="29327"/>
    <cellStyle name="Moneda 5 3 2 4 2 5 5" xfId="29328"/>
    <cellStyle name="Moneda 5 3 2 4 2 5 6" xfId="29329"/>
    <cellStyle name="Moneda 5 3 2 4 2 6" xfId="29330"/>
    <cellStyle name="Moneda 5 3 2 4 2 6 2" xfId="29331"/>
    <cellStyle name="Moneda 5 3 2 4 2 6 2 2" xfId="29332"/>
    <cellStyle name="Moneda 5 3 2 4 2 6 2 3" xfId="29333"/>
    <cellStyle name="Moneda 5 3 2 4 2 6 3" xfId="29334"/>
    <cellStyle name="Moneda 5 3 2 4 2 6 3 2" xfId="29335"/>
    <cellStyle name="Moneda 5 3 2 4 2 6 3 3" xfId="29336"/>
    <cellStyle name="Moneda 5 3 2 4 2 6 4" xfId="29337"/>
    <cellStyle name="Moneda 5 3 2 4 2 6 5" xfId="29338"/>
    <cellStyle name="Moneda 5 3 2 4 2 7" xfId="29339"/>
    <cellStyle name="Moneda 5 3 2 4 2 7 2" xfId="29340"/>
    <cellStyle name="Moneda 5 3 2 4 2 7 3" xfId="29341"/>
    <cellStyle name="Moneda 5 3 2 4 2 8" xfId="29342"/>
    <cellStyle name="Moneda 5 3 2 4 2 8 2" xfId="29343"/>
    <cellStyle name="Moneda 5 3 2 4 2 8 3" xfId="29344"/>
    <cellStyle name="Moneda 5 3 2 4 2 9" xfId="29345"/>
    <cellStyle name="Moneda 5 3 2 4 3" xfId="633"/>
    <cellStyle name="Moneda 5 3 2 4 3 2" xfId="1951"/>
    <cellStyle name="Moneda 5 3 2 4 3 2 2" xfId="29346"/>
    <cellStyle name="Moneda 5 3 2 4 3 2 2 2" xfId="29347"/>
    <cellStyle name="Moneda 5 3 2 4 3 2 2 3" xfId="29348"/>
    <cellStyle name="Moneda 5 3 2 4 3 2 3" xfId="29349"/>
    <cellStyle name="Moneda 5 3 2 4 3 2 3 2" xfId="29350"/>
    <cellStyle name="Moneda 5 3 2 4 3 2 3 3" xfId="29351"/>
    <cellStyle name="Moneda 5 3 2 4 3 2 4" xfId="29352"/>
    <cellStyle name="Moneda 5 3 2 4 3 2 5" xfId="29353"/>
    <cellStyle name="Moneda 5 3 2 4 3 3" xfId="29354"/>
    <cellStyle name="Moneda 5 3 2 4 3 3 2" xfId="29355"/>
    <cellStyle name="Moneda 5 3 2 4 3 3 3" xfId="29356"/>
    <cellStyle name="Moneda 5 3 2 4 3 4" xfId="29357"/>
    <cellStyle name="Moneda 5 3 2 4 3 4 2" xfId="29358"/>
    <cellStyle name="Moneda 5 3 2 4 3 4 3" xfId="29359"/>
    <cellStyle name="Moneda 5 3 2 4 3 5" xfId="29360"/>
    <cellStyle name="Moneda 5 3 2 4 3 6" xfId="29361"/>
    <cellStyle name="Moneda 5 3 2 4 4" xfId="1948"/>
    <cellStyle name="Moneda 5 3 2 4 4 2" xfId="29362"/>
    <cellStyle name="Moneda 5 3 2 4 4 2 2" xfId="29363"/>
    <cellStyle name="Moneda 5 3 2 4 4 2 2 2" xfId="29364"/>
    <cellStyle name="Moneda 5 3 2 4 4 2 2 3" xfId="29365"/>
    <cellStyle name="Moneda 5 3 2 4 4 2 3" xfId="29366"/>
    <cellStyle name="Moneda 5 3 2 4 4 2 3 2" xfId="29367"/>
    <cellStyle name="Moneda 5 3 2 4 4 2 3 3" xfId="29368"/>
    <cellStyle name="Moneda 5 3 2 4 4 2 4" xfId="29369"/>
    <cellStyle name="Moneda 5 3 2 4 4 2 5" xfId="29370"/>
    <cellStyle name="Moneda 5 3 2 4 4 3" xfId="29371"/>
    <cellStyle name="Moneda 5 3 2 4 4 3 2" xfId="29372"/>
    <cellStyle name="Moneda 5 3 2 4 4 3 3" xfId="29373"/>
    <cellStyle name="Moneda 5 3 2 4 4 4" xfId="29374"/>
    <cellStyle name="Moneda 5 3 2 4 4 4 2" xfId="29375"/>
    <cellStyle name="Moneda 5 3 2 4 4 4 3" xfId="29376"/>
    <cellStyle name="Moneda 5 3 2 4 4 5" xfId="29377"/>
    <cellStyle name="Moneda 5 3 2 4 4 6" xfId="29378"/>
    <cellStyle name="Moneda 5 3 2 4 5" xfId="29379"/>
    <cellStyle name="Moneda 5 3 2 4 5 2" xfId="29380"/>
    <cellStyle name="Moneda 5 3 2 4 5 2 2" xfId="29381"/>
    <cellStyle name="Moneda 5 3 2 4 5 2 2 2" xfId="29382"/>
    <cellStyle name="Moneda 5 3 2 4 5 2 2 3" xfId="29383"/>
    <cellStyle name="Moneda 5 3 2 4 5 2 3" xfId="29384"/>
    <cellStyle name="Moneda 5 3 2 4 5 2 3 2" xfId="29385"/>
    <cellStyle name="Moneda 5 3 2 4 5 2 3 3" xfId="29386"/>
    <cellStyle name="Moneda 5 3 2 4 5 2 4" xfId="29387"/>
    <cellStyle name="Moneda 5 3 2 4 5 2 5" xfId="29388"/>
    <cellStyle name="Moneda 5 3 2 4 5 3" xfId="29389"/>
    <cellStyle name="Moneda 5 3 2 4 5 3 2" xfId="29390"/>
    <cellStyle name="Moneda 5 3 2 4 5 3 3" xfId="29391"/>
    <cellStyle name="Moneda 5 3 2 4 5 4" xfId="29392"/>
    <cellStyle name="Moneda 5 3 2 4 5 4 2" xfId="29393"/>
    <cellStyle name="Moneda 5 3 2 4 5 4 3" xfId="29394"/>
    <cellStyle name="Moneda 5 3 2 4 5 5" xfId="29395"/>
    <cellStyle name="Moneda 5 3 2 4 5 6" xfId="29396"/>
    <cellStyle name="Moneda 5 3 2 4 6" xfId="29397"/>
    <cellStyle name="Moneda 5 3 2 4 6 2" xfId="29398"/>
    <cellStyle name="Moneda 5 3 2 4 6 2 2" xfId="29399"/>
    <cellStyle name="Moneda 5 3 2 4 6 2 2 2" xfId="29400"/>
    <cellStyle name="Moneda 5 3 2 4 6 2 2 3" xfId="29401"/>
    <cellStyle name="Moneda 5 3 2 4 6 2 3" xfId="29402"/>
    <cellStyle name="Moneda 5 3 2 4 6 2 3 2" xfId="29403"/>
    <cellStyle name="Moneda 5 3 2 4 6 2 3 3" xfId="29404"/>
    <cellStyle name="Moneda 5 3 2 4 6 2 4" xfId="29405"/>
    <cellStyle name="Moneda 5 3 2 4 6 2 5" xfId="29406"/>
    <cellStyle name="Moneda 5 3 2 4 6 3" xfId="29407"/>
    <cellStyle name="Moneda 5 3 2 4 6 3 2" xfId="29408"/>
    <cellStyle name="Moneda 5 3 2 4 6 3 3" xfId="29409"/>
    <cellStyle name="Moneda 5 3 2 4 6 4" xfId="29410"/>
    <cellStyle name="Moneda 5 3 2 4 6 4 2" xfId="29411"/>
    <cellStyle name="Moneda 5 3 2 4 6 4 3" xfId="29412"/>
    <cellStyle name="Moneda 5 3 2 4 6 5" xfId="29413"/>
    <cellStyle name="Moneda 5 3 2 4 6 6" xfId="29414"/>
    <cellStyle name="Moneda 5 3 2 4 7" xfId="29415"/>
    <cellStyle name="Moneda 5 3 2 4 7 2" xfId="29416"/>
    <cellStyle name="Moneda 5 3 2 4 7 2 2" xfId="29417"/>
    <cellStyle name="Moneda 5 3 2 4 7 2 3" xfId="29418"/>
    <cellStyle name="Moneda 5 3 2 4 7 3" xfId="29419"/>
    <cellStyle name="Moneda 5 3 2 4 7 3 2" xfId="29420"/>
    <cellStyle name="Moneda 5 3 2 4 7 3 3" xfId="29421"/>
    <cellStyle name="Moneda 5 3 2 4 7 4" xfId="29422"/>
    <cellStyle name="Moneda 5 3 2 4 7 5" xfId="29423"/>
    <cellStyle name="Moneda 5 3 2 4 8" xfId="29424"/>
    <cellStyle name="Moneda 5 3 2 4 8 2" xfId="29425"/>
    <cellStyle name="Moneda 5 3 2 4 8 3" xfId="29426"/>
    <cellStyle name="Moneda 5 3 2 4 9" xfId="29427"/>
    <cellStyle name="Moneda 5 3 2 4 9 2" xfId="29428"/>
    <cellStyle name="Moneda 5 3 2 4 9 3" xfId="29429"/>
    <cellStyle name="Moneda 5 3 2 5" xfId="634"/>
    <cellStyle name="Moneda 5 3 2 5 10" xfId="29430"/>
    <cellStyle name="Moneda 5 3 2 5 2" xfId="635"/>
    <cellStyle name="Moneda 5 3 2 5 2 2" xfId="1953"/>
    <cellStyle name="Moneda 5 3 2 5 2 2 2" xfId="29431"/>
    <cellStyle name="Moneda 5 3 2 5 2 2 2 2" xfId="29432"/>
    <cellStyle name="Moneda 5 3 2 5 2 2 2 3" xfId="29433"/>
    <cellStyle name="Moneda 5 3 2 5 2 2 3" xfId="29434"/>
    <cellStyle name="Moneda 5 3 2 5 2 2 3 2" xfId="29435"/>
    <cellStyle name="Moneda 5 3 2 5 2 2 3 3" xfId="29436"/>
    <cellStyle name="Moneda 5 3 2 5 2 2 4" xfId="29437"/>
    <cellStyle name="Moneda 5 3 2 5 2 2 5" xfId="29438"/>
    <cellStyle name="Moneda 5 3 2 5 2 3" xfId="29439"/>
    <cellStyle name="Moneda 5 3 2 5 2 3 2" xfId="29440"/>
    <cellStyle name="Moneda 5 3 2 5 2 3 3" xfId="29441"/>
    <cellStyle name="Moneda 5 3 2 5 2 4" xfId="29442"/>
    <cellStyle name="Moneda 5 3 2 5 2 4 2" xfId="29443"/>
    <cellStyle name="Moneda 5 3 2 5 2 4 3" xfId="29444"/>
    <cellStyle name="Moneda 5 3 2 5 2 5" xfId="29445"/>
    <cellStyle name="Moneda 5 3 2 5 2 6" xfId="29446"/>
    <cellStyle name="Moneda 5 3 2 5 3" xfId="1952"/>
    <cellStyle name="Moneda 5 3 2 5 3 2" xfId="29447"/>
    <cellStyle name="Moneda 5 3 2 5 3 2 2" xfId="29448"/>
    <cellStyle name="Moneda 5 3 2 5 3 2 2 2" xfId="29449"/>
    <cellStyle name="Moneda 5 3 2 5 3 2 2 3" xfId="29450"/>
    <cellStyle name="Moneda 5 3 2 5 3 2 3" xfId="29451"/>
    <cellStyle name="Moneda 5 3 2 5 3 2 3 2" xfId="29452"/>
    <cellStyle name="Moneda 5 3 2 5 3 2 3 3" xfId="29453"/>
    <cellStyle name="Moneda 5 3 2 5 3 2 4" xfId="29454"/>
    <cellStyle name="Moneda 5 3 2 5 3 2 5" xfId="29455"/>
    <cellStyle name="Moneda 5 3 2 5 3 3" xfId="29456"/>
    <cellStyle name="Moneda 5 3 2 5 3 3 2" xfId="29457"/>
    <cellStyle name="Moneda 5 3 2 5 3 3 3" xfId="29458"/>
    <cellStyle name="Moneda 5 3 2 5 3 4" xfId="29459"/>
    <cellStyle name="Moneda 5 3 2 5 3 4 2" xfId="29460"/>
    <cellStyle name="Moneda 5 3 2 5 3 4 3" xfId="29461"/>
    <cellStyle name="Moneda 5 3 2 5 3 5" xfId="29462"/>
    <cellStyle name="Moneda 5 3 2 5 3 6" xfId="29463"/>
    <cellStyle name="Moneda 5 3 2 5 4" xfId="29464"/>
    <cellStyle name="Moneda 5 3 2 5 4 2" xfId="29465"/>
    <cellStyle name="Moneda 5 3 2 5 4 2 2" xfId="29466"/>
    <cellStyle name="Moneda 5 3 2 5 4 2 2 2" xfId="29467"/>
    <cellStyle name="Moneda 5 3 2 5 4 2 2 3" xfId="29468"/>
    <cellStyle name="Moneda 5 3 2 5 4 2 3" xfId="29469"/>
    <cellStyle name="Moneda 5 3 2 5 4 2 3 2" xfId="29470"/>
    <cellStyle name="Moneda 5 3 2 5 4 2 3 3" xfId="29471"/>
    <cellStyle name="Moneda 5 3 2 5 4 2 4" xfId="29472"/>
    <cellStyle name="Moneda 5 3 2 5 4 2 5" xfId="29473"/>
    <cellStyle name="Moneda 5 3 2 5 4 3" xfId="29474"/>
    <cellStyle name="Moneda 5 3 2 5 4 3 2" xfId="29475"/>
    <cellStyle name="Moneda 5 3 2 5 4 3 3" xfId="29476"/>
    <cellStyle name="Moneda 5 3 2 5 4 4" xfId="29477"/>
    <cellStyle name="Moneda 5 3 2 5 4 4 2" xfId="29478"/>
    <cellStyle name="Moneda 5 3 2 5 4 4 3" xfId="29479"/>
    <cellStyle name="Moneda 5 3 2 5 4 5" xfId="29480"/>
    <cellStyle name="Moneda 5 3 2 5 4 6" xfId="29481"/>
    <cellStyle name="Moneda 5 3 2 5 5" xfId="29482"/>
    <cellStyle name="Moneda 5 3 2 5 5 2" xfId="29483"/>
    <cellStyle name="Moneda 5 3 2 5 5 2 2" xfId="29484"/>
    <cellStyle name="Moneda 5 3 2 5 5 2 2 2" xfId="29485"/>
    <cellStyle name="Moneda 5 3 2 5 5 2 2 3" xfId="29486"/>
    <cellStyle name="Moneda 5 3 2 5 5 2 3" xfId="29487"/>
    <cellStyle name="Moneda 5 3 2 5 5 2 3 2" xfId="29488"/>
    <cellStyle name="Moneda 5 3 2 5 5 2 3 3" xfId="29489"/>
    <cellStyle name="Moneda 5 3 2 5 5 2 4" xfId="29490"/>
    <cellStyle name="Moneda 5 3 2 5 5 2 5" xfId="29491"/>
    <cellStyle name="Moneda 5 3 2 5 5 3" xfId="29492"/>
    <cellStyle name="Moneda 5 3 2 5 5 3 2" xfId="29493"/>
    <cellStyle name="Moneda 5 3 2 5 5 3 3" xfId="29494"/>
    <cellStyle name="Moneda 5 3 2 5 5 4" xfId="29495"/>
    <cellStyle name="Moneda 5 3 2 5 5 4 2" xfId="29496"/>
    <cellStyle name="Moneda 5 3 2 5 5 4 3" xfId="29497"/>
    <cellStyle name="Moneda 5 3 2 5 5 5" xfId="29498"/>
    <cellStyle name="Moneda 5 3 2 5 5 6" xfId="29499"/>
    <cellStyle name="Moneda 5 3 2 5 6" xfId="29500"/>
    <cellStyle name="Moneda 5 3 2 5 6 2" xfId="29501"/>
    <cellStyle name="Moneda 5 3 2 5 6 2 2" xfId="29502"/>
    <cellStyle name="Moneda 5 3 2 5 6 2 3" xfId="29503"/>
    <cellStyle name="Moneda 5 3 2 5 6 3" xfId="29504"/>
    <cellStyle name="Moneda 5 3 2 5 6 3 2" xfId="29505"/>
    <cellStyle name="Moneda 5 3 2 5 6 3 3" xfId="29506"/>
    <cellStyle name="Moneda 5 3 2 5 6 4" xfId="29507"/>
    <cellStyle name="Moneda 5 3 2 5 6 5" xfId="29508"/>
    <cellStyle name="Moneda 5 3 2 5 7" xfId="29509"/>
    <cellStyle name="Moneda 5 3 2 5 7 2" xfId="29510"/>
    <cellStyle name="Moneda 5 3 2 5 7 3" xfId="29511"/>
    <cellStyle name="Moneda 5 3 2 5 8" xfId="29512"/>
    <cellStyle name="Moneda 5 3 2 5 8 2" xfId="29513"/>
    <cellStyle name="Moneda 5 3 2 5 8 3" xfId="29514"/>
    <cellStyle name="Moneda 5 3 2 5 9" xfId="29515"/>
    <cellStyle name="Moneda 5 3 2 6" xfId="636"/>
    <cellStyle name="Moneda 5 3 2 6 2" xfId="1954"/>
    <cellStyle name="Moneda 5 3 2 6 2 2" xfId="29516"/>
    <cellStyle name="Moneda 5 3 2 6 2 2 2" xfId="29517"/>
    <cellStyle name="Moneda 5 3 2 6 2 2 3" xfId="29518"/>
    <cellStyle name="Moneda 5 3 2 6 2 3" xfId="29519"/>
    <cellStyle name="Moneda 5 3 2 6 2 3 2" xfId="29520"/>
    <cellStyle name="Moneda 5 3 2 6 2 3 3" xfId="29521"/>
    <cellStyle name="Moneda 5 3 2 6 2 4" xfId="29522"/>
    <cellStyle name="Moneda 5 3 2 6 2 5" xfId="29523"/>
    <cellStyle name="Moneda 5 3 2 6 3" xfId="29524"/>
    <cellStyle name="Moneda 5 3 2 6 3 2" xfId="29525"/>
    <cellStyle name="Moneda 5 3 2 6 3 3" xfId="29526"/>
    <cellStyle name="Moneda 5 3 2 6 4" xfId="29527"/>
    <cellStyle name="Moneda 5 3 2 6 4 2" xfId="29528"/>
    <cellStyle name="Moneda 5 3 2 6 4 3" xfId="29529"/>
    <cellStyle name="Moneda 5 3 2 6 5" xfId="29530"/>
    <cellStyle name="Moneda 5 3 2 6 6" xfId="29531"/>
    <cellStyle name="Moneda 5 3 2 7" xfId="1931"/>
    <cellStyle name="Moneda 5 3 2 7 2" xfId="29532"/>
    <cellStyle name="Moneda 5 3 2 7 2 2" xfId="29533"/>
    <cellStyle name="Moneda 5 3 2 7 2 2 2" xfId="29534"/>
    <cellStyle name="Moneda 5 3 2 7 2 2 3" xfId="29535"/>
    <cellStyle name="Moneda 5 3 2 7 2 3" xfId="29536"/>
    <cellStyle name="Moneda 5 3 2 7 2 3 2" xfId="29537"/>
    <cellStyle name="Moneda 5 3 2 7 2 3 3" xfId="29538"/>
    <cellStyle name="Moneda 5 3 2 7 2 4" xfId="29539"/>
    <cellStyle name="Moneda 5 3 2 7 2 5" xfId="29540"/>
    <cellStyle name="Moneda 5 3 2 7 3" xfId="29541"/>
    <cellStyle name="Moneda 5 3 2 7 3 2" xfId="29542"/>
    <cellStyle name="Moneda 5 3 2 7 3 3" xfId="29543"/>
    <cellStyle name="Moneda 5 3 2 7 4" xfId="29544"/>
    <cellStyle name="Moneda 5 3 2 7 4 2" xfId="29545"/>
    <cellStyle name="Moneda 5 3 2 7 4 3" xfId="29546"/>
    <cellStyle name="Moneda 5 3 2 7 5" xfId="29547"/>
    <cellStyle name="Moneda 5 3 2 7 6" xfId="29548"/>
    <cellStyle name="Moneda 5 3 2 8" xfId="29549"/>
    <cellStyle name="Moneda 5 3 2 8 2" xfId="29550"/>
    <cellStyle name="Moneda 5 3 2 8 2 2" xfId="29551"/>
    <cellStyle name="Moneda 5 3 2 8 2 2 2" xfId="29552"/>
    <cellStyle name="Moneda 5 3 2 8 2 2 3" xfId="29553"/>
    <cellStyle name="Moneda 5 3 2 8 2 3" xfId="29554"/>
    <cellStyle name="Moneda 5 3 2 8 2 3 2" xfId="29555"/>
    <cellStyle name="Moneda 5 3 2 8 2 3 3" xfId="29556"/>
    <cellStyle name="Moneda 5 3 2 8 2 4" xfId="29557"/>
    <cellStyle name="Moneda 5 3 2 8 2 5" xfId="29558"/>
    <cellStyle name="Moneda 5 3 2 8 3" xfId="29559"/>
    <cellStyle name="Moneda 5 3 2 8 3 2" xfId="29560"/>
    <cellStyle name="Moneda 5 3 2 8 3 3" xfId="29561"/>
    <cellStyle name="Moneda 5 3 2 8 4" xfId="29562"/>
    <cellStyle name="Moneda 5 3 2 8 4 2" xfId="29563"/>
    <cellStyle name="Moneda 5 3 2 8 4 3" xfId="29564"/>
    <cellStyle name="Moneda 5 3 2 8 5" xfId="29565"/>
    <cellStyle name="Moneda 5 3 2 8 6" xfId="29566"/>
    <cellStyle name="Moneda 5 3 2 9" xfId="29567"/>
    <cellStyle name="Moneda 5 3 2 9 2" xfId="29568"/>
    <cellStyle name="Moneda 5 3 2 9 2 2" xfId="29569"/>
    <cellStyle name="Moneda 5 3 2 9 2 2 2" xfId="29570"/>
    <cellStyle name="Moneda 5 3 2 9 2 2 3" xfId="29571"/>
    <cellStyle name="Moneda 5 3 2 9 2 3" xfId="29572"/>
    <cellStyle name="Moneda 5 3 2 9 2 3 2" xfId="29573"/>
    <cellStyle name="Moneda 5 3 2 9 2 3 3" xfId="29574"/>
    <cellStyle name="Moneda 5 3 2 9 2 4" xfId="29575"/>
    <cellStyle name="Moneda 5 3 2 9 2 5" xfId="29576"/>
    <cellStyle name="Moneda 5 3 2 9 3" xfId="29577"/>
    <cellStyle name="Moneda 5 3 2 9 3 2" xfId="29578"/>
    <cellStyle name="Moneda 5 3 2 9 3 3" xfId="29579"/>
    <cellStyle name="Moneda 5 3 2 9 4" xfId="29580"/>
    <cellStyle name="Moneda 5 3 2 9 4 2" xfId="29581"/>
    <cellStyle name="Moneda 5 3 2 9 4 3" xfId="29582"/>
    <cellStyle name="Moneda 5 3 2 9 5" xfId="29583"/>
    <cellStyle name="Moneda 5 3 2 9 6" xfId="29584"/>
    <cellStyle name="Moneda 5 3 3" xfId="637"/>
    <cellStyle name="Moneda 5 3 3 10" xfId="29585"/>
    <cellStyle name="Moneda 5 3 3 10 2" xfId="29586"/>
    <cellStyle name="Moneda 5 3 3 10 3" xfId="29587"/>
    <cellStyle name="Moneda 5 3 3 11" xfId="29588"/>
    <cellStyle name="Moneda 5 3 3 11 2" xfId="29589"/>
    <cellStyle name="Moneda 5 3 3 11 3" xfId="29590"/>
    <cellStyle name="Moneda 5 3 3 12" xfId="29591"/>
    <cellStyle name="Moneda 5 3 3 13" xfId="29592"/>
    <cellStyle name="Moneda 5 3 3 2" xfId="638"/>
    <cellStyle name="Moneda 5 3 3 2 10" xfId="29593"/>
    <cellStyle name="Moneda 5 3 3 2 11" xfId="29594"/>
    <cellStyle name="Moneda 5 3 3 2 2" xfId="639"/>
    <cellStyle name="Moneda 5 3 3 2 2 10" xfId="29595"/>
    <cellStyle name="Moneda 5 3 3 2 2 2" xfId="640"/>
    <cellStyle name="Moneda 5 3 3 2 2 2 2" xfId="1958"/>
    <cellStyle name="Moneda 5 3 3 2 2 2 2 2" xfId="29596"/>
    <cellStyle name="Moneda 5 3 3 2 2 2 2 2 2" xfId="29597"/>
    <cellStyle name="Moneda 5 3 3 2 2 2 2 2 3" xfId="29598"/>
    <cellStyle name="Moneda 5 3 3 2 2 2 2 3" xfId="29599"/>
    <cellStyle name="Moneda 5 3 3 2 2 2 2 3 2" xfId="29600"/>
    <cellStyle name="Moneda 5 3 3 2 2 2 2 3 3" xfId="29601"/>
    <cellStyle name="Moneda 5 3 3 2 2 2 2 4" xfId="29602"/>
    <cellStyle name="Moneda 5 3 3 2 2 2 2 5" xfId="29603"/>
    <cellStyle name="Moneda 5 3 3 2 2 2 3" xfId="29604"/>
    <cellStyle name="Moneda 5 3 3 2 2 2 3 2" xfId="29605"/>
    <cellStyle name="Moneda 5 3 3 2 2 2 3 3" xfId="29606"/>
    <cellStyle name="Moneda 5 3 3 2 2 2 4" xfId="29607"/>
    <cellStyle name="Moneda 5 3 3 2 2 2 4 2" xfId="29608"/>
    <cellStyle name="Moneda 5 3 3 2 2 2 4 3" xfId="29609"/>
    <cellStyle name="Moneda 5 3 3 2 2 2 5" xfId="29610"/>
    <cellStyle name="Moneda 5 3 3 2 2 2 6" xfId="29611"/>
    <cellStyle name="Moneda 5 3 3 2 2 3" xfId="1957"/>
    <cellStyle name="Moneda 5 3 3 2 2 3 2" xfId="29612"/>
    <cellStyle name="Moneda 5 3 3 2 2 3 2 2" xfId="29613"/>
    <cellStyle name="Moneda 5 3 3 2 2 3 2 2 2" xfId="29614"/>
    <cellStyle name="Moneda 5 3 3 2 2 3 2 2 3" xfId="29615"/>
    <cellStyle name="Moneda 5 3 3 2 2 3 2 3" xfId="29616"/>
    <cellStyle name="Moneda 5 3 3 2 2 3 2 3 2" xfId="29617"/>
    <cellStyle name="Moneda 5 3 3 2 2 3 2 3 3" xfId="29618"/>
    <cellStyle name="Moneda 5 3 3 2 2 3 2 4" xfId="29619"/>
    <cellStyle name="Moneda 5 3 3 2 2 3 2 5" xfId="29620"/>
    <cellStyle name="Moneda 5 3 3 2 2 3 3" xfId="29621"/>
    <cellStyle name="Moneda 5 3 3 2 2 3 3 2" xfId="29622"/>
    <cellStyle name="Moneda 5 3 3 2 2 3 3 3" xfId="29623"/>
    <cellStyle name="Moneda 5 3 3 2 2 3 4" xfId="29624"/>
    <cellStyle name="Moneda 5 3 3 2 2 3 4 2" xfId="29625"/>
    <cellStyle name="Moneda 5 3 3 2 2 3 4 3" xfId="29626"/>
    <cellStyle name="Moneda 5 3 3 2 2 3 5" xfId="29627"/>
    <cellStyle name="Moneda 5 3 3 2 2 3 6" xfId="29628"/>
    <cellStyle name="Moneda 5 3 3 2 2 4" xfId="29629"/>
    <cellStyle name="Moneda 5 3 3 2 2 4 2" xfId="29630"/>
    <cellStyle name="Moneda 5 3 3 2 2 4 2 2" xfId="29631"/>
    <cellStyle name="Moneda 5 3 3 2 2 4 2 2 2" xfId="29632"/>
    <cellStyle name="Moneda 5 3 3 2 2 4 2 2 3" xfId="29633"/>
    <cellStyle name="Moneda 5 3 3 2 2 4 2 3" xfId="29634"/>
    <cellStyle name="Moneda 5 3 3 2 2 4 2 3 2" xfId="29635"/>
    <cellStyle name="Moneda 5 3 3 2 2 4 2 3 3" xfId="29636"/>
    <cellStyle name="Moneda 5 3 3 2 2 4 2 4" xfId="29637"/>
    <cellStyle name="Moneda 5 3 3 2 2 4 2 5" xfId="29638"/>
    <cellStyle name="Moneda 5 3 3 2 2 4 3" xfId="29639"/>
    <cellStyle name="Moneda 5 3 3 2 2 4 3 2" xfId="29640"/>
    <cellStyle name="Moneda 5 3 3 2 2 4 3 3" xfId="29641"/>
    <cellStyle name="Moneda 5 3 3 2 2 4 4" xfId="29642"/>
    <cellStyle name="Moneda 5 3 3 2 2 4 4 2" xfId="29643"/>
    <cellStyle name="Moneda 5 3 3 2 2 4 4 3" xfId="29644"/>
    <cellStyle name="Moneda 5 3 3 2 2 4 5" xfId="29645"/>
    <cellStyle name="Moneda 5 3 3 2 2 4 6" xfId="29646"/>
    <cellStyle name="Moneda 5 3 3 2 2 5" xfId="29647"/>
    <cellStyle name="Moneda 5 3 3 2 2 5 2" xfId="29648"/>
    <cellStyle name="Moneda 5 3 3 2 2 5 2 2" xfId="29649"/>
    <cellStyle name="Moneda 5 3 3 2 2 5 2 2 2" xfId="29650"/>
    <cellStyle name="Moneda 5 3 3 2 2 5 2 2 3" xfId="29651"/>
    <cellStyle name="Moneda 5 3 3 2 2 5 2 3" xfId="29652"/>
    <cellStyle name="Moneda 5 3 3 2 2 5 2 3 2" xfId="29653"/>
    <cellStyle name="Moneda 5 3 3 2 2 5 2 3 3" xfId="29654"/>
    <cellStyle name="Moneda 5 3 3 2 2 5 2 4" xfId="29655"/>
    <cellStyle name="Moneda 5 3 3 2 2 5 2 5" xfId="29656"/>
    <cellStyle name="Moneda 5 3 3 2 2 5 3" xfId="29657"/>
    <cellStyle name="Moneda 5 3 3 2 2 5 3 2" xfId="29658"/>
    <cellStyle name="Moneda 5 3 3 2 2 5 3 3" xfId="29659"/>
    <cellStyle name="Moneda 5 3 3 2 2 5 4" xfId="29660"/>
    <cellStyle name="Moneda 5 3 3 2 2 5 4 2" xfId="29661"/>
    <cellStyle name="Moneda 5 3 3 2 2 5 4 3" xfId="29662"/>
    <cellStyle name="Moneda 5 3 3 2 2 5 5" xfId="29663"/>
    <cellStyle name="Moneda 5 3 3 2 2 5 6" xfId="29664"/>
    <cellStyle name="Moneda 5 3 3 2 2 6" xfId="29665"/>
    <cellStyle name="Moneda 5 3 3 2 2 6 2" xfId="29666"/>
    <cellStyle name="Moneda 5 3 3 2 2 6 2 2" xfId="29667"/>
    <cellStyle name="Moneda 5 3 3 2 2 6 2 3" xfId="29668"/>
    <cellStyle name="Moneda 5 3 3 2 2 6 3" xfId="29669"/>
    <cellStyle name="Moneda 5 3 3 2 2 6 3 2" xfId="29670"/>
    <cellStyle name="Moneda 5 3 3 2 2 6 3 3" xfId="29671"/>
    <cellStyle name="Moneda 5 3 3 2 2 6 4" xfId="29672"/>
    <cellStyle name="Moneda 5 3 3 2 2 6 5" xfId="29673"/>
    <cellStyle name="Moneda 5 3 3 2 2 7" xfId="29674"/>
    <cellStyle name="Moneda 5 3 3 2 2 7 2" xfId="29675"/>
    <cellStyle name="Moneda 5 3 3 2 2 7 3" xfId="29676"/>
    <cellStyle name="Moneda 5 3 3 2 2 8" xfId="29677"/>
    <cellStyle name="Moneda 5 3 3 2 2 8 2" xfId="29678"/>
    <cellStyle name="Moneda 5 3 3 2 2 8 3" xfId="29679"/>
    <cellStyle name="Moneda 5 3 3 2 2 9" xfId="29680"/>
    <cellStyle name="Moneda 5 3 3 2 3" xfId="641"/>
    <cellStyle name="Moneda 5 3 3 2 3 2" xfId="1959"/>
    <cellStyle name="Moneda 5 3 3 2 3 2 2" xfId="29681"/>
    <cellStyle name="Moneda 5 3 3 2 3 2 2 2" xfId="29682"/>
    <cellStyle name="Moneda 5 3 3 2 3 2 2 3" xfId="29683"/>
    <cellStyle name="Moneda 5 3 3 2 3 2 3" xfId="29684"/>
    <cellStyle name="Moneda 5 3 3 2 3 2 3 2" xfId="29685"/>
    <cellStyle name="Moneda 5 3 3 2 3 2 3 3" xfId="29686"/>
    <cellStyle name="Moneda 5 3 3 2 3 2 4" xfId="29687"/>
    <cellStyle name="Moneda 5 3 3 2 3 2 5" xfId="29688"/>
    <cellStyle name="Moneda 5 3 3 2 3 3" xfId="29689"/>
    <cellStyle name="Moneda 5 3 3 2 3 3 2" xfId="29690"/>
    <cellStyle name="Moneda 5 3 3 2 3 3 3" xfId="29691"/>
    <cellStyle name="Moneda 5 3 3 2 3 4" xfId="29692"/>
    <cellStyle name="Moneda 5 3 3 2 3 4 2" xfId="29693"/>
    <cellStyle name="Moneda 5 3 3 2 3 4 3" xfId="29694"/>
    <cellStyle name="Moneda 5 3 3 2 3 5" xfId="29695"/>
    <cellStyle name="Moneda 5 3 3 2 3 6" xfId="29696"/>
    <cellStyle name="Moneda 5 3 3 2 4" xfId="1956"/>
    <cellStyle name="Moneda 5 3 3 2 4 2" xfId="29697"/>
    <cellStyle name="Moneda 5 3 3 2 4 2 2" xfId="29698"/>
    <cellStyle name="Moneda 5 3 3 2 4 2 2 2" xfId="29699"/>
    <cellStyle name="Moneda 5 3 3 2 4 2 2 3" xfId="29700"/>
    <cellStyle name="Moneda 5 3 3 2 4 2 3" xfId="29701"/>
    <cellStyle name="Moneda 5 3 3 2 4 2 3 2" xfId="29702"/>
    <cellStyle name="Moneda 5 3 3 2 4 2 3 3" xfId="29703"/>
    <cellStyle name="Moneda 5 3 3 2 4 2 4" xfId="29704"/>
    <cellStyle name="Moneda 5 3 3 2 4 2 5" xfId="29705"/>
    <cellStyle name="Moneda 5 3 3 2 4 3" xfId="29706"/>
    <cellStyle name="Moneda 5 3 3 2 4 3 2" xfId="29707"/>
    <cellStyle name="Moneda 5 3 3 2 4 3 3" xfId="29708"/>
    <cellStyle name="Moneda 5 3 3 2 4 4" xfId="29709"/>
    <cellStyle name="Moneda 5 3 3 2 4 4 2" xfId="29710"/>
    <cellStyle name="Moneda 5 3 3 2 4 4 3" xfId="29711"/>
    <cellStyle name="Moneda 5 3 3 2 4 5" xfId="29712"/>
    <cellStyle name="Moneda 5 3 3 2 4 6" xfId="29713"/>
    <cellStyle name="Moneda 5 3 3 2 5" xfId="29714"/>
    <cellStyle name="Moneda 5 3 3 2 5 2" xfId="29715"/>
    <cellStyle name="Moneda 5 3 3 2 5 2 2" xfId="29716"/>
    <cellStyle name="Moneda 5 3 3 2 5 2 2 2" xfId="29717"/>
    <cellStyle name="Moneda 5 3 3 2 5 2 2 3" xfId="29718"/>
    <cellStyle name="Moneda 5 3 3 2 5 2 3" xfId="29719"/>
    <cellStyle name="Moneda 5 3 3 2 5 2 3 2" xfId="29720"/>
    <cellStyle name="Moneda 5 3 3 2 5 2 3 3" xfId="29721"/>
    <cellStyle name="Moneda 5 3 3 2 5 2 4" xfId="29722"/>
    <cellStyle name="Moneda 5 3 3 2 5 2 5" xfId="29723"/>
    <cellStyle name="Moneda 5 3 3 2 5 3" xfId="29724"/>
    <cellStyle name="Moneda 5 3 3 2 5 3 2" xfId="29725"/>
    <cellStyle name="Moneda 5 3 3 2 5 3 3" xfId="29726"/>
    <cellStyle name="Moneda 5 3 3 2 5 4" xfId="29727"/>
    <cellStyle name="Moneda 5 3 3 2 5 4 2" xfId="29728"/>
    <cellStyle name="Moneda 5 3 3 2 5 4 3" xfId="29729"/>
    <cellStyle name="Moneda 5 3 3 2 5 5" xfId="29730"/>
    <cellStyle name="Moneda 5 3 3 2 5 6" xfId="29731"/>
    <cellStyle name="Moneda 5 3 3 2 6" xfId="29732"/>
    <cellStyle name="Moneda 5 3 3 2 6 2" xfId="29733"/>
    <cellStyle name="Moneda 5 3 3 2 6 2 2" xfId="29734"/>
    <cellStyle name="Moneda 5 3 3 2 6 2 2 2" xfId="29735"/>
    <cellStyle name="Moneda 5 3 3 2 6 2 2 3" xfId="29736"/>
    <cellStyle name="Moneda 5 3 3 2 6 2 3" xfId="29737"/>
    <cellStyle name="Moneda 5 3 3 2 6 2 3 2" xfId="29738"/>
    <cellStyle name="Moneda 5 3 3 2 6 2 3 3" xfId="29739"/>
    <cellStyle name="Moneda 5 3 3 2 6 2 4" xfId="29740"/>
    <cellStyle name="Moneda 5 3 3 2 6 2 5" xfId="29741"/>
    <cellStyle name="Moneda 5 3 3 2 6 3" xfId="29742"/>
    <cellStyle name="Moneda 5 3 3 2 6 3 2" xfId="29743"/>
    <cellStyle name="Moneda 5 3 3 2 6 3 3" xfId="29744"/>
    <cellStyle name="Moneda 5 3 3 2 6 4" xfId="29745"/>
    <cellStyle name="Moneda 5 3 3 2 6 4 2" xfId="29746"/>
    <cellStyle name="Moneda 5 3 3 2 6 4 3" xfId="29747"/>
    <cellStyle name="Moneda 5 3 3 2 6 5" xfId="29748"/>
    <cellStyle name="Moneda 5 3 3 2 6 6" xfId="29749"/>
    <cellStyle name="Moneda 5 3 3 2 7" xfId="29750"/>
    <cellStyle name="Moneda 5 3 3 2 7 2" xfId="29751"/>
    <cellStyle name="Moneda 5 3 3 2 7 2 2" xfId="29752"/>
    <cellStyle name="Moneda 5 3 3 2 7 2 3" xfId="29753"/>
    <cellStyle name="Moneda 5 3 3 2 7 3" xfId="29754"/>
    <cellStyle name="Moneda 5 3 3 2 7 3 2" xfId="29755"/>
    <cellStyle name="Moneda 5 3 3 2 7 3 3" xfId="29756"/>
    <cellStyle name="Moneda 5 3 3 2 7 4" xfId="29757"/>
    <cellStyle name="Moneda 5 3 3 2 7 5" xfId="29758"/>
    <cellStyle name="Moneda 5 3 3 2 8" xfId="29759"/>
    <cellStyle name="Moneda 5 3 3 2 8 2" xfId="29760"/>
    <cellStyle name="Moneda 5 3 3 2 8 3" xfId="29761"/>
    <cellStyle name="Moneda 5 3 3 2 9" xfId="29762"/>
    <cellStyle name="Moneda 5 3 3 2 9 2" xfId="29763"/>
    <cellStyle name="Moneda 5 3 3 2 9 3" xfId="29764"/>
    <cellStyle name="Moneda 5 3 3 3" xfId="642"/>
    <cellStyle name="Moneda 5 3 3 3 10" xfId="29765"/>
    <cellStyle name="Moneda 5 3 3 3 11" xfId="29766"/>
    <cellStyle name="Moneda 5 3 3 3 2" xfId="643"/>
    <cellStyle name="Moneda 5 3 3 3 2 10" xfId="29767"/>
    <cellStyle name="Moneda 5 3 3 3 2 2" xfId="644"/>
    <cellStyle name="Moneda 5 3 3 3 2 2 2" xfId="1962"/>
    <cellStyle name="Moneda 5 3 3 3 2 2 2 2" xfId="29768"/>
    <cellStyle name="Moneda 5 3 3 3 2 2 2 2 2" xfId="29769"/>
    <cellStyle name="Moneda 5 3 3 3 2 2 2 2 3" xfId="29770"/>
    <cellStyle name="Moneda 5 3 3 3 2 2 2 3" xfId="29771"/>
    <cellStyle name="Moneda 5 3 3 3 2 2 2 3 2" xfId="29772"/>
    <cellStyle name="Moneda 5 3 3 3 2 2 2 3 3" xfId="29773"/>
    <cellStyle name="Moneda 5 3 3 3 2 2 2 4" xfId="29774"/>
    <cellStyle name="Moneda 5 3 3 3 2 2 2 5" xfId="29775"/>
    <cellStyle name="Moneda 5 3 3 3 2 2 3" xfId="29776"/>
    <cellStyle name="Moneda 5 3 3 3 2 2 3 2" xfId="29777"/>
    <cellStyle name="Moneda 5 3 3 3 2 2 3 3" xfId="29778"/>
    <cellStyle name="Moneda 5 3 3 3 2 2 4" xfId="29779"/>
    <cellStyle name="Moneda 5 3 3 3 2 2 4 2" xfId="29780"/>
    <cellStyle name="Moneda 5 3 3 3 2 2 4 3" xfId="29781"/>
    <cellStyle name="Moneda 5 3 3 3 2 2 5" xfId="29782"/>
    <cellStyle name="Moneda 5 3 3 3 2 2 6" xfId="29783"/>
    <cellStyle name="Moneda 5 3 3 3 2 3" xfId="1961"/>
    <cellStyle name="Moneda 5 3 3 3 2 3 2" xfId="29784"/>
    <cellStyle name="Moneda 5 3 3 3 2 3 2 2" xfId="29785"/>
    <cellStyle name="Moneda 5 3 3 3 2 3 2 2 2" xfId="29786"/>
    <cellStyle name="Moneda 5 3 3 3 2 3 2 2 3" xfId="29787"/>
    <cellStyle name="Moneda 5 3 3 3 2 3 2 3" xfId="29788"/>
    <cellStyle name="Moneda 5 3 3 3 2 3 2 3 2" xfId="29789"/>
    <cellStyle name="Moneda 5 3 3 3 2 3 2 3 3" xfId="29790"/>
    <cellStyle name="Moneda 5 3 3 3 2 3 2 4" xfId="29791"/>
    <cellStyle name="Moneda 5 3 3 3 2 3 2 5" xfId="29792"/>
    <cellStyle name="Moneda 5 3 3 3 2 3 3" xfId="29793"/>
    <cellStyle name="Moneda 5 3 3 3 2 3 3 2" xfId="29794"/>
    <cellStyle name="Moneda 5 3 3 3 2 3 3 3" xfId="29795"/>
    <cellStyle name="Moneda 5 3 3 3 2 3 4" xfId="29796"/>
    <cellStyle name="Moneda 5 3 3 3 2 3 4 2" xfId="29797"/>
    <cellStyle name="Moneda 5 3 3 3 2 3 4 3" xfId="29798"/>
    <cellStyle name="Moneda 5 3 3 3 2 3 5" xfId="29799"/>
    <cellStyle name="Moneda 5 3 3 3 2 3 6" xfId="29800"/>
    <cellStyle name="Moneda 5 3 3 3 2 4" xfId="29801"/>
    <cellStyle name="Moneda 5 3 3 3 2 4 2" xfId="29802"/>
    <cellStyle name="Moneda 5 3 3 3 2 4 2 2" xfId="29803"/>
    <cellStyle name="Moneda 5 3 3 3 2 4 2 2 2" xfId="29804"/>
    <cellStyle name="Moneda 5 3 3 3 2 4 2 2 3" xfId="29805"/>
    <cellStyle name="Moneda 5 3 3 3 2 4 2 3" xfId="29806"/>
    <cellStyle name="Moneda 5 3 3 3 2 4 2 3 2" xfId="29807"/>
    <cellStyle name="Moneda 5 3 3 3 2 4 2 3 3" xfId="29808"/>
    <cellStyle name="Moneda 5 3 3 3 2 4 2 4" xfId="29809"/>
    <cellStyle name="Moneda 5 3 3 3 2 4 2 5" xfId="29810"/>
    <cellStyle name="Moneda 5 3 3 3 2 4 3" xfId="29811"/>
    <cellStyle name="Moneda 5 3 3 3 2 4 3 2" xfId="29812"/>
    <cellStyle name="Moneda 5 3 3 3 2 4 3 3" xfId="29813"/>
    <cellStyle name="Moneda 5 3 3 3 2 4 4" xfId="29814"/>
    <cellStyle name="Moneda 5 3 3 3 2 4 4 2" xfId="29815"/>
    <cellStyle name="Moneda 5 3 3 3 2 4 4 3" xfId="29816"/>
    <cellStyle name="Moneda 5 3 3 3 2 4 5" xfId="29817"/>
    <cellStyle name="Moneda 5 3 3 3 2 4 6" xfId="29818"/>
    <cellStyle name="Moneda 5 3 3 3 2 5" xfId="29819"/>
    <cellStyle name="Moneda 5 3 3 3 2 5 2" xfId="29820"/>
    <cellStyle name="Moneda 5 3 3 3 2 5 2 2" xfId="29821"/>
    <cellStyle name="Moneda 5 3 3 3 2 5 2 2 2" xfId="29822"/>
    <cellStyle name="Moneda 5 3 3 3 2 5 2 2 3" xfId="29823"/>
    <cellStyle name="Moneda 5 3 3 3 2 5 2 3" xfId="29824"/>
    <cellStyle name="Moneda 5 3 3 3 2 5 2 3 2" xfId="29825"/>
    <cellStyle name="Moneda 5 3 3 3 2 5 2 3 3" xfId="29826"/>
    <cellStyle name="Moneda 5 3 3 3 2 5 2 4" xfId="29827"/>
    <cellStyle name="Moneda 5 3 3 3 2 5 2 5" xfId="29828"/>
    <cellStyle name="Moneda 5 3 3 3 2 5 3" xfId="29829"/>
    <cellStyle name="Moneda 5 3 3 3 2 5 3 2" xfId="29830"/>
    <cellStyle name="Moneda 5 3 3 3 2 5 3 3" xfId="29831"/>
    <cellStyle name="Moneda 5 3 3 3 2 5 4" xfId="29832"/>
    <cellStyle name="Moneda 5 3 3 3 2 5 4 2" xfId="29833"/>
    <cellStyle name="Moneda 5 3 3 3 2 5 4 3" xfId="29834"/>
    <cellStyle name="Moneda 5 3 3 3 2 5 5" xfId="29835"/>
    <cellStyle name="Moneda 5 3 3 3 2 5 6" xfId="29836"/>
    <cellStyle name="Moneda 5 3 3 3 2 6" xfId="29837"/>
    <cellStyle name="Moneda 5 3 3 3 2 6 2" xfId="29838"/>
    <cellStyle name="Moneda 5 3 3 3 2 6 2 2" xfId="29839"/>
    <cellStyle name="Moneda 5 3 3 3 2 6 2 3" xfId="29840"/>
    <cellStyle name="Moneda 5 3 3 3 2 6 3" xfId="29841"/>
    <cellStyle name="Moneda 5 3 3 3 2 6 3 2" xfId="29842"/>
    <cellStyle name="Moneda 5 3 3 3 2 6 3 3" xfId="29843"/>
    <cellStyle name="Moneda 5 3 3 3 2 6 4" xfId="29844"/>
    <cellStyle name="Moneda 5 3 3 3 2 6 5" xfId="29845"/>
    <cellStyle name="Moneda 5 3 3 3 2 7" xfId="29846"/>
    <cellStyle name="Moneda 5 3 3 3 2 7 2" xfId="29847"/>
    <cellStyle name="Moneda 5 3 3 3 2 7 3" xfId="29848"/>
    <cellStyle name="Moneda 5 3 3 3 2 8" xfId="29849"/>
    <cellStyle name="Moneda 5 3 3 3 2 8 2" xfId="29850"/>
    <cellStyle name="Moneda 5 3 3 3 2 8 3" xfId="29851"/>
    <cellStyle name="Moneda 5 3 3 3 2 9" xfId="29852"/>
    <cellStyle name="Moneda 5 3 3 3 3" xfId="645"/>
    <cellStyle name="Moneda 5 3 3 3 3 2" xfId="1963"/>
    <cellStyle name="Moneda 5 3 3 3 3 2 2" xfId="29853"/>
    <cellStyle name="Moneda 5 3 3 3 3 2 2 2" xfId="29854"/>
    <cellStyle name="Moneda 5 3 3 3 3 2 2 3" xfId="29855"/>
    <cellStyle name="Moneda 5 3 3 3 3 2 3" xfId="29856"/>
    <cellStyle name="Moneda 5 3 3 3 3 2 3 2" xfId="29857"/>
    <cellStyle name="Moneda 5 3 3 3 3 2 3 3" xfId="29858"/>
    <cellStyle name="Moneda 5 3 3 3 3 2 4" xfId="29859"/>
    <cellStyle name="Moneda 5 3 3 3 3 2 5" xfId="29860"/>
    <cellStyle name="Moneda 5 3 3 3 3 3" xfId="29861"/>
    <cellStyle name="Moneda 5 3 3 3 3 3 2" xfId="29862"/>
    <cellStyle name="Moneda 5 3 3 3 3 3 3" xfId="29863"/>
    <cellStyle name="Moneda 5 3 3 3 3 4" xfId="29864"/>
    <cellStyle name="Moneda 5 3 3 3 3 4 2" xfId="29865"/>
    <cellStyle name="Moneda 5 3 3 3 3 4 3" xfId="29866"/>
    <cellStyle name="Moneda 5 3 3 3 3 5" xfId="29867"/>
    <cellStyle name="Moneda 5 3 3 3 3 6" xfId="29868"/>
    <cellStyle name="Moneda 5 3 3 3 4" xfId="1960"/>
    <cellStyle name="Moneda 5 3 3 3 4 2" xfId="29869"/>
    <cellStyle name="Moneda 5 3 3 3 4 2 2" xfId="29870"/>
    <cellStyle name="Moneda 5 3 3 3 4 2 2 2" xfId="29871"/>
    <cellStyle name="Moneda 5 3 3 3 4 2 2 3" xfId="29872"/>
    <cellStyle name="Moneda 5 3 3 3 4 2 3" xfId="29873"/>
    <cellStyle name="Moneda 5 3 3 3 4 2 3 2" xfId="29874"/>
    <cellStyle name="Moneda 5 3 3 3 4 2 3 3" xfId="29875"/>
    <cellStyle name="Moneda 5 3 3 3 4 2 4" xfId="29876"/>
    <cellStyle name="Moneda 5 3 3 3 4 2 5" xfId="29877"/>
    <cellStyle name="Moneda 5 3 3 3 4 3" xfId="29878"/>
    <cellStyle name="Moneda 5 3 3 3 4 3 2" xfId="29879"/>
    <cellStyle name="Moneda 5 3 3 3 4 3 3" xfId="29880"/>
    <cellStyle name="Moneda 5 3 3 3 4 4" xfId="29881"/>
    <cellStyle name="Moneda 5 3 3 3 4 4 2" xfId="29882"/>
    <cellStyle name="Moneda 5 3 3 3 4 4 3" xfId="29883"/>
    <cellStyle name="Moneda 5 3 3 3 4 5" xfId="29884"/>
    <cellStyle name="Moneda 5 3 3 3 4 6" xfId="29885"/>
    <cellStyle name="Moneda 5 3 3 3 5" xfId="29886"/>
    <cellStyle name="Moneda 5 3 3 3 5 2" xfId="29887"/>
    <cellStyle name="Moneda 5 3 3 3 5 2 2" xfId="29888"/>
    <cellStyle name="Moneda 5 3 3 3 5 2 2 2" xfId="29889"/>
    <cellStyle name="Moneda 5 3 3 3 5 2 2 3" xfId="29890"/>
    <cellStyle name="Moneda 5 3 3 3 5 2 3" xfId="29891"/>
    <cellStyle name="Moneda 5 3 3 3 5 2 3 2" xfId="29892"/>
    <cellStyle name="Moneda 5 3 3 3 5 2 3 3" xfId="29893"/>
    <cellStyle name="Moneda 5 3 3 3 5 2 4" xfId="29894"/>
    <cellStyle name="Moneda 5 3 3 3 5 2 5" xfId="29895"/>
    <cellStyle name="Moneda 5 3 3 3 5 3" xfId="29896"/>
    <cellStyle name="Moneda 5 3 3 3 5 3 2" xfId="29897"/>
    <cellStyle name="Moneda 5 3 3 3 5 3 3" xfId="29898"/>
    <cellStyle name="Moneda 5 3 3 3 5 4" xfId="29899"/>
    <cellStyle name="Moneda 5 3 3 3 5 4 2" xfId="29900"/>
    <cellStyle name="Moneda 5 3 3 3 5 4 3" xfId="29901"/>
    <cellStyle name="Moneda 5 3 3 3 5 5" xfId="29902"/>
    <cellStyle name="Moneda 5 3 3 3 5 6" xfId="29903"/>
    <cellStyle name="Moneda 5 3 3 3 6" xfId="29904"/>
    <cellStyle name="Moneda 5 3 3 3 6 2" xfId="29905"/>
    <cellStyle name="Moneda 5 3 3 3 6 2 2" xfId="29906"/>
    <cellStyle name="Moneda 5 3 3 3 6 2 2 2" xfId="29907"/>
    <cellStyle name="Moneda 5 3 3 3 6 2 2 3" xfId="29908"/>
    <cellStyle name="Moneda 5 3 3 3 6 2 3" xfId="29909"/>
    <cellStyle name="Moneda 5 3 3 3 6 2 3 2" xfId="29910"/>
    <cellStyle name="Moneda 5 3 3 3 6 2 3 3" xfId="29911"/>
    <cellStyle name="Moneda 5 3 3 3 6 2 4" xfId="29912"/>
    <cellStyle name="Moneda 5 3 3 3 6 2 5" xfId="29913"/>
    <cellStyle name="Moneda 5 3 3 3 6 3" xfId="29914"/>
    <cellStyle name="Moneda 5 3 3 3 6 3 2" xfId="29915"/>
    <cellStyle name="Moneda 5 3 3 3 6 3 3" xfId="29916"/>
    <cellStyle name="Moneda 5 3 3 3 6 4" xfId="29917"/>
    <cellStyle name="Moneda 5 3 3 3 6 4 2" xfId="29918"/>
    <cellStyle name="Moneda 5 3 3 3 6 4 3" xfId="29919"/>
    <cellStyle name="Moneda 5 3 3 3 6 5" xfId="29920"/>
    <cellStyle name="Moneda 5 3 3 3 6 6" xfId="29921"/>
    <cellStyle name="Moneda 5 3 3 3 7" xfId="29922"/>
    <cellStyle name="Moneda 5 3 3 3 7 2" xfId="29923"/>
    <cellStyle name="Moneda 5 3 3 3 7 2 2" xfId="29924"/>
    <cellStyle name="Moneda 5 3 3 3 7 2 3" xfId="29925"/>
    <cellStyle name="Moneda 5 3 3 3 7 3" xfId="29926"/>
    <cellStyle name="Moneda 5 3 3 3 7 3 2" xfId="29927"/>
    <cellStyle name="Moneda 5 3 3 3 7 3 3" xfId="29928"/>
    <cellStyle name="Moneda 5 3 3 3 7 4" xfId="29929"/>
    <cellStyle name="Moneda 5 3 3 3 7 5" xfId="29930"/>
    <cellStyle name="Moneda 5 3 3 3 8" xfId="29931"/>
    <cellStyle name="Moneda 5 3 3 3 8 2" xfId="29932"/>
    <cellStyle name="Moneda 5 3 3 3 8 3" xfId="29933"/>
    <cellStyle name="Moneda 5 3 3 3 9" xfId="29934"/>
    <cellStyle name="Moneda 5 3 3 3 9 2" xfId="29935"/>
    <cellStyle name="Moneda 5 3 3 3 9 3" xfId="29936"/>
    <cellStyle name="Moneda 5 3 3 4" xfId="646"/>
    <cellStyle name="Moneda 5 3 3 4 10" xfId="29937"/>
    <cellStyle name="Moneda 5 3 3 4 2" xfId="647"/>
    <cellStyle name="Moneda 5 3 3 4 2 2" xfId="1965"/>
    <cellStyle name="Moneda 5 3 3 4 2 2 2" xfId="29938"/>
    <cellStyle name="Moneda 5 3 3 4 2 2 2 2" xfId="29939"/>
    <cellStyle name="Moneda 5 3 3 4 2 2 2 3" xfId="29940"/>
    <cellStyle name="Moneda 5 3 3 4 2 2 3" xfId="29941"/>
    <cellStyle name="Moneda 5 3 3 4 2 2 3 2" xfId="29942"/>
    <cellStyle name="Moneda 5 3 3 4 2 2 3 3" xfId="29943"/>
    <cellStyle name="Moneda 5 3 3 4 2 2 4" xfId="29944"/>
    <cellStyle name="Moneda 5 3 3 4 2 2 5" xfId="29945"/>
    <cellStyle name="Moneda 5 3 3 4 2 3" xfId="29946"/>
    <cellStyle name="Moneda 5 3 3 4 2 3 2" xfId="29947"/>
    <cellStyle name="Moneda 5 3 3 4 2 3 3" xfId="29948"/>
    <cellStyle name="Moneda 5 3 3 4 2 4" xfId="29949"/>
    <cellStyle name="Moneda 5 3 3 4 2 4 2" xfId="29950"/>
    <cellStyle name="Moneda 5 3 3 4 2 4 3" xfId="29951"/>
    <cellStyle name="Moneda 5 3 3 4 2 5" xfId="29952"/>
    <cellStyle name="Moneda 5 3 3 4 2 6" xfId="29953"/>
    <cellStyle name="Moneda 5 3 3 4 3" xfId="1964"/>
    <cellStyle name="Moneda 5 3 3 4 3 2" xfId="29954"/>
    <cellStyle name="Moneda 5 3 3 4 3 2 2" xfId="29955"/>
    <cellStyle name="Moneda 5 3 3 4 3 2 2 2" xfId="29956"/>
    <cellStyle name="Moneda 5 3 3 4 3 2 2 3" xfId="29957"/>
    <cellStyle name="Moneda 5 3 3 4 3 2 3" xfId="29958"/>
    <cellStyle name="Moneda 5 3 3 4 3 2 3 2" xfId="29959"/>
    <cellStyle name="Moneda 5 3 3 4 3 2 3 3" xfId="29960"/>
    <cellStyle name="Moneda 5 3 3 4 3 2 4" xfId="29961"/>
    <cellStyle name="Moneda 5 3 3 4 3 2 5" xfId="29962"/>
    <cellStyle name="Moneda 5 3 3 4 3 3" xfId="29963"/>
    <cellStyle name="Moneda 5 3 3 4 3 3 2" xfId="29964"/>
    <cellStyle name="Moneda 5 3 3 4 3 3 3" xfId="29965"/>
    <cellStyle name="Moneda 5 3 3 4 3 4" xfId="29966"/>
    <cellStyle name="Moneda 5 3 3 4 3 4 2" xfId="29967"/>
    <cellStyle name="Moneda 5 3 3 4 3 4 3" xfId="29968"/>
    <cellStyle name="Moneda 5 3 3 4 3 5" xfId="29969"/>
    <cellStyle name="Moneda 5 3 3 4 3 6" xfId="29970"/>
    <cellStyle name="Moneda 5 3 3 4 4" xfId="29971"/>
    <cellStyle name="Moneda 5 3 3 4 4 2" xfId="29972"/>
    <cellStyle name="Moneda 5 3 3 4 4 2 2" xfId="29973"/>
    <cellStyle name="Moneda 5 3 3 4 4 2 2 2" xfId="29974"/>
    <cellStyle name="Moneda 5 3 3 4 4 2 2 3" xfId="29975"/>
    <cellStyle name="Moneda 5 3 3 4 4 2 3" xfId="29976"/>
    <cellStyle name="Moneda 5 3 3 4 4 2 3 2" xfId="29977"/>
    <cellStyle name="Moneda 5 3 3 4 4 2 3 3" xfId="29978"/>
    <cellStyle name="Moneda 5 3 3 4 4 2 4" xfId="29979"/>
    <cellStyle name="Moneda 5 3 3 4 4 2 5" xfId="29980"/>
    <cellStyle name="Moneda 5 3 3 4 4 3" xfId="29981"/>
    <cellStyle name="Moneda 5 3 3 4 4 3 2" xfId="29982"/>
    <cellStyle name="Moneda 5 3 3 4 4 3 3" xfId="29983"/>
    <cellStyle name="Moneda 5 3 3 4 4 4" xfId="29984"/>
    <cellStyle name="Moneda 5 3 3 4 4 4 2" xfId="29985"/>
    <cellStyle name="Moneda 5 3 3 4 4 4 3" xfId="29986"/>
    <cellStyle name="Moneda 5 3 3 4 4 5" xfId="29987"/>
    <cellStyle name="Moneda 5 3 3 4 4 6" xfId="29988"/>
    <cellStyle name="Moneda 5 3 3 4 5" xfId="29989"/>
    <cellStyle name="Moneda 5 3 3 4 5 2" xfId="29990"/>
    <cellStyle name="Moneda 5 3 3 4 5 2 2" xfId="29991"/>
    <cellStyle name="Moneda 5 3 3 4 5 2 2 2" xfId="29992"/>
    <cellStyle name="Moneda 5 3 3 4 5 2 2 3" xfId="29993"/>
    <cellStyle name="Moneda 5 3 3 4 5 2 3" xfId="29994"/>
    <cellStyle name="Moneda 5 3 3 4 5 2 3 2" xfId="29995"/>
    <cellStyle name="Moneda 5 3 3 4 5 2 3 3" xfId="29996"/>
    <cellStyle name="Moneda 5 3 3 4 5 2 4" xfId="29997"/>
    <cellStyle name="Moneda 5 3 3 4 5 2 5" xfId="29998"/>
    <cellStyle name="Moneda 5 3 3 4 5 3" xfId="29999"/>
    <cellStyle name="Moneda 5 3 3 4 5 3 2" xfId="30000"/>
    <cellStyle name="Moneda 5 3 3 4 5 3 3" xfId="30001"/>
    <cellStyle name="Moneda 5 3 3 4 5 4" xfId="30002"/>
    <cellStyle name="Moneda 5 3 3 4 5 4 2" xfId="30003"/>
    <cellStyle name="Moneda 5 3 3 4 5 4 3" xfId="30004"/>
    <cellStyle name="Moneda 5 3 3 4 5 5" xfId="30005"/>
    <cellStyle name="Moneda 5 3 3 4 5 6" xfId="30006"/>
    <cellStyle name="Moneda 5 3 3 4 6" xfId="30007"/>
    <cellStyle name="Moneda 5 3 3 4 6 2" xfId="30008"/>
    <cellStyle name="Moneda 5 3 3 4 6 2 2" xfId="30009"/>
    <cellStyle name="Moneda 5 3 3 4 6 2 3" xfId="30010"/>
    <cellStyle name="Moneda 5 3 3 4 6 3" xfId="30011"/>
    <cellStyle name="Moneda 5 3 3 4 6 3 2" xfId="30012"/>
    <cellStyle name="Moneda 5 3 3 4 6 3 3" xfId="30013"/>
    <cellStyle name="Moneda 5 3 3 4 6 4" xfId="30014"/>
    <cellStyle name="Moneda 5 3 3 4 6 5" xfId="30015"/>
    <cellStyle name="Moneda 5 3 3 4 7" xfId="30016"/>
    <cellStyle name="Moneda 5 3 3 4 7 2" xfId="30017"/>
    <cellStyle name="Moneda 5 3 3 4 7 3" xfId="30018"/>
    <cellStyle name="Moneda 5 3 3 4 8" xfId="30019"/>
    <cellStyle name="Moneda 5 3 3 4 8 2" xfId="30020"/>
    <cellStyle name="Moneda 5 3 3 4 8 3" xfId="30021"/>
    <cellStyle name="Moneda 5 3 3 4 9" xfId="30022"/>
    <cellStyle name="Moneda 5 3 3 5" xfId="648"/>
    <cellStyle name="Moneda 5 3 3 5 2" xfId="1966"/>
    <cellStyle name="Moneda 5 3 3 5 2 2" xfId="30023"/>
    <cellStyle name="Moneda 5 3 3 5 2 2 2" xfId="30024"/>
    <cellStyle name="Moneda 5 3 3 5 2 2 3" xfId="30025"/>
    <cellStyle name="Moneda 5 3 3 5 2 3" xfId="30026"/>
    <cellStyle name="Moneda 5 3 3 5 2 3 2" xfId="30027"/>
    <cellStyle name="Moneda 5 3 3 5 2 3 3" xfId="30028"/>
    <cellStyle name="Moneda 5 3 3 5 2 4" xfId="30029"/>
    <cellStyle name="Moneda 5 3 3 5 2 5" xfId="30030"/>
    <cellStyle name="Moneda 5 3 3 5 3" xfId="30031"/>
    <cellStyle name="Moneda 5 3 3 5 3 2" xfId="30032"/>
    <cellStyle name="Moneda 5 3 3 5 3 3" xfId="30033"/>
    <cellStyle name="Moneda 5 3 3 5 4" xfId="30034"/>
    <cellStyle name="Moneda 5 3 3 5 4 2" xfId="30035"/>
    <cellStyle name="Moneda 5 3 3 5 4 3" xfId="30036"/>
    <cellStyle name="Moneda 5 3 3 5 5" xfId="30037"/>
    <cellStyle name="Moneda 5 3 3 5 6" xfId="30038"/>
    <cellStyle name="Moneda 5 3 3 6" xfId="1955"/>
    <cellStyle name="Moneda 5 3 3 6 2" xfId="30039"/>
    <cellStyle name="Moneda 5 3 3 6 2 2" xfId="30040"/>
    <cellStyle name="Moneda 5 3 3 6 2 2 2" xfId="30041"/>
    <cellStyle name="Moneda 5 3 3 6 2 2 3" xfId="30042"/>
    <cellStyle name="Moneda 5 3 3 6 2 3" xfId="30043"/>
    <cellStyle name="Moneda 5 3 3 6 2 3 2" xfId="30044"/>
    <cellStyle name="Moneda 5 3 3 6 2 3 3" xfId="30045"/>
    <cellStyle name="Moneda 5 3 3 6 2 4" xfId="30046"/>
    <cellStyle name="Moneda 5 3 3 6 2 5" xfId="30047"/>
    <cellStyle name="Moneda 5 3 3 6 3" xfId="30048"/>
    <cellStyle name="Moneda 5 3 3 6 3 2" xfId="30049"/>
    <cellStyle name="Moneda 5 3 3 6 3 3" xfId="30050"/>
    <cellStyle name="Moneda 5 3 3 6 4" xfId="30051"/>
    <cellStyle name="Moneda 5 3 3 6 4 2" xfId="30052"/>
    <cellStyle name="Moneda 5 3 3 6 4 3" xfId="30053"/>
    <cellStyle name="Moneda 5 3 3 6 5" xfId="30054"/>
    <cellStyle name="Moneda 5 3 3 6 6" xfId="30055"/>
    <cellStyle name="Moneda 5 3 3 7" xfId="30056"/>
    <cellStyle name="Moneda 5 3 3 7 2" xfId="30057"/>
    <cellStyle name="Moneda 5 3 3 7 2 2" xfId="30058"/>
    <cellStyle name="Moneda 5 3 3 7 2 2 2" xfId="30059"/>
    <cellStyle name="Moneda 5 3 3 7 2 2 3" xfId="30060"/>
    <cellStyle name="Moneda 5 3 3 7 2 3" xfId="30061"/>
    <cellStyle name="Moneda 5 3 3 7 2 3 2" xfId="30062"/>
    <cellStyle name="Moneda 5 3 3 7 2 3 3" xfId="30063"/>
    <cellStyle name="Moneda 5 3 3 7 2 4" xfId="30064"/>
    <cellStyle name="Moneda 5 3 3 7 2 5" xfId="30065"/>
    <cellStyle name="Moneda 5 3 3 7 3" xfId="30066"/>
    <cellStyle name="Moneda 5 3 3 7 3 2" xfId="30067"/>
    <cellStyle name="Moneda 5 3 3 7 3 3" xfId="30068"/>
    <cellStyle name="Moneda 5 3 3 7 4" xfId="30069"/>
    <cellStyle name="Moneda 5 3 3 7 4 2" xfId="30070"/>
    <cellStyle name="Moneda 5 3 3 7 4 3" xfId="30071"/>
    <cellStyle name="Moneda 5 3 3 7 5" xfId="30072"/>
    <cellStyle name="Moneda 5 3 3 7 6" xfId="30073"/>
    <cellStyle name="Moneda 5 3 3 8" xfId="30074"/>
    <cellStyle name="Moneda 5 3 3 8 2" xfId="30075"/>
    <cellStyle name="Moneda 5 3 3 8 2 2" xfId="30076"/>
    <cellStyle name="Moneda 5 3 3 8 2 2 2" xfId="30077"/>
    <cellStyle name="Moneda 5 3 3 8 2 2 3" xfId="30078"/>
    <cellStyle name="Moneda 5 3 3 8 2 3" xfId="30079"/>
    <cellStyle name="Moneda 5 3 3 8 2 3 2" xfId="30080"/>
    <cellStyle name="Moneda 5 3 3 8 2 3 3" xfId="30081"/>
    <cellStyle name="Moneda 5 3 3 8 2 4" xfId="30082"/>
    <cellStyle name="Moneda 5 3 3 8 2 5" xfId="30083"/>
    <cellStyle name="Moneda 5 3 3 8 3" xfId="30084"/>
    <cellStyle name="Moneda 5 3 3 8 3 2" xfId="30085"/>
    <cellStyle name="Moneda 5 3 3 8 3 3" xfId="30086"/>
    <cellStyle name="Moneda 5 3 3 8 4" xfId="30087"/>
    <cellStyle name="Moneda 5 3 3 8 4 2" xfId="30088"/>
    <cellStyle name="Moneda 5 3 3 8 4 3" xfId="30089"/>
    <cellStyle name="Moneda 5 3 3 8 5" xfId="30090"/>
    <cellStyle name="Moneda 5 3 3 8 6" xfId="30091"/>
    <cellStyle name="Moneda 5 3 3 9" xfId="30092"/>
    <cellStyle name="Moneda 5 3 3 9 2" xfId="30093"/>
    <cellStyle name="Moneda 5 3 3 9 2 2" xfId="30094"/>
    <cellStyle name="Moneda 5 3 3 9 2 3" xfId="30095"/>
    <cellStyle name="Moneda 5 3 3 9 3" xfId="30096"/>
    <cellStyle name="Moneda 5 3 3 9 3 2" xfId="30097"/>
    <cellStyle name="Moneda 5 3 3 9 3 3" xfId="30098"/>
    <cellStyle name="Moneda 5 3 3 9 4" xfId="30099"/>
    <cellStyle name="Moneda 5 3 3 9 5" xfId="30100"/>
    <cellStyle name="Moneda 5 3 4" xfId="649"/>
    <cellStyle name="Moneda 5 3 4 10" xfId="30101"/>
    <cellStyle name="Moneda 5 3 4 11" xfId="30102"/>
    <cellStyle name="Moneda 5 3 4 2" xfId="650"/>
    <cellStyle name="Moneda 5 3 4 2 10" xfId="30103"/>
    <cellStyle name="Moneda 5 3 4 2 2" xfId="651"/>
    <cellStyle name="Moneda 5 3 4 2 2 2" xfId="1969"/>
    <cellStyle name="Moneda 5 3 4 2 2 2 2" xfId="30104"/>
    <cellStyle name="Moneda 5 3 4 2 2 2 2 2" xfId="30105"/>
    <cellStyle name="Moneda 5 3 4 2 2 2 2 3" xfId="30106"/>
    <cellStyle name="Moneda 5 3 4 2 2 2 3" xfId="30107"/>
    <cellStyle name="Moneda 5 3 4 2 2 2 3 2" xfId="30108"/>
    <cellStyle name="Moneda 5 3 4 2 2 2 3 3" xfId="30109"/>
    <cellStyle name="Moneda 5 3 4 2 2 2 4" xfId="30110"/>
    <cellStyle name="Moneda 5 3 4 2 2 2 5" xfId="30111"/>
    <cellStyle name="Moneda 5 3 4 2 2 3" xfId="30112"/>
    <cellStyle name="Moneda 5 3 4 2 2 3 2" xfId="30113"/>
    <cellStyle name="Moneda 5 3 4 2 2 3 3" xfId="30114"/>
    <cellStyle name="Moneda 5 3 4 2 2 4" xfId="30115"/>
    <cellStyle name="Moneda 5 3 4 2 2 4 2" xfId="30116"/>
    <cellStyle name="Moneda 5 3 4 2 2 4 3" xfId="30117"/>
    <cellStyle name="Moneda 5 3 4 2 2 5" xfId="30118"/>
    <cellStyle name="Moneda 5 3 4 2 2 6" xfId="30119"/>
    <cellStyle name="Moneda 5 3 4 2 3" xfId="1968"/>
    <cellStyle name="Moneda 5 3 4 2 3 2" xfId="30120"/>
    <cellStyle name="Moneda 5 3 4 2 3 2 2" xfId="30121"/>
    <cellStyle name="Moneda 5 3 4 2 3 2 2 2" xfId="30122"/>
    <cellStyle name="Moneda 5 3 4 2 3 2 2 3" xfId="30123"/>
    <cellStyle name="Moneda 5 3 4 2 3 2 3" xfId="30124"/>
    <cellStyle name="Moneda 5 3 4 2 3 2 3 2" xfId="30125"/>
    <cellStyle name="Moneda 5 3 4 2 3 2 3 3" xfId="30126"/>
    <cellStyle name="Moneda 5 3 4 2 3 2 4" xfId="30127"/>
    <cellStyle name="Moneda 5 3 4 2 3 2 5" xfId="30128"/>
    <cellStyle name="Moneda 5 3 4 2 3 3" xfId="30129"/>
    <cellStyle name="Moneda 5 3 4 2 3 3 2" xfId="30130"/>
    <cellStyle name="Moneda 5 3 4 2 3 3 3" xfId="30131"/>
    <cellStyle name="Moneda 5 3 4 2 3 4" xfId="30132"/>
    <cellStyle name="Moneda 5 3 4 2 3 4 2" xfId="30133"/>
    <cellStyle name="Moneda 5 3 4 2 3 4 3" xfId="30134"/>
    <cellStyle name="Moneda 5 3 4 2 3 5" xfId="30135"/>
    <cellStyle name="Moneda 5 3 4 2 3 6" xfId="30136"/>
    <cellStyle name="Moneda 5 3 4 2 4" xfId="30137"/>
    <cellStyle name="Moneda 5 3 4 2 4 2" xfId="30138"/>
    <cellStyle name="Moneda 5 3 4 2 4 2 2" xfId="30139"/>
    <cellStyle name="Moneda 5 3 4 2 4 2 2 2" xfId="30140"/>
    <cellStyle name="Moneda 5 3 4 2 4 2 2 3" xfId="30141"/>
    <cellStyle name="Moneda 5 3 4 2 4 2 3" xfId="30142"/>
    <cellStyle name="Moneda 5 3 4 2 4 2 3 2" xfId="30143"/>
    <cellStyle name="Moneda 5 3 4 2 4 2 3 3" xfId="30144"/>
    <cellStyle name="Moneda 5 3 4 2 4 2 4" xfId="30145"/>
    <cellStyle name="Moneda 5 3 4 2 4 2 5" xfId="30146"/>
    <cellStyle name="Moneda 5 3 4 2 4 3" xfId="30147"/>
    <cellStyle name="Moneda 5 3 4 2 4 3 2" xfId="30148"/>
    <cellStyle name="Moneda 5 3 4 2 4 3 3" xfId="30149"/>
    <cellStyle name="Moneda 5 3 4 2 4 4" xfId="30150"/>
    <cellStyle name="Moneda 5 3 4 2 4 4 2" xfId="30151"/>
    <cellStyle name="Moneda 5 3 4 2 4 4 3" xfId="30152"/>
    <cellStyle name="Moneda 5 3 4 2 4 5" xfId="30153"/>
    <cellStyle name="Moneda 5 3 4 2 4 6" xfId="30154"/>
    <cellStyle name="Moneda 5 3 4 2 5" xfId="30155"/>
    <cellStyle name="Moneda 5 3 4 2 5 2" xfId="30156"/>
    <cellStyle name="Moneda 5 3 4 2 5 2 2" xfId="30157"/>
    <cellStyle name="Moneda 5 3 4 2 5 2 2 2" xfId="30158"/>
    <cellStyle name="Moneda 5 3 4 2 5 2 2 3" xfId="30159"/>
    <cellStyle name="Moneda 5 3 4 2 5 2 3" xfId="30160"/>
    <cellStyle name="Moneda 5 3 4 2 5 2 3 2" xfId="30161"/>
    <cellStyle name="Moneda 5 3 4 2 5 2 3 3" xfId="30162"/>
    <cellStyle name="Moneda 5 3 4 2 5 2 4" xfId="30163"/>
    <cellStyle name="Moneda 5 3 4 2 5 2 5" xfId="30164"/>
    <cellStyle name="Moneda 5 3 4 2 5 3" xfId="30165"/>
    <cellStyle name="Moneda 5 3 4 2 5 3 2" xfId="30166"/>
    <cellStyle name="Moneda 5 3 4 2 5 3 3" xfId="30167"/>
    <cellStyle name="Moneda 5 3 4 2 5 4" xfId="30168"/>
    <cellStyle name="Moneda 5 3 4 2 5 4 2" xfId="30169"/>
    <cellStyle name="Moneda 5 3 4 2 5 4 3" xfId="30170"/>
    <cellStyle name="Moneda 5 3 4 2 5 5" xfId="30171"/>
    <cellStyle name="Moneda 5 3 4 2 5 6" xfId="30172"/>
    <cellStyle name="Moneda 5 3 4 2 6" xfId="30173"/>
    <cellStyle name="Moneda 5 3 4 2 6 2" xfId="30174"/>
    <cellStyle name="Moneda 5 3 4 2 6 2 2" xfId="30175"/>
    <cellStyle name="Moneda 5 3 4 2 6 2 3" xfId="30176"/>
    <cellStyle name="Moneda 5 3 4 2 6 3" xfId="30177"/>
    <cellStyle name="Moneda 5 3 4 2 6 3 2" xfId="30178"/>
    <cellStyle name="Moneda 5 3 4 2 6 3 3" xfId="30179"/>
    <cellStyle name="Moneda 5 3 4 2 6 4" xfId="30180"/>
    <cellStyle name="Moneda 5 3 4 2 6 5" xfId="30181"/>
    <cellStyle name="Moneda 5 3 4 2 7" xfId="30182"/>
    <cellStyle name="Moneda 5 3 4 2 7 2" xfId="30183"/>
    <cellStyle name="Moneda 5 3 4 2 7 3" xfId="30184"/>
    <cellStyle name="Moneda 5 3 4 2 8" xfId="30185"/>
    <cellStyle name="Moneda 5 3 4 2 8 2" xfId="30186"/>
    <cellStyle name="Moneda 5 3 4 2 8 3" xfId="30187"/>
    <cellStyle name="Moneda 5 3 4 2 9" xfId="30188"/>
    <cellStyle name="Moneda 5 3 4 3" xfId="652"/>
    <cellStyle name="Moneda 5 3 4 3 2" xfId="1970"/>
    <cellStyle name="Moneda 5 3 4 3 2 2" xfId="30189"/>
    <cellStyle name="Moneda 5 3 4 3 2 2 2" xfId="30190"/>
    <cellStyle name="Moneda 5 3 4 3 2 2 3" xfId="30191"/>
    <cellStyle name="Moneda 5 3 4 3 2 3" xfId="30192"/>
    <cellStyle name="Moneda 5 3 4 3 2 3 2" xfId="30193"/>
    <cellStyle name="Moneda 5 3 4 3 2 3 3" xfId="30194"/>
    <cellStyle name="Moneda 5 3 4 3 2 4" xfId="30195"/>
    <cellStyle name="Moneda 5 3 4 3 2 5" xfId="30196"/>
    <cellStyle name="Moneda 5 3 4 3 3" xfId="30197"/>
    <cellStyle name="Moneda 5 3 4 3 3 2" xfId="30198"/>
    <cellStyle name="Moneda 5 3 4 3 3 3" xfId="30199"/>
    <cellStyle name="Moneda 5 3 4 3 4" xfId="30200"/>
    <cellStyle name="Moneda 5 3 4 3 4 2" xfId="30201"/>
    <cellStyle name="Moneda 5 3 4 3 4 3" xfId="30202"/>
    <cellStyle name="Moneda 5 3 4 3 5" xfId="30203"/>
    <cellStyle name="Moneda 5 3 4 3 6" xfId="30204"/>
    <cellStyle name="Moneda 5 3 4 4" xfId="1967"/>
    <cellStyle name="Moneda 5 3 4 4 2" xfId="30205"/>
    <cellStyle name="Moneda 5 3 4 4 2 2" xfId="30206"/>
    <cellStyle name="Moneda 5 3 4 4 2 2 2" xfId="30207"/>
    <cellStyle name="Moneda 5 3 4 4 2 2 3" xfId="30208"/>
    <cellStyle name="Moneda 5 3 4 4 2 3" xfId="30209"/>
    <cellStyle name="Moneda 5 3 4 4 2 3 2" xfId="30210"/>
    <cellStyle name="Moneda 5 3 4 4 2 3 3" xfId="30211"/>
    <cellStyle name="Moneda 5 3 4 4 2 4" xfId="30212"/>
    <cellStyle name="Moneda 5 3 4 4 2 5" xfId="30213"/>
    <cellStyle name="Moneda 5 3 4 4 3" xfId="30214"/>
    <cellStyle name="Moneda 5 3 4 4 3 2" xfId="30215"/>
    <cellStyle name="Moneda 5 3 4 4 3 3" xfId="30216"/>
    <cellStyle name="Moneda 5 3 4 4 4" xfId="30217"/>
    <cellStyle name="Moneda 5 3 4 4 4 2" xfId="30218"/>
    <cellStyle name="Moneda 5 3 4 4 4 3" xfId="30219"/>
    <cellStyle name="Moneda 5 3 4 4 5" xfId="30220"/>
    <cellStyle name="Moneda 5 3 4 4 6" xfId="30221"/>
    <cellStyle name="Moneda 5 3 4 5" xfId="30222"/>
    <cellStyle name="Moneda 5 3 4 5 2" xfId="30223"/>
    <cellStyle name="Moneda 5 3 4 5 2 2" xfId="30224"/>
    <cellStyle name="Moneda 5 3 4 5 2 2 2" xfId="30225"/>
    <cellStyle name="Moneda 5 3 4 5 2 2 3" xfId="30226"/>
    <cellStyle name="Moneda 5 3 4 5 2 3" xfId="30227"/>
    <cellStyle name="Moneda 5 3 4 5 2 3 2" xfId="30228"/>
    <cellStyle name="Moneda 5 3 4 5 2 3 3" xfId="30229"/>
    <cellStyle name="Moneda 5 3 4 5 2 4" xfId="30230"/>
    <cellStyle name="Moneda 5 3 4 5 2 5" xfId="30231"/>
    <cellStyle name="Moneda 5 3 4 5 3" xfId="30232"/>
    <cellStyle name="Moneda 5 3 4 5 3 2" xfId="30233"/>
    <cellStyle name="Moneda 5 3 4 5 3 3" xfId="30234"/>
    <cellStyle name="Moneda 5 3 4 5 4" xfId="30235"/>
    <cellStyle name="Moneda 5 3 4 5 4 2" xfId="30236"/>
    <cellStyle name="Moneda 5 3 4 5 4 3" xfId="30237"/>
    <cellStyle name="Moneda 5 3 4 5 5" xfId="30238"/>
    <cellStyle name="Moneda 5 3 4 5 6" xfId="30239"/>
    <cellStyle name="Moneda 5 3 4 6" xfId="30240"/>
    <cellStyle name="Moneda 5 3 4 6 2" xfId="30241"/>
    <cellStyle name="Moneda 5 3 4 6 2 2" xfId="30242"/>
    <cellStyle name="Moneda 5 3 4 6 2 2 2" xfId="30243"/>
    <cellStyle name="Moneda 5 3 4 6 2 2 3" xfId="30244"/>
    <cellStyle name="Moneda 5 3 4 6 2 3" xfId="30245"/>
    <cellStyle name="Moneda 5 3 4 6 2 3 2" xfId="30246"/>
    <cellStyle name="Moneda 5 3 4 6 2 3 3" xfId="30247"/>
    <cellStyle name="Moneda 5 3 4 6 2 4" xfId="30248"/>
    <cellStyle name="Moneda 5 3 4 6 2 5" xfId="30249"/>
    <cellStyle name="Moneda 5 3 4 6 3" xfId="30250"/>
    <cellStyle name="Moneda 5 3 4 6 3 2" xfId="30251"/>
    <cellStyle name="Moneda 5 3 4 6 3 3" xfId="30252"/>
    <cellStyle name="Moneda 5 3 4 6 4" xfId="30253"/>
    <cellStyle name="Moneda 5 3 4 6 4 2" xfId="30254"/>
    <cellStyle name="Moneda 5 3 4 6 4 3" xfId="30255"/>
    <cellStyle name="Moneda 5 3 4 6 5" xfId="30256"/>
    <cellStyle name="Moneda 5 3 4 6 6" xfId="30257"/>
    <cellStyle name="Moneda 5 3 4 7" xfId="30258"/>
    <cellStyle name="Moneda 5 3 4 7 2" xfId="30259"/>
    <cellStyle name="Moneda 5 3 4 7 2 2" xfId="30260"/>
    <cellStyle name="Moneda 5 3 4 7 2 3" xfId="30261"/>
    <cellStyle name="Moneda 5 3 4 7 3" xfId="30262"/>
    <cellStyle name="Moneda 5 3 4 7 3 2" xfId="30263"/>
    <cellStyle name="Moneda 5 3 4 7 3 3" xfId="30264"/>
    <cellStyle name="Moneda 5 3 4 7 4" xfId="30265"/>
    <cellStyle name="Moneda 5 3 4 7 5" xfId="30266"/>
    <cellStyle name="Moneda 5 3 4 8" xfId="30267"/>
    <cellStyle name="Moneda 5 3 4 8 2" xfId="30268"/>
    <cellStyle name="Moneda 5 3 4 8 3" xfId="30269"/>
    <cellStyle name="Moneda 5 3 4 9" xfId="30270"/>
    <cellStyle name="Moneda 5 3 4 9 2" xfId="30271"/>
    <cellStyle name="Moneda 5 3 4 9 3" xfId="30272"/>
    <cellStyle name="Moneda 5 3 5" xfId="653"/>
    <cellStyle name="Moneda 5 3 5 10" xfId="30273"/>
    <cellStyle name="Moneda 5 3 5 11" xfId="30274"/>
    <cellStyle name="Moneda 5 3 5 2" xfId="654"/>
    <cellStyle name="Moneda 5 3 5 2 10" xfId="30275"/>
    <cellStyle name="Moneda 5 3 5 2 2" xfId="655"/>
    <cellStyle name="Moneda 5 3 5 2 2 2" xfId="1973"/>
    <cellStyle name="Moneda 5 3 5 2 2 2 2" xfId="30276"/>
    <cellStyle name="Moneda 5 3 5 2 2 2 2 2" xfId="30277"/>
    <cellStyle name="Moneda 5 3 5 2 2 2 2 3" xfId="30278"/>
    <cellStyle name="Moneda 5 3 5 2 2 2 3" xfId="30279"/>
    <cellStyle name="Moneda 5 3 5 2 2 2 3 2" xfId="30280"/>
    <cellStyle name="Moneda 5 3 5 2 2 2 3 3" xfId="30281"/>
    <cellStyle name="Moneda 5 3 5 2 2 2 4" xfId="30282"/>
    <cellStyle name="Moneda 5 3 5 2 2 2 5" xfId="30283"/>
    <cellStyle name="Moneda 5 3 5 2 2 3" xfId="30284"/>
    <cellStyle name="Moneda 5 3 5 2 2 3 2" xfId="30285"/>
    <cellStyle name="Moneda 5 3 5 2 2 3 3" xfId="30286"/>
    <cellStyle name="Moneda 5 3 5 2 2 4" xfId="30287"/>
    <cellStyle name="Moneda 5 3 5 2 2 4 2" xfId="30288"/>
    <cellStyle name="Moneda 5 3 5 2 2 4 3" xfId="30289"/>
    <cellStyle name="Moneda 5 3 5 2 2 5" xfId="30290"/>
    <cellStyle name="Moneda 5 3 5 2 2 6" xfId="30291"/>
    <cellStyle name="Moneda 5 3 5 2 3" xfId="1972"/>
    <cellStyle name="Moneda 5 3 5 2 3 2" xfId="30292"/>
    <cellStyle name="Moneda 5 3 5 2 3 2 2" xfId="30293"/>
    <cellStyle name="Moneda 5 3 5 2 3 2 2 2" xfId="30294"/>
    <cellStyle name="Moneda 5 3 5 2 3 2 2 3" xfId="30295"/>
    <cellStyle name="Moneda 5 3 5 2 3 2 3" xfId="30296"/>
    <cellStyle name="Moneda 5 3 5 2 3 2 3 2" xfId="30297"/>
    <cellStyle name="Moneda 5 3 5 2 3 2 3 3" xfId="30298"/>
    <cellStyle name="Moneda 5 3 5 2 3 2 4" xfId="30299"/>
    <cellStyle name="Moneda 5 3 5 2 3 2 5" xfId="30300"/>
    <cellStyle name="Moneda 5 3 5 2 3 3" xfId="30301"/>
    <cellStyle name="Moneda 5 3 5 2 3 3 2" xfId="30302"/>
    <cellStyle name="Moneda 5 3 5 2 3 3 3" xfId="30303"/>
    <cellStyle name="Moneda 5 3 5 2 3 4" xfId="30304"/>
    <cellStyle name="Moneda 5 3 5 2 3 4 2" xfId="30305"/>
    <cellStyle name="Moneda 5 3 5 2 3 4 3" xfId="30306"/>
    <cellStyle name="Moneda 5 3 5 2 3 5" xfId="30307"/>
    <cellStyle name="Moneda 5 3 5 2 3 6" xfId="30308"/>
    <cellStyle name="Moneda 5 3 5 2 4" xfId="30309"/>
    <cellStyle name="Moneda 5 3 5 2 4 2" xfId="30310"/>
    <cellStyle name="Moneda 5 3 5 2 4 2 2" xfId="30311"/>
    <cellStyle name="Moneda 5 3 5 2 4 2 2 2" xfId="30312"/>
    <cellStyle name="Moneda 5 3 5 2 4 2 2 3" xfId="30313"/>
    <cellStyle name="Moneda 5 3 5 2 4 2 3" xfId="30314"/>
    <cellStyle name="Moneda 5 3 5 2 4 2 3 2" xfId="30315"/>
    <cellStyle name="Moneda 5 3 5 2 4 2 3 3" xfId="30316"/>
    <cellStyle name="Moneda 5 3 5 2 4 2 4" xfId="30317"/>
    <cellStyle name="Moneda 5 3 5 2 4 2 5" xfId="30318"/>
    <cellStyle name="Moneda 5 3 5 2 4 3" xfId="30319"/>
    <cellStyle name="Moneda 5 3 5 2 4 3 2" xfId="30320"/>
    <cellStyle name="Moneda 5 3 5 2 4 3 3" xfId="30321"/>
    <cellStyle name="Moneda 5 3 5 2 4 4" xfId="30322"/>
    <cellStyle name="Moneda 5 3 5 2 4 4 2" xfId="30323"/>
    <cellStyle name="Moneda 5 3 5 2 4 4 3" xfId="30324"/>
    <cellStyle name="Moneda 5 3 5 2 4 5" xfId="30325"/>
    <cellStyle name="Moneda 5 3 5 2 4 6" xfId="30326"/>
    <cellStyle name="Moneda 5 3 5 2 5" xfId="30327"/>
    <cellStyle name="Moneda 5 3 5 2 5 2" xfId="30328"/>
    <cellStyle name="Moneda 5 3 5 2 5 2 2" xfId="30329"/>
    <cellStyle name="Moneda 5 3 5 2 5 2 2 2" xfId="30330"/>
    <cellStyle name="Moneda 5 3 5 2 5 2 2 3" xfId="30331"/>
    <cellStyle name="Moneda 5 3 5 2 5 2 3" xfId="30332"/>
    <cellStyle name="Moneda 5 3 5 2 5 2 3 2" xfId="30333"/>
    <cellStyle name="Moneda 5 3 5 2 5 2 3 3" xfId="30334"/>
    <cellStyle name="Moneda 5 3 5 2 5 2 4" xfId="30335"/>
    <cellStyle name="Moneda 5 3 5 2 5 2 5" xfId="30336"/>
    <cellStyle name="Moneda 5 3 5 2 5 3" xfId="30337"/>
    <cellStyle name="Moneda 5 3 5 2 5 3 2" xfId="30338"/>
    <cellStyle name="Moneda 5 3 5 2 5 3 3" xfId="30339"/>
    <cellStyle name="Moneda 5 3 5 2 5 4" xfId="30340"/>
    <cellStyle name="Moneda 5 3 5 2 5 4 2" xfId="30341"/>
    <cellStyle name="Moneda 5 3 5 2 5 4 3" xfId="30342"/>
    <cellStyle name="Moneda 5 3 5 2 5 5" xfId="30343"/>
    <cellStyle name="Moneda 5 3 5 2 5 6" xfId="30344"/>
    <cellStyle name="Moneda 5 3 5 2 6" xfId="30345"/>
    <cellStyle name="Moneda 5 3 5 2 6 2" xfId="30346"/>
    <cellStyle name="Moneda 5 3 5 2 6 2 2" xfId="30347"/>
    <cellStyle name="Moneda 5 3 5 2 6 2 3" xfId="30348"/>
    <cellStyle name="Moneda 5 3 5 2 6 3" xfId="30349"/>
    <cellStyle name="Moneda 5 3 5 2 6 3 2" xfId="30350"/>
    <cellStyle name="Moneda 5 3 5 2 6 3 3" xfId="30351"/>
    <cellStyle name="Moneda 5 3 5 2 6 4" xfId="30352"/>
    <cellStyle name="Moneda 5 3 5 2 6 5" xfId="30353"/>
    <cellStyle name="Moneda 5 3 5 2 7" xfId="30354"/>
    <cellStyle name="Moneda 5 3 5 2 7 2" xfId="30355"/>
    <cellStyle name="Moneda 5 3 5 2 7 3" xfId="30356"/>
    <cellStyle name="Moneda 5 3 5 2 8" xfId="30357"/>
    <cellStyle name="Moneda 5 3 5 2 8 2" xfId="30358"/>
    <cellStyle name="Moneda 5 3 5 2 8 3" xfId="30359"/>
    <cellStyle name="Moneda 5 3 5 2 9" xfId="30360"/>
    <cellStyle name="Moneda 5 3 5 3" xfId="656"/>
    <cellStyle name="Moneda 5 3 5 3 2" xfId="1974"/>
    <cellStyle name="Moneda 5 3 5 3 2 2" xfId="30361"/>
    <cellStyle name="Moneda 5 3 5 3 2 2 2" xfId="30362"/>
    <cellStyle name="Moneda 5 3 5 3 2 2 3" xfId="30363"/>
    <cellStyle name="Moneda 5 3 5 3 2 3" xfId="30364"/>
    <cellStyle name="Moneda 5 3 5 3 2 3 2" xfId="30365"/>
    <cellStyle name="Moneda 5 3 5 3 2 3 3" xfId="30366"/>
    <cellStyle name="Moneda 5 3 5 3 2 4" xfId="30367"/>
    <cellStyle name="Moneda 5 3 5 3 2 5" xfId="30368"/>
    <cellStyle name="Moneda 5 3 5 3 3" xfId="30369"/>
    <cellStyle name="Moneda 5 3 5 3 3 2" xfId="30370"/>
    <cellStyle name="Moneda 5 3 5 3 3 3" xfId="30371"/>
    <cellStyle name="Moneda 5 3 5 3 4" xfId="30372"/>
    <cellStyle name="Moneda 5 3 5 3 4 2" xfId="30373"/>
    <cellStyle name="Moneda 5 3 5 3 4 3" xfId="30374"/>
    <cellStyle name="Moneda 5 3 5 3 5" xfId="30375"/>
    <cellStyle name="Moneda 5 3 5 3 6" xfId="30376"/>
    <cellStyle name="Moneda 5 3 5 4" xfId="1971"/>
    <cellStyle name="Moneda 5 3 5 4 2" xfId="30377"/>
    <cellStyle name="Moneda 5 3 5 4 2 2" xfId="30378"/>
    <cellStyle name="Moneda 5 3 5 4 2 2 2" xfId="30379"/>
    <cellStyle name="Moneda 5 3 5 4 2 2 3" xfId="30380"/>
    <cellStyle name="Moneda 5 3 5 4 2 3" xfId="30381"/>
    <cellStyle name="Moneda 5 3 5 4 2 3 2" xfId="30382"/>
    <cellStyle name="Moneda 5 3 5 4 2 3 3" xfId="30383"/>
    <cellStyle name="Moneda 5 3 5 4 2 4" xfId="30384"/>
    <cellStyle name="Moneda 5 3 5 4 2 5" xfId="30385"/>
    <cellStyle name="Moneda 5 3 5 4 3" xfId="30386"/>
    <cellStyle name="Moneda 5 3 5 4 3 2" xfId="30387"/>
    <cellStyle name="Moneda 5 3 5 4 3 3" xfId="30388"/>
    <cellStyle name="Moneda 5 3 5 4 4" xfId="30389"/>
    <cellStyle name="Moneda 5 3 5 4 4 2" xfId="30390"/>
    <cellStyle name="Moneda 5 3 5 4 4 3" xfId="30391"/>
    <cellStyle name="Moneda 5 3 5 4 5" xfId="30392"/>
    <cellStyle name="Moneda 5 3 5 4 6" xfId="30393"/>
    <cellStyle name="Moneda 5 3 5 5" xfId="30394"/>
    <cellStyle name="Moneda 5 3 5 5 2" xfId="30395"/>
    <cellStyle name="Moneda 5 3 5 5 2 2" xfId="30396"/>
    <cellStyle name="Moneda 5 3 5 5 2 2 2" xfId="30397"/>
    <cellStyle name="Moneda 5 3 5 5 2 2 3" xfId="30398"/>
    <cellStyle name="Moneda 5 3 5 5 2 3" xfId="30399"/>
    <cellStyle name="Moneda 5 3 5 5 2 3 2" xfId="30400"/>
    <cellStyle name="Moneda 5 3 5 5 2 3 3" xfId="30401"/>
    <cellStyle name="Moneda 5 3 5 5 2 4" xfId="30402"/>
    <cellStyle name="Moneda 5 3 5 5 2 5" xfId="30403"/>
    <cellStyle name="Moneda 5 3 5 5 3" xfId="30404"/>
    <cellStyle name="Moneda 5 3 5 5 3 2" xfId="30405"/>
    <cellStyle name="Moneda 5 3 5 5 3 3" xfId="30406"/>
    <cellStyle name="Moneda 5 3 5 5 4" xfId="30407"/>
    <cellStyle name="Moneda 5 3 5 5 4 2" xfId="30408"/>
    <cellStyle name="Moneda 5 3 5 5 4 3" xfId="30409"/>
    <cellStyle name="Moneda 5 3 5 5 5" xfId="30410"/>
    <cellStyle name="Moneda 5 3 5 5 6" xfId="30411"/>
    <cellStyle name="Moneda 5 3 5 6" xfId="30412"/>
    <cellStyle name="Moneda 5 3 5 6 2" xfId="30413"/>
    <cellStyle name="Moneda 5 3 5 6 2 2" xfId="30414"/>
    <cellStyle name="Moneda 5 3 5 6 2 2 2" xfId="30415"/>
    <cellStyle name="Moneda 5 3 5 6 2 2 3" xfId="30416"/>
    <cellStyle name="Moneda 5 3 5 6 2 3" xfId="30417"/>
    <cellStyle name="Moneda 5 3 5 6 2 3 2" xfId="30418"/>
    <cellStyle name="Moneda 5 3 5 6 2 3 3" xfId="30419"/>
    <cellStyle name="Moneda 5 3 5 6 2 4" xfId="30420"/>
    <cellStyle name="Moneda 5 3 5 6 2 5" xfId="30421"/>
    <cellStyle name="Moneda 5 3 5 6 3" xfId="30422"/>
    <cellStyle name="Moneda 5 3 5 6 3 2" xfId="30423"/>
    <cellStyle name="Moneda 5 3 5 6 3 3" xfId="30424"/>
    <cellStyle name="Moneda 5 3 5 6 4" xfId="30425"/>
    <cellStyle name="Moneda 5 3 5 6 4 2" xfId="30426"/>
    <cellStyle name="Moneda 5 3 5 6 4 3" xfId="30427"/>
    <cellStyle name="Moneda 5 3 5 6 5" xfId="30428"/>
    <cellStyle name="Moneda 5 3 5 6 6" xfId="30429"/>
    <cellStyle name="Moneda 5 3 5 7" xfId="30430"/>
    <cellStyle name="Moneda 5 3 5 7 2" xfId="30431"/>
    <cellStyle name="Moneda 5 3 5 7 2 2" xfId="30432"/>
    <cellStyle name="Moneda 5 3 5 7 2 3" xfId="30433"/>
    <cellStyle name="Moneda 5 3 5 7 3" xfId="30434"/>
    <cellStyle name="Moneda 5 3 5 7 3 2" xfId="30435"/>
    <cellStyle name="Moneda 5 3 5 7 3 3" xfId="30436"/>
    <cellStyle name="Moneda 5 3 5 7 4" xfId="30437"/>
    <cellStyle name="Moneda 5 3 5 7 5" xfId="30438"/>
    <cellStyle name="Moneda 5 3 5 8" xfId="30439"/>
    <cellStyle name="Moneda 5 3 5 8 2" xfId="30440"/>
    <cellStyle name="Moneda 5 3 5 8 3" xfId="30441"/>
    <cellStyle name="Moneda 5 3 5 9" xfId="30442"/>
    <cellStyle name="Moneda 5 3 5 9 2" xfId="30443"/>
    <cellStyle name="Moneda 5 3 5 9 3" xfId="30444"/>
    <cellStyle name="Moneda 5 3 6" xfId="657"/>
    <cellStyle name="Moneda 5 3 6 10" xfId="30445"/>
    <cellStyle name="Moneda 5 3 6 2" xfId="658"/>
    <cellStyle name="Moneda 5 3 6 2 2" xfId="1976"/>
    <cellStyle name="Moneda 5 3 6 2 2 2" xfId="30446"/>
    <cellStyle name="Moneda 5 3 6 2 2 2 2" xfId="30447"/>
    <cellStyle name="Moneda 5 3 6 2 2 2 3" xfId="30448"/>
    <cellStyle name="Moneda 5 3 6 2 2 3" xfId="30449"/>
    <cellStyle name="Moneda 5 3 6 2 2 3 2" xfId="30450"/>
    <cellStyle name="Moneda 5 3 6 2 2 3 3" xfId="30451"/>
    <cellStyle name="Moneda 5 3 6 2 2 4" xfId="30452"/>
    <cellStyle name="Moneda 5 3 6 2 2 5" xfId="30453"/>
    <cellStyle name="Moneda 5 3 6 2 3" xfId="30454"/>
    <cellStyle name="Moneda 5 3 6 2 3 2" xfId="30455"/>
    <cellStyle name="Moneda 5 3 6 2 3 3" xfId="30456"/>
    <cellStyle name="Moneda 5 3 6 2 4" xfId="30457"/>
    <cellStyle name="Moneda 5 3 6 2 4 2" xfId="30458"/>
    <cellStyle name="Moneda 5 3 6 2 4 3" xfId="30459"/>
    <cellStyle name="Moneda 5 3 6 2 5" xfId="30460"/>
    <cellStyle name="Moneda 5 3 6 2 6" xfId="30461"/>
    <cellStyle name="Moneda 5 3 6 3" xfId="1975"/>
    <cellStyle name="Moneda 5 3 6 3 2" xfId="30462"/>
    <cellStyle name="Moneda 5 3 6 3 2 2" xfId="30463"/>
    <cellStyle name="Moneda 5 3 6 3 2 2 2" xfId="30464"/>
    <cellStyle name="Moneda 5 3 6 3 2 2 3" xfId="30465"/>
    <cellStyle name="Moneda 5 3 6 3 2 3" xfId="30466"/>
    <cellStyle name="Moneda 5 3 6 3 2 3 2" xfId="30467"/>
    <cellStyle name="Moneda 5 3 6 3 2 3 3" xfId="30468"/>
    <cellStyle name="Moneda 5 3 6 3 2 4" xfId="30469"/>
    <cellStyle name="Moneda 5 3 6 3 2 5" xfId="30470"/>
    <cellStyle name="Moneda 5 3 6 3 3" xfId="30471"/>
    <cellStyle name="Moneda 5 3 6 3 3 2" xfId="30472"/>
    <cellStyle name="Moneda 5 3 6 3 3 3" xfId="30473"/>
    <cellStyle name="Moneda 5 3 6 3 4" xfId="30474"/>
    <cellStyle name="Moneda 5 3 6 3 4 2" xfId="30475"/>
    <cellStyle name="Moneda 5 3 6 3 4 3" xfId="30476"/>
    <cellStyle name="Moneda 5 3 6 3 5" xfId="30477"/>
    <cellStyle name="Moneda 5 3 6 3 6" xfId="30478"/>
    <cellStyle name="Moneda 5 3 6 4" xfId="30479"/>
    <cellStyle name="Moneda 5 3 6 4 2" xfId="30480"/>
    <cellStyle name="Moneda 5 3 6 4 2 2" xfId="30481"/>
    <cellStyle name="Moneda 5 3 6 4 2 2 2" xfId="30482"/>
    <cellStyle name="Moneda 5 3 6 4 2 2 3" xfId="30483"/>
    <cellStyle name="Moneda 5 3 6 4 2 3" xfId="30484"/>
    <cellStyle name="Moneda 5 3 6 4 2 3 2" xfId="30485"/>
    <cellStyle name="Moneda 5 3 6 4 2 3 3" xfId="30486"/>
    <cellStyle name="Moneda 5 3 6 4 2 4" xfId="30487"/>
    <cellStyle name="Moneda 5 3 6 4 2 5" xfId="30488"/>
    <cellStyle name="Moneda 5 3 6 4 3" xfId="30489"/>
    <cellStyle name="Moneda 5 3 6 4 3 2" xfId="30490"/>
    <cellStyle name="Moneda 5 3 6 4 3 3" xfId="30491"/>
    <cellStyle name="Moneda 5 3 6 4 4" xfId="30492"/>
    <cellStyle name="Moneda 5 3 6 4 4 2" xfId="30493"/>
    <cellStyle name="Moneda 5 3 6 4 4 3" xfId="30494"/>
    <cellStyle name="Moneda 5 3 6 4 5" xfId="30495"/>
    <cellStyle name="Moneda 5 3 6 4 6" xfId="30496"/>
    <cellStyle name="Moneda 5 3 6 5" xfId="30497"/>
    <cellStyle name="Moneda 5 3 6 5 2" xfId="30498"/>
    <cellStyle name="Moneda 5 3 6 5 2 2" xfId="30499"/>
    <cellStyle name="Moneda 5 3 6 5 2 2 2" xfId="30500"/>
    <cellStyle name="Moneda 5 3 6 5 2 2 3" xfId="30501"/>
    <cellStyle name="Moneda 5 3 6 5 2 3" xfId="30502"/>
    <cellStyle name="Moneda 5 3 6 5 2 3 2" xfId="30503"/>
    <cellStyle name="Moneda 5 3 6 5 2 3 3" xfId="30504"/>
    <cellStyle name="Moneda 5 3 6 5 2 4" xfId="30505"/>
    <cellStyle name="Moneda 5 3 6 5 2 5" xfId="30506"/>
    <cellStyle name="Moneda 5 3 6 5 3" xfId="30507"/>
    <cellStyle name="Moneda 5 3 6 5 3 2" xfId="30508"/>
    <cellStyle name="Moneda 5 3 6 5 3 3" xfId="30509"/>
    <cellStyle name="Moneda 5 3 6 5 4" xfId="30510"/>
    <cellStyle name="Moneda 5 3 6 5 4 2" xfId="30511"/>
    <cellStyle name="Moneda 5 3 6 5 4 3" xfId="30512"/>
    <cellStyle name="Moneda 5 3 6 5 5" xfId="30513"/>
    <cellStyle name="Moneda 5 3 6 5 6" xfId="30514"/>
    <cellStyle name="Moneda 5 3 6 6" xfId="30515"/>
    <cellStyle name="Moneda 5 3 6 6 2" xfId="30516"/>
    <cellStyle name="Moneda 5 3 6 6 2 2" xfId="30517"/>
    <cellStyle name="Moneda 5 3 6 6 2 3" xfId="30518"/>
    <cellStyle name="Moneda 5 3 6 6 3" xfId="30519"/>
    <cellStyle name="Moneda 5 3 6 6 3 2" xfId="30520"/>
    <cellStyle name="Moneda 5 3 6 6 3 3" xfId="30521"/>
    <cellStyle name="Moneda 5 3 6 6 4" xfId="30522"/>
    <cellStyle name="Moneda 5 3 6 6 5" xfId="30523"/>
    <cellStyle name="Moneda 5 3 6 7" xfId="30524"/>
    <cellStyle name="Moneda 5 3 6 7 2" xfId="30525"/>
    <cellStyle name="Moneda 5 3 6 7 3" xfId="30526"/>
    <cellStyle name="Moneda 5 3 6 8" xfId="30527"/>
    <cellStyle name="Moneda 5 3 6 8 2" xfId="30528"/>
    <cellStyle name="Moneda 5 3 6 8 3" xfId="30529"/>
    <cellStyle name="Moneda 5 3 6 9" xfId="30530"/>
    <cellStyle name="Moneda 5 3 7" xfId="659"/>
    <cellStyle name="Moneda 5 3 7 2" xfId="1977"/>
    <cellStyle name="Moneda 5 3 7 2 2" xfId="30531"/>
    <cellStyle name="Moneda 5 3 7 2 2 2" xfId="30532"/>
    <cellStyle name="Moneda 5 3 7 2 2 3" xfId="30533"/>
    <cellStyle name="Moneda 5 3 7 2 3" xfId="30534"/>
    <cellStyle name="Moneda 5 3 7 2 3 2" xfId="30535"/>
    <cellStyle name="Moneda 5 3 7 2 3 3" xfId="30536"/>
    <cellStyle name="Moneda 5 3 7 2 4" xfId="30537"/>
    <cellStyle name="Moneda 5 3 7 2 5" xfId="30538"/>
    <cellStyle name="Moneda 5 3 7 3" xfId="30539"/>
    <cellStyle name="Moneda 5 3 7 3 2" xfId="30540"/>
    <cellStyle name="Moneda 5 3 7 3 3" xfId="30541"/>
    <cellStyle name="Moneda 5 3 7 4" xfId="30542"/>
    <cellStyle name="Moneda 5 3 7 4 2" xfId="30543"/>
    <cellStyle name="Moneda 5 3 7 4 3" xfId="30544"/>
    <cellStyle name="Moneda 5 3 7 5" xfId="30545"/>
    <cellStyle name="Moneda 5 3 7 6" xfId="30546"/>
    <cellStyle name="Moneda 5 3 8" xfId="1930"/>
    <cellStyle name="Moneda 5 3 8 2" xfId="30547"/>
    <cellStyle name="Moneda 5 3 8 2 2" xfId="30548"/>
    <cellStyle name="Moneda 5 3 8 2 2 2" xfId="30549"/>
    <cellStyle name="Moneda 5 3 8 2 2 3" xfId="30550"/>
    <cellStyle name="Moneda 5 3 8 2 3" xfId="30551"/>
    <cellStyle name="Moneda 5 3 8 2 3 2" xfId="30552"/>
    <cellStyle name="Moneda 5 3 8 2 3 3" xfId="30553"/>
    <cellStyle name="Moneda 5 3 8 2 4" xfId="30554"/>
    <cellStyle name="Moneda 5 3 8 2 5" xfId="30555"/>
    <cellStyle name="Moneda 5 3 8 3" xfId="30556"/>
    <cellStyle name="Moneda 5 3 8 3 2" xfId="30557"/>
    <cellStyle name="Moneda 5 3 8 3 3" xfId="30558"/>
    <cellStyle name="Moneda 5 3 8 4" xfId="30559"/>
    <cellStyle name="Moneda 5 3 8 4 2" xfId="30560"/>
    <cellStyle name="Moneda 5 3 8 4 3" xfId="30561"/>
    <cellStyle name="Moneda 5 3 8 5" xfId="30562"/>
    <cellStyle name="Moneda 5 3 8 6" xfId="30563"/>
    <cellStyle name="Moneda 5 3 9" xfId="30564"/>
    <cellStyle name="Moneda 5 3 9 2" xfId="30565"/>
    <cellStyle name="Moneda 5 3 9 2 2" xfId="30566"/>
    <cellStyle name="Moneda 5 3 9 2 2 2" xfId="30567"/>
    <cellStyle name="Moneda 5 3 9 2 2 3" xfId="30568"/>
    <cellStyle name="Moneda 5 3 9 2 3" xfId="30569"/>
    <cellStyle name="Moneda 5 3 9 2 3 2" xfId="30570"/>
    <cellStyle name="Moneda 5 3 9 2 3 3" xfId="30571"/>
    <cellStyle name="Moneda 5 3 9 2 4" xfId="30572"/>
    <cellStyle name="Moneda 5 3 9 2 5" xfId="30573"/>
    <cellStyle name="Moneda 5 3 9 3" xfId="30574"/>
    <cellStyle name="Moneda 5 3 9 3 2" xfId="30575"/>
    <cellStyle name="Moneda 5 3 9 3 3" xfId="30576"/>
    <cellStyle name="Moneda 5 3 9 4" xfId="30577"/>
    <cellStyle name="Moneda 5 3 9 4 2" xfId="30578"/>
    <cellStyle name="Moneda 5 3 9 4 3" xfId="30579"/>
    <cellStyle name="Moneda 5 3 9 5" xfId="30580"/>
    <cellStyle name="Moneda 5 3 9 6" xfId="30581"/>
    <cellStyle name="Moneda 5 4" xfId="660"/>
    <cellStyle name="Moneda 5 4 10" xfId="30582"/>
    <cellStyle name="Moneda 5 4 10 2" xfId="30583"/>
    <cellStyle name="Moneda 5 4 10 2 2" xfId="30584"/>
    <cellStyle name="Moneda 5 4 10 2 3" xfId="30585"/>
    <cellStyle name="Moneda 5 4 10 3" xfId="30586"/>
    <cellStyle name="Moneda 5 4 10 3 2" xfId="30587"/>
    <cellStyle name="Moneda 5 4 10 3 3" xfId="30588"/>
    <cellStyle name="Moneda 5 4 10 4" xfId="30589"/>
    <cellStyle name="Moneda 5 4 10 5" xfId="30590"/>
    <cellStyle name="Moneda 5 4 11" xfId="30591"/>
    <cellStyle name="Moneda 5 4 11 2" xfId="30592"/>
    <cellStyle name="Moneda 5 4 11 3" xfId="30593"/>
    <cellStyle name="Moneda 5 4 12" xfId="30594"/>
    <cellStyle name="Moneda 5 4 12 2" xfId="30595"/>
    <cellStyle name="Moneda 5 4 12 3" xfId="30596"/>
    <cellStyle name="Moneda 5 4 13" xfId="30597"/>
    <cellStyle name="Moneda 5 4 14" xfId="30598"/>
    <cellStyle name="Moneda 5 4 2" xfId="661"/>
    <cellStyle name="Moneda 5 4 2 10" xfId="30599"/>
    <cellStyle name="Moneda 5 4 2 10 2" xfId="30600"/>
    <cellStyle name="Moneda 5 4 2 10 3" xfId="30601"/>
    <cellStyle name="Moneda 5 4 2 11" xfId="30602"/>
    <cellStyle name="Moneda 5 4 2 11 2" xfId="30603"/>
    <cellStyle name="Moneda 5 4 2 11 3" xfId="30604"/>
    <cellStyle name="Moneda 5 4 2 12" xfId="30605"/>
    <cellStyle name="Moneda 5 4 2 13" xfId="30606"/>
    <cellStyle name="Moneda 5 4 2 2" xfId="662"/>
    <cellStyle name="Moneda 5 4 2 2 10" xfId="30607"/>
    <cellStyle name="Moneda 5 4 2 2 11" xfId="30608"/>
    <cellStyle name="Moneda 5 4 2 2 2" xfId="663"/>
    <cellStyle name="Moneda 5 4 2 2 2 10" xfId="30609"/>
    <cellStyle name="Moneda 5 4 2 2 2 2" xfId="664"/>
    <cellStyle name="Moneda 5 4 2 2 2 2 2" xfId="1982"/>
    <cellStyle name="Moneda 5 4 2 2 2 2 2 2" xfId="30610"/>
    <cellStyle name="Moneda 5 4 2 2 2 2 2 2 2" xfId="30611"/>
    <cellStyle name="Moneda 5 4 2 2 2 2 2 2 3" xfId="30612"/>
    <cellStyle name="Moneda 5 4 2 2 2 2 2 3" xfId="30613"/>
    <cellStyle name="Moneda 5 4 2 2 2 2 2 3 2" xfId="30614"/>
    <cellStyle name="Moneda 5 4 2 2 2 2 2 3 3" xfId="30615"/>
    <cellStyle name="Moneda 5 4 2 2 2 2 2 4" xfId="30616"/>
    <cellStyle name="Moneda 5 4 2 2 2 2 2 5" xfId="30617"/>
    <cellStyle name="Moneda 5 4 2 2 2 2 3" xfId="30618"/>
    <cellStyle name="Moneda 5 4 2 2 2 2 3 2" xfId="30619"/>
    <cellStyle name="Moneda 5 4 2 2 2 2 3 3" xfId="30620"/>
    <cellStyle name="Moneda 5 4 2 2 2 2 4" xfId="30621"/>
    <cellStyle name="Moneda 5 4 2 2 2 2 4 2" xfId="30622"/>
    <cellStyle name="Moneda 5 4 2 2 2 2 4 3" xfId="30623"/>
    <cellStyle name="Moneda 5 4 2 2 2 2 5" xfId="30624"/>
    <cellStyle name="Moneda 5 4 2 2 2 2 6" xfId="30625"/>
    <cellStyle name="Moneda 5 4 2 2 2 3" xfId="1981"/>
    <cellStyle name="Moneda 5 4 2 2 2 3 2" xfId="30626"/>
    <cellStyle name="Moneda 5 4 2 2 2 3 2 2" xfId="30627"/>
    <cellStyle name="Moneda 5 4 2 2 2 3 2 2 2" xfId="30628"/>
    <cellStyle name="Moneda 5 4 2 2 2 3 2 2 3" xfId="30629"/>
    <cellStyle name="Moneda 5 4 2 2 2 3 2 3" xfId="30630"/>
    <cellStyle name="Moneda 5 4 2 2 2 3 2 3 2" xfId="30631"/>
    <cellStyle name="Moneda 5 4 2 2 2 3 2 3 3" xfId="30632"/>
    <cellStyle name="Moneda 5 4 2 2 2 3 2 4" xfId="30633"/>
    <cellStyle name="Moneda 5 4 2 2 2 3 2 5" xfId="30634"/>
    <cellStyle name="Moneda 5 4 2 2 2 3 3" xfId="30635"/>
    <cellStyle name="Moneda 5 4 2 2 2 3 3 2" xfId="30636"/>
    <cellStyle name="Moneda 5 4 2 2 2 3 3 3" xfId="30637"/>
    <cellStyle name="Moneda 5 4 2 2 2 3 4" xfId="30638"/>
    <cellStyle name="Moneda 5 4 2 2 2 3 4 2" xfId="30639"/>
    <cellStyle name="Moneda 5 4 2 2 2 3 4 3" xfId="30640"/>
    <cellStyle name="Moneda 5 4 2 2 2 3 5" xfId="30641"/>
    <cellStyle name="Moneda 5 4 2 2 2 3 6" xfId="30642"/>
    <cellStyle name="Moneda 5 4 2 2 2 4" xfId="30643"/>
    <cellStyle name="Moneda 5 4 2 2 2 4 2" xfId="30644"/>
    <cellStyle name="Moneda 5 4 2 2 2 4 2 2" xfId="30645"/>
    <cellStyle name="Moneda 5 4 2 2 2 4 2 2 2" xfId="30646"/>
    <cellStyle name="Moneda 5 4 2 2 2 4 2 2 3" xfId="30647"/>
    <cellStyle name="Moneda 5 4 2 2 2 4 2 3" xfId="30648"/>
    <cellStyle name="Moneda 5 4 2 2 2 4 2 3 2" xfId="30649"/>
    <cellStyle name="Moneda 5 4 2 2 2 4 2 3 3" xfId="30650"/>
    <cellStyle name="Moneda 5 4 2 2 2 4 2 4" xfId="30651"/>
    <cellStyle name="Moneda 5 4 2 2 2 4 2 5" xfId="30652"/>
    <cellStyle name="Moneda 5 4 2 2 2 4 3" xfId="30653"/>
    <cellStyle name="Moneda 5 4 2 2 2 4 3 2" xfId="30654"/>
    <cellStyle name="Moneda 5 4 2 2 2 4 3 3" xfId="30655"/>
    <cellStyle name="Moneda 5 4 2 2 2 4 4" xfId="30656"/>
    <cellStyle name="Moneda 5 4 2 2 2 4 4 2" xfId="30657"/>
    <cellStyle name="Moneda 5 4 2 2 2 4 4 3" xfId="30658"/>
    <cellStyle name="Moneda 5 4 2 2 2 4 5" xfId="30659"/>
    <cellStyle name="Moneda 5 4 2 2 2 4 6" xfId="30660"/>
    <cellStyle name="Moneda 5 4 2 2 2 5" xfId="30661"/>
    <cellStyle name="Moneda 5 4 2 2 2 5 2" xfId="30662"/>
    <cellStyle name="Moneda 5 4 2 2 2 5 2 2" xfId="30663"/>
    <cellStyle name="Moneda 5 4 2 2 2 5 2 2 2" xfId="30664"/>
    <cellStyle name="Moneda 5 4 2 2 2 5 2 2 3" xfId="30665"/>
    <cellStyle name="Moneda 5 4 2 2 2 5 2 3" xfId="30666"/>
    <cellStyle name="Moneda 5 4 2 2 2 5 2 3 2" xfId="30667"/>
    <cellStyle name="Moneda 5 4 2 2 2 5 2 3 3" xfId="30668"/>
    <cellStyle name="Moneda 5 4 2 2 2 5 2 4" xfId="30669"/>
    <cellStyle name="Moneda 5 4 2 2 2 5 2 5" xfId="30670"/>
    <cellStyle name="Moneda 5 4 2 2 2 5 3" xfId="30671"/>
    <cellStyle name="Moneda 5 4 2 2 2 5 3 2" xfId="30672"/>
    <cellStyle name="Moneda 5 4 2 2 2 5 3 3" xfId="30673"/>
    <cellStyle name="Moneda 5 4 2 2 2 5 4" xfId="30674"/>
    <cellStyle name="Moneda 5 4 2 2 2 5 4 2" xfId="30675"/>
    <cellStyle name="Moneda 5 4 2 2 2 5 4 3" xfId="30676"/>
    <cellStyle name="Moneda 5 4 2 2 2 5 5" xfId="30677"/>
    <cellStyle name="Moneda 5 4 2 2 2 5 6" xfId="30678"/>
    <cellStyle name="Moneda 5 4 2 2 2 6" xfId="30679"/>
    <cellStyle name="Moneda 5 4 2 2 2 6 2" xfId="30680"/>
    <cellStyle name="Moneda 5 4 2 2 2 6 2 2" xfId="30681"/>
    <cellStyle name="Moneda 5 4 2 2 2 6 2 3" xfId="30682"/>
    <cellStyle name="Moneda 5 4 2 2 2 6 3" xfId="30683"/>
    <cellStyle name="Moneda 5 4 2 2 2 6 3 2" xfId="30684"/>
    <cellStyle name="Moneda 5 4 2 2 2 6 3 3" xfId="30685"/>
    <cellStyle name="Moneda 5 4 2 2 2 6 4" xfId="30686"/>
    <cellStyle name="Moneda 5 4 2 2 2 6 5" xfId="30687"/>
    <cellStyle name="Moneda 5 4 2 2 2 7" xfId="30688"/>
    <cellStyle name="Moneda 5 4 2 2 2 7 2" xfId="30689"/>
    <cellStyle name="Moneda 5 4 2 2 2 7 3" xfId="30690"/>
    <cellStyle name="Moneda 5 4 2 2 2 8" xfId="30691"/>
    <cellStyle name="Moneda 5 4 2 2 2 8 2" xfId="30692"/>
    <cellStyle name="Moneda 5 4 2 2 2 8 3" xfId="30693"/>
    <cellStyle name="Moneda 5 4 2 2 2 9" xfId="30694"/>
    <cellStyle name="Moneda 5 4 2 2 3" xfId="665"/>
    <cellStyle name="Moneda 5 4 2 2 3 2" xfId="1983"/>
    <cellStyle name="Moneda 5 4 2 2 3 2 2" xfId="30695"/>
    <cellStyle name="Moneda 5 4 2 2 3 2 2 2" xfId="30696"/>
    <cellStyle name="Moneda 5 4 2 2 3 2 2 3" xfId="30697"/>
    <cellStyle name="Moneda 5 4 2 2 3 2 3" xfId="30698"/>
    <cellStyle name="Moneda 5 4 2 2 3 2 3 2" xfId="30699"/>
    <cellStyle name="Moneda 5 4 2 2 3 2 3 3" xfId="30700"/>
    <cellStyle name="Moneda 5 4 2 2 3 2 4" xfId="30701"/>
    <cellStyle name="Moneda 5 4 2 2 3 2 5" xfId="30702"/>
    <cellStyle name="Moneda 5 4 2 2 3 3" xfId="30703"/>
    <cellStyle name="Moneda 5 4 2 2 3 3 2" xfId="30704"/>
    <cellStyle name="Moneda 5 4 2 2 3 3 3" xfId="30705"/>
    <cellStyle name="Moneda 5 4 2 2 3 4" xfId="30706"/>
    <cellStyle name="Moneda 5 4 2 2 3 4 2" xfId="30707"/>
    <cellStyle name="Moneda 5 4 2 2 3 4 3" xfId="30708"/>
    <cellStyle name="Moneda 5 4 2 2 3 5" xfId="30709"/>
    <cellStyle name="Moneda 5 4 2 2 3 6" xfId="30710"/>
    <cellStyle name="Moneda 5 4 2 2 4" xfId="1980"/>
    <cellStyle name="Moneda 5 4 2 2 4 2" xfId="30711"/>
    <cellStyle name="Moneda 5 4 2 2 4 2 2" xfId="30712"/>
    <cellStyle name="Moneda 5 4 2 2 4 2 2 2" xfId="30713"/>
    <cellStyle name="Moneda 5 4 2 2 4 2 2 3" xfId="30714"/>
    <cellStyle name="Moneda 5 4 2 2 4 2 3" xfId="30715"/>
    <cellStyle name="Moneda 5 4 2 2 4 2 3 2" xfId="30716"/>
    <cellStyle name="Moneda 5 4 2 2 4 2 3 3" xfId="30717"/>
    <cellStyle name="Moneda 5 4 2 2 4 2 4" xfId="30718"/>
    <cellStyle name="Moneda 5 4 2 2 4 2 5" xfId="30719"/>
    <cellStyle name="Moneda 5 4 2 2 4 3" xfId="30720"/>
    <cellStyle name="Moneda 5 4 2 2 4 3 2" xfId="30721"/>
    <cellStyle name="Moneda 5 4 2 2 4 3 3" xfId="30722"/>
    <cellStyle name="Moneda 5 4 2 2 4 4" xfId="30723"/>
    <cellStyle name="Moneda 5 4 2 2 4 4 2" xfId="30724"/>
    <cellStyle name="Moneda 5 4 2 2 4 4 3" xfId="30725"/>
    <cellStyle name="Moneda 5 4 2 2 4 5" xfId="30726"/>
    <cellStyle name="Moneda 5 4 2 2 4 6" xfId="30727"/>
    <cellStyle name="Moneda 5 4 2 2 5" xfId="30728"/>
    <cellStyle name="Moneda 5 4 2 2 5 2" xfId="30729"/>
    <cellStyle name="Moneda 5 4 2 2 5 2 2" xfId="30730"/>
    <cellStyle name="Moneda 5 4 2 2 5 2 2 2" xfId="30731"/>
    <cellStyle name="Moneda 5 4 2 2 5 2 2 3" xfId="30732"/>
    <cellStyle name="Moneda 5 4 2 2 5 2 3" xfId="30733"/>
    <cellStyle name="Moneda 5 4 2 2 5 2 3 2" xfId="30734"/>
    <cellStyle name="Moneda 5 4 2 2 5 2 3 3" xfId="30735"/>
    <cellStyle name="Moneda 5 4 2 2 5 2 4" xfId="30736"/>
    <cellStyle name="Moneda 5 4 2 2 5 2 5" xfId="30737"/>
    <cellStyle name="Moneda 5 4 2 2 5 3" xfId="30738"/>
    <cellStyle name="Moneda 5 4 2 2 5 3 2" xfId="30739"/>
    <cellStyle name="Moneda 5 4 2 2 5 3 3" xfId="30740"/>
    <cellStyle name="Moneda 5 4 2 2 5 4" xfId="30741"/>
    <cellStyle name="Moneda 5 4 2 2 5 4 2" xfId="30742"/>
    <cellStyle name="Moneda 5 4 2 2 5 4 3" xfId="30743"/>
    <cellStyle name="Moneda 5 4 2 2 5 5" xfId="30744"/>
    <cellStyle name="Moneda 5 4 2 2 5 6" xfId="30745"/>
    <cellStyle name="Moneda 5 4 2 2 6" xfId="30746"/>
    <cellStyle name="Moneda 5 4 2 2 6 2" xfId="30747"/>
    <cellStyle name="Moneda 5 4 2 2 6 2 2" xfId="30748"/>
    <cellStyle name="Moneda 5 4 2 2 6 2 2 2" xfId="30749"/>
    <cellStyle name="Moneda 5 4 2 2 6 2 2 3" xfId="30750"/>
    <cellStyle name="Moneda 5 4 2 2 6 2 3" xfId="30751"/>
    <cellStyle name="Moneda 5 4 2 2 6 2 3 2" xfId="30752"/>
    <cellStyle name="Moneda 5 4 2 2 6 2 3 3" xfId="30753"/>
    <cellStyle name="Moneda 5 4 2 2 6 2 4" xfId="30754"/>
    <cellStyle name="Moneda 5 4 2 2 6 2 5" xfId="30755"/>
    <cellStyle name="Moneda 5 4 2 2 6 3" xfId="30756"/>
    <cellStyle name="Moneda 5 4 2 2 6 3 2" xfId="30757"/>
    <cellStyle name="Moneda 5 4 2 2 6 3 3" xfId="30758"/>
    <cellStyle name="Moneda 5 4 2 2 6 4" xfId="30759"/>
    <cellStyle name="Moneda 5 4 2 2 6 4 2" xfId="30760"/>
    <cellStyle name="Moneda 5 4 2 2 6 4 3" xfId="30761"/>
    <cellStyle name="Moneda 5 4 2 2 6 5" xfId="30762"/>
    <cellStyle name="Moneda 5 4 2 2 6 6" xfId="30763"/>
    <cellStyle name="Moneda 5 4 2 2 7" xfId="30764"/>
    <cellStyle name="Moneda 5 4 2 2 7 2" xfId="30765"/>
    <cellStyle name="Moneda 5 4 2 2 7 2 2" xfId="30766"/>
    <cellStyle name="Moneda 5 4 2 2 7 2 3" xfId="30767"/>
    <cellStyle name="Moneda 5 4 2 2 7 3" xfId="30768"/>
    <cellStyle name="Moneda 5 4 2 2 7 3 2" xfId="30769"/>
    <cellStyle name="Moneda 5 4 2 2 7 3 3" xfId="30770"/>
    <cellStyle name="Moneda 5 4 2 2 7 4" xfId="30771"/>
    <cellStyle name="Moneda 5 4 2 2 7 5" xfId="30772"/>
    <cellStyle name="Moneda 5 4 2 2 8" xfId="30773"/>
    <cellStyle name="Moneda 5 4 2 2 8 2" xfId="30774"/>
    <cellStyle name="Moneda 5 4 2 2 8 3" xfId="30775"/>
    <cellStyle name="Moneda 5 4 2 2 9" xfId="30776"/>
    <cellStyle name="Moneda 5 4 2 2 9 2" xfId="30777"/>
    <cellStyle name="Moneda 5 4 2 2 9 3" xfId="30778"/>
    <cellStyle name="Moneda 5 4 2 3" xfId="666"/>
    <cellStyle name="Moneda 5 4 2 3 10" xfId="30779"/>
    <cellStyle name="Moneda 5 4 2 3 11" xfId="30780"/>
    <cellStyle name="Moneda 5 4 2 3 2" xfId="667"/>
    <cellStyle name="Moneda 5 4 2 3 2 10" xfId="30781"/>
    <cellStyle name="Moneda 5 4 2 3 2 2" xfId="668"/>
    <cellStyle name="Moneda 5 4 2 3 2 2 2" xfId="1986"/>
    <cellStyle name="Moneda 5 4 2 3 2 2 2 2" xfId="30782"/>
    <cellStyle name="Moneda 5 4 2 3 2 2 2 2 2" xfId="30783"/>
    <cellStyle name="Moneda 5 4 2 3 2 2 2 2 3" xfId="30784"/>
    <cellStyle name="Moneda 5 4 2 3 2 2 2 3" xfId="30785"/>
    <cellStyle name="Moneda 5 4 2 3 2 2 2 3 2" xfId="30786"/>
    <cellStyle name="Moneda 5 4 2 3 2 2 2 3 3" xfId="30787"/>
    <cellStyle name="Moneda 5 4 2 3 2 2 2 4" xfId="30788"/>
    <cellStyle name="Moneda 5 4 2 3 2 2 2 5" xfId="30789"/>
    <cellStyle name="Moneda 5 4 2 3 2 2 3" xfId="30790"/>
    <cellStyle name="Moneda 5 4 2 3 2 2 3 2" xfId="30791"/>
    <cellStyle name="Moneda 5 4 2 3 2 2 3 3" xfId="30792"/>
    <cellStyle name="Moneda 5 4 2 3 2 2 4" xfId="30793"/>
    <cellStyle name="Moneda 5 4 2 3 2 2 4 2" xfId="30794"/>
    <cellStyle name="Moneda 5 4 2 3 2 2 4 3" xfId="30795"/>
    <cellStyle name="Moneda 5 4 2 3 2 2 5" xfId="30796"/>
    <cellStyle name="Moneda 5 4 2 3 2 2 6" xfId="30797"/>
    <cellStyle name="Moneda 5 4 2 3 2 3" xfId="1985"/>
    <cellStyle name="Moneda 5 4 2 3 2 3 2" xfId="30798"/>
    <cellStyle name="Moneda 5 4 2 3 2 3 2 2" xfId="30799"/>
    <cellStyle name="Moneda 5 4 2 3 2 3 2 2 2" xfId="30800"/>
    <cellStyle name="Moneda 5 4 2 3 2 3 2 2 3" xfId="30801"/>
    <cellStyle name="Moneda 5 4 2 3 2 3 2 3" xfId="30802"/>
    <cellStyle name="Moneda 5 4 2 3 2 3 2 3 2" xfId="30803"/>
    <cellStyle name="Moneda 5 4 2 3 2 3 2 3 3" xfId="30804"/>
    <cellStyle name="Moneda 5 4 2 3 2 3 2 4" xfId="30805"/>
    <cellStyle name="Moneda 5 4 2 3 2 3 2 5" xfId="30806"/>
    <cellStyle name="Moneda 5 4 2 3 2 3 3" xfId="30807"/>
    <cellStyle name="Moneda 5 4 2 3 2 3 3 2" xfId="30808"/>
    <cellStyle name="Moneda 5 4 2 3 2 3 3 3" xfId="30809"/>
    <cellStyle name="Moneda 5 4 2 3 2 3 4" xfId="30810"/>
    <cellStyle name="Moneda 5 4 2 3 2 3 4 2" xfId="30811"/>
    <cellStyle name="Moneda 5 4 2 3 2 3 4 3" xfId="30812"/>
    <cellStyle name="Moneda 5 4 2 3 2 3 5" xfId="30813"/>
    <cellStyle name="Moneda 5 4 2 3 2 3 6" xfId="30814"/>
    <cellStyle name="Moneda 5 4 2 3 2 4" xfId="30815"/>
    <cellStyle name="Moneda 5 4 2 3 2 4 2" xfId="30816"/>
    <cellStyle name="Moneda 5 4 2 3 2 4 2 2" xfId="30817"/>
    <cellStyle name="Moneda 5 4 2 3 2 4 2 2 2" xfId="30818"/>
    <cellStyle name="Moneda 5 4 2 3 2 4 2 2 3" xfId="30819"/>
    <cellStyle name="Moneda 5 4 2 3 2 4 2 3" xfId="30820"/>
    <cellStyle name="Moneda 5 4 2 3 2 4 2 3 2" xfId="30821"/>
    <cellStyle name="Moneda 5 4 2 3 2 4 2 3 3" xfId="30822"/>
    <cellStyle name="Moneda 5 4 2 3 2 4 2 4" xfId="30823"/>
    <cellStyle name="Moneda 5 4 2 3 2 4 2 5" xfId="30824"/>
    <cellStyle name="Moneda 5 4 2 3 2 4 3" xfId="30825"/>
    <cellStyle name="Moneda 5 4 2 3 2 4 3 2" xfId="30826"/>
    <cellStyle name="Moneda 5 4 2 3 2 4 3 3" xfId="30827"/>
    <cellStyle name="Moneda 5 4 2 3 2 4 4" xfId="30828"/>
    <cellStyle name="Moneda 5 4 2 3 2 4 4 2" xfId="30829"/>
    <cellStyle name="Moneda 5 4 2 3 2 4 4 3" xfId="30830"/>
    <cellStyle name="Moneda 5 4 2 3 2 4 5" xfId="30831"/>
    <cellStyle name="Moneda 5 4 2 3 2 4 6" xfId="30832"/>
    <cellStyle name="Moneda 5 4 2 3 2 5" xfId="30833"/>
    <cellStyle name="Moneda 5 4 2 3 2 5 2" xfId="30834"/>
    <cellStyle name="Moneda 5 4 2 3 2 5 2 2" xfId="30835"/>
    <cellStyle name="Moneda 5 4 2 3 2 5 2 2 2" xfId="30836"/>
    <cellStyle name="Moneda 5 4 2 3 2 5 2 2 3" xfId="30837"/>
    <cellStyle name="Moneda 5 4 2 3 2 5 2 3" xfId="30838"/>
    <cellStyle name="Moneda 5 4 2 3 2 5 2 3 2" xfId="30839"/>
    <cellStyle name="Moneda 5 4 2 3 2 5 2 3 3" xfId="30840"/>
    <cellStyle name="Moneda 5 4 2 3 2 5 2 4" xfId="30841"/>
    <cellStyle name="Moneda 5 4 2 3 2 5 2 5" xfId="30842"/>
    <cellStyle name="Moneda 5 4 2 3 2 5 3" xfId="30843"/>
    <cellStyle name="Moneda 5 4 2 3 2 5 3 2" xfId="30844"/>
    <cellStyle name="Moneda 5 4 2 3 2 5 3 3" xfId="30845"/>
    <cellStyle name="Moneda 5 4 2 3 2 5 4" xfId="30846"/>
    <cellStyle name="Moneda 5 4 2 3 2 5 4 2" xfId="30847"/>
    <cellStyle name="Moneda 5 4 2 3 2 5 4 3" xfId="30848"/>
    <cellStyle name="Moneda 5 4 2 3 2 5 5" xfId="30849"/>
    <cellStyle name="Moneda 5 4 2 3 2 5 6" xfId="30850"/>
    <cellStyle name="Moneda 5 4 2 3 2 6" xfId="30851"/>
    <cellStyle name="Moneda 5 4 2 3 2 6 2" xfId="30852"/>
    <cellStyle name="Moneda 5 4 2 3 2 6 2 2" xfId="30853"/>
    <cellStyle name="Moneda 5 4 2 3 2 6 2 3" xfId="30854"/>
    <cellStyle name="Moneda 5 4 2 3 2 6 3" xfId="30855"/>
    <cellStyle name="Moneda 5 4 2 3 2 6 3 2" xfId="30856"/>
    <cellStyle name="Moneda 5 4 2 3 2 6 3 3" xfId="30857"/>
    <cellStyle name="Moneda 5 4 2 3 2 6 4" xfId="30858"/>
    <cellStyle name="Moneda 5 4 2 3 2 6 5" xfId="30859"/>
    <cellStyle name="Moneda 5 4 2 3 2 7" xfId="30860"/>
    <cellStyle name="Moneda 5 4 2 3 2 7 2" xfId="30861"/>
    <cellStyle name="Moneda 5 4 2 3 2 7 3" xfId="30862"/>
    <cellStyle name="Moneda 5 4 2 3 2 8" xfId="30863"/>
    <cellStyle name="Moneda 5 4 2 3 2 8 2" xfId="30864"/>
    <cellStyle name="Moneda 5 4 2 3 2 8 3" xfId="30865"/>
    <cellStyle name="Moneda 5 4 2 3 2 9" xfId="30866"/>
    <cellStyle name="Moneda 5 4 2 3 3" xfId="669"/>
    <cellStyle name="Moneda 5 4 2 3 3 2" xfId="1987"/>
    <cellStyle name="Moneda 5 4 2 3 3 2 2" xfId="30867"/>
    <cellStyle name="Moneda 5 4 2 3 3 2 2 2" xfId="30868"/>
    <cellStyle name="Moneda 5 4 2 3 3 2 2 3" xfId="30869"/>
    <cellStyle name="Moneda 5 4 2 3 3 2 3" xfId="30870"/>
    <cellStyle name="Moneda 5 4 2 3 3 2 3 2" xfId="30871"/>
    <cellStyle name="Moneda 5 4 2 3 3 2 3 3" xfId="30872"/>
    <cellStyle name="Moneda 5 4 2 3 3 2 4" xfId="30873"/>
    <cellStyle name="Moneda 5 4 2 3 3 2 5" xfId="30874"/>
    <cellStyle name="Moneda 5 4 2 3 3 3" xfId="30875"/>
    <cellStyle name="Moneda 5 4 2 3 3 3 2" xfId="30876"/>
    <cellStyle name="Moneda 5 4 2 3 3 3 3" xfId="30877"/>
    <cellStyle name="Moneda 5 4 2 3 3 4" xfId="30878"/>
    <cellStyle name="Moneda 5 4 2 3 3 4 2" xfId="30879"/>
    <cellStyle name="Moneda 5 4 2 3 3 4 3" xfId="30880"/>
    <cellStyle name="Moneda 5 4 2 3 3 5" xfId="30881"/>
    <cellStyle name="Moneda 5 4 2 3 3 6" xfId="30882"/>
    <cellStyle name="Moneda 5 4 2 3 4" xfId="1984"/>
    <cellStyle name="Moneda 5 4 2 3 4 2" xfId="30883"/>
    <cellStyle name="Moneda 5 4 2 3 4 2 2" xfId="30884"/>
    <cellStyle name="Moneda 5 4 2 3 4 2 2 2" xfId="30885"/>
    <cellStyle name="Moneda 5 4 2 3 4 2 2 3" xfId="30886"/>
    <cellStyle name="Moneda 5 4 2 3 4 2 3" xfId="30887"/>
    <cellStyle name="Moneda 5 4 2 3 4 2 3 2" xfId="30888"/>
    <cellStyle name="Moneda 5 4 2 3 4 2 3 3" xfId="30889"/>
    <cellStyle name="Moneda 5 4 2 3 4 2 4" xfId="30890"/>
    <cellStyle name="Moneda 5 4 2 3 4 2 5" xfId="30891"/>
    <cellStyle name="Moneda 5 4 2 3 4 3" xfId="30892"/>
    <cellStyle name="Moneda 5 4 2 3 4 3 2" xfId="30893"/>
    <cellStyle name="Moneda 5 4 2 3 4 3 3" xfId="30894"/>
    <cellStyle name="Moneda 5 4 2 3 4 4" xfId="30895"/>
    <cellStyle name="Moneda 5 4 2 3 4 4 2" xfId="30896"/>
    <cellStyle name="Moneda 5 4 2 3 4 4 3" xfId="30897"/>
    <cellStyle name="Moneda 5 4 2 3 4 5" xfId="30898"/>
    <cellStyle name="Moneda 5 4 2 3 4 6" xfId="30899"/>
    <cellStyle name="Moneda 5 4 2 3 5" xfId="30900"/>
    <cellStyle name="Moneda 5 4 2 3 5 2" xfId="30901"/>
    <cellStyle name="Moneda 5 4 2 3 5 2 2" xfId="30902"/>
    <cellStyle name="Moneda 5 4 2 3 5 2 2 2" xfId="30903"/>
    <cellStyle name="Moneda 5 4 2 3 5 2 2 3" xfId="30904"/>
    <cellStyle name="Moneda 5 4 2 3 5 2 3" xfId="30905"/>
    <cellStyle name="Moneda 5 4 2 3 5 2 3 2" xfId="30906"/>
    <cellStyle name="Moneda 5 4 2 3 5 2 3 3" xfId="30907"/>
    <cellStyle name="Moneda 5 4 2 3 5 2 4" xfId="30908"/>
    <cellStyle name="Moneda 5 4 2 3 5 2 5" xfId="30909"/>
    <cellStyle name="Moneda 5 4 2 3 5 3" xfId="30910"/>
    <cellStyle name="Moneda 5 4 2 3 5 3 2" xfId="30911"/>
    <cellStyle name="Moneda 5 4 2 3 5 3 3" xfId="30912"/>
    <cellStyle name="Moneda 5 4 2 3 5 4" xfId="30913"/>
    <cellStyle name="Moneda 5 4 2 3 5 4 2" xfId="30914"/>
    <cellStyle name="Moneda 5 4 2 3 5 4 3" xfId="30915"/>
    <cellStyle name="Moneda 5 4 2 3 5 5" xfId="30916"/>
    <cellStyle name="Moneda 5 4 2 3 5 6" xfId="30917"/>
    <cellStyle name="Moneda 5 4 2 3 6" xfId="30918"/>
    <cellStyle name="Moneda 5 4 2 3 6 2" xfId="30919"/>
    <cellStyle name="Moneda 5 4 2 3 6 2 2" xfId="30920"/>
    <cellStyle name="Moneda 5 4 2 3 6 2 2 2" xfId="30921"/>
    <cellStyle name="Moneda 5 4 2 3 6 2 2 3" xfId="30922"/>
    <cellStyle name="Moneda 5 4 2 3 6 2 3" xfId="30923"/>
    <cellStyle name="Moneda 5 4 2 3 6 2 3 2" xfId="30924"/>
    <cellStyle name="Moneda 5 4 2 3 6 2 3 3" xfId="30925"/>
    <cellStyle name="Moneda 5 4 2 3 6 2 4" xfId="30926"/>
    <cellStyle name="Moneda 5 4 2 3 6 2 5" xfId="30927"/>
    <cellStyle name="Moneda 5 4 2 3 6 3" xfId="30928"/>
    <cellStyle name="Moneda 5 4 2 3 6 3 2" xfId="30929"/>
    <cellStyle name="Moneda 5 4 2 3 6 3 3" xfId="30930"/>
    <cellStyle name="Moneda 5 4 2 3 6 4" xfId="30931"/>
    <cellStyle name="Moneda 5 4 2 3 6 4 2" xfId="30932"/>
    <cellStyle name="Moneda 5 4 2 3 6 4 3" xfId="30933"/>
    <cellStyle name="Moneda 5 4 2 3 6 5" xfId="30934"/>
    <cellStyle name="Moneda 5 4 2 3 6 6" xfId="30935"/>
    <cellStyle name="Moneda 5 4 2 3 7" xfId="30936"/>
    <cellStyle name="Moneda 5 4 2 3 7 2" xfId="30937"/>
    <cellStyle name="Moneda 5 4 2 3 7 2 2" xfId="30938"/>
    <cellStyle name="Moneda 5 4 2 3 7 2 3" xfId="30939"/>
    <cellStyle name="Moneda 5 4 2 3 7 3" xfId="30940"/>
    <cellStyle name="Moneda 5 4 2 3 7 3 2" xfId="30941"/>
    <cellStyle name="Moneda 5 4 2 3 7 3 3" xfId="30942"/>
    <cellStyle name="Moneda 5 4 2 3 7 4" xfId="30943"/>
    <cellStyle name="Moneda 5 4 2 3 7 5" xfId="30944"/>
    <cellStyle name="Moneda 5 4 2 3 8" xfId="30945"/>
    <cellStyle name="Moneda 5 4 2 3 8 2" xfId="30946"/>
    <cellStyle name="Moneda 5 4 2 3 8 3" xfId="30947"/>
    <cellStyle name="Moneda 5 4 2 3 9" xfId="30948"/>
    <cellStyle name="Moneda 5 4 2 3 9 2" xfId="30949"/>
    <cellStyle name="Moneda 5 4 2 3 9 3" xfId="30950"/>
    <cellStyle name="Moneda 5 4 2 4" xfId="670"/>
    <cellStyle name="Moneda 5 4 2 4 10" xfId="30951"/>
    <cellStyle name="Moneda 5 4 2 4 2" xfId="671"/>
    <cellStyle name="Moneda 5 4 2 4 2 2" xfId="1989"/>
    <cellStyle name="Moneda 5 4 2 4 2 2 2" xfId="30952"/>
    <cellStyle name="Moneda 5 4 2 4 2 2 2 2" xfId="30953"/>
    <cellStyle name="Moneda 5 4 2 4 2 2 2 3" xfId="30954"/>
    <cellStyle name="Moneda 5 4 2 4 2 2 3" xfId="30955"/>
    <cellStyle name="Moneda 5 4 2 4 2 2 3 2" xfId="30956"/>
    <cellStyle name="Moneda 5 4 2 4 2 2 3 3" xfId="30957"/>
    <cellStyle name="Moneda 5 4 2 4 2 2 4" xfId="30958"/>
    <cellStyle name="Moneda 5 4 2 4 2 2 5" xfId="30959"/>
    <cellStyle name="Moneda 5 4 2 4 2 3" xfId="30960"/>
    <cellStyle name="Moneda 5 4 2 4 2 3 2" xfId="30961"/>
    <cellStyle name="Moneda 5 4 2 4 2 3 3" xfId="30962"/>
    <cellStyle name="Moneda 5 4 2 4 2 4" xfId="30963"/>
    <cellStyle name="Moneda 5 4 2 4 2 4 2" xfId="30964"/>
    <cellStyle name="Moneda 5 4 2 4 2 4 3" xfId="30965"/>
    <cellStyle name="Moneda 5 4 2 4 2 5" xfId="30966"/>
    <cellStyle name="Moneda 5 4 2 4 2 6" xfId="30967"/>
    <cellStyle name="Moneda 5 4 2 4 3" xfId="1988"/>
    <cellStyle name="Moneda 5 4 2 4 3 2" xfId="30968"/>
    <cellStyle name="Moneda 5 4 2 4 3 2 2" xfId="30969"/>
    <cellStyle name="Moneda 5 4 2 4 3 2 2 2" xfId="30970"/>
    <cellStyle name="Moneda 5 4 2 4 3 2 2 3" xfId="30971"/>
    <cellStyle name="Moneda 5 4 2 4 3 2 3" xfId="30972"/>
    <cellStyle name="Moneda 5 4 2 4 3 2 3 2" xfId="30973"/>
    <cellStyle name="Moneda 5 4 2 4 3 2 3 3" xfId="30974"/>
    <cellStyle name="Moneda 5 4 2 4 3 2 4" xfId="30975"/>
    <cellStyle name="Moneda 5 4 2 4 3 2 5" xfId="30976"/>
    <cellStyle name="Moneda 5 4 2 4 3 3" xfId="30977"/>
    <cellStyle name="Moneda 5 4 2 4 3 3 2" xfId="30978"/>
    <cellStyle name="Moneda 5 4 2 4 3 3 3" xfId="30979"/>
    <cellStyle name="Moneda 5 4 2 4 3 4" xfId="30980"/>
    <cellStyle name="Moneda 5 4 2 4 3 4 2" xfId="30981"/>
    <cellStyle name="Moneda 5 4 2 4 3 4 3" xfId="30982"/>
    <cellStyle name="Moneda 5 4 2 4 3 5" xfId="30983"/>
    <cellStyle name="Moneda 5 4 2 4 3 6" xfId="30984"/>
    <cellStyle name="Moneda 5 4 2 4 4" xfId="30985"/>
    <cellStyle name="Moneda 5 4 2 4 4 2" xfId="30986"/>
    <cellStyle name="Moneda 5 4 2 4 4 2 2" xfId="30987"/>
    <cellStyle name="Moneda 5 4 2 4 4 2 2 2" xfId="30988"/>
    <cellStyle name="Moneda 5 4 2 4 4 2 2 3" xfId="30989"/>
    <cellStyle name="Moneda 5 4 2 4 4 2 3" xfId="30990"/>
    <cellStyle name="Moneda 5 4 2 4 4 2 3 2" xfId="30991"/>
    <cellStyle name="Moneda 5 4 2 4 4 2 3 3" xfId="30992"/>
    <cellStyle name="Moneda 5 4 2 4 4 2 4" xfId="30993"/>
    <cellStyle name="Moneda 5 4 2 4 4 2 5" xfId="30994"/>
    <cellStyle name="Moneda 5 4 2 4 4 3" xfId="30995"/>
    <cellStyle name="Moneda 5 4 2 4 4 3 2" xfId="30996"/>
    <cellStyle name="Moneda 5 4 2 4 4 3 3" xfId="30997"/>
    <cellStyle name="Moneda 5 4 2 4 4 4" xfId="30998"/>
    <cellStyle name="Moneda 5 4 2 4 4 4 2" xfId="30999"/>
    <cellStyle name="Moneda 5 4 2 4 4 4 3" xfId="31000"/>
    <cellStyle name="Moneda 5 4 2 4 4 5" xfId="31001"/>
    <cellStyle name="Moneda 5 4 2 4 4 6" xfId="31002"/>
    <cellStyle name="Moneda 5 4 2 4 5" xfId="31003"/>
    <cellStyle name="Moneda 5 4 2 4 5 2" xfId="31004"/>
    <cellStyle name="Moneda 5 4 2 4 5 2 2" xfId="31005"/>
    <cellStyle name="Moneda 5 4 2 4 5 2 2 2" xfId="31006"/>
    <cellStyle name="Moneda 5 4 2 4 5 2 2 3" xfId="31007"/>
    <cellStyle name="Moneda 5 4 2 4 5 2 3" xfId="31008"/>
    <cellStyle name="Moneda 5 4 2 4 5 2 3 2" xfId="31009"/>
    <cellStyle name="Moneda 5 4 2 4 5 2 3 3" xfId="31010"/>
    <cellStyle name="Moneda 5 4 2 4 5 2 4" xfId="31011"/>
    <cellStyle name="Moneda 5 4 2 4 5 2 5" xfId="31012"/>
    <cellStyle name="Moneda 5 4 2 4 5 3" xfId="31013"/>
    <cellStyle name="Moneda 5 4 2 4 5 3 2" xfId="31014"/>
    <cellStyle name="Moneda 5 4 2 4 5 3 3" xfId="31015"/>
    <cellStyle name="Moneda 5 4 2 4 5 4" xfId="31016"/>
    <cellStyle name="Moneda 5 4 2 4 5 4 2" xfId="31017"/>
    <cellStyle name="Moneda 5 4 2 4 5 4 3" xfId="31018"/>
    <cellStyle name="Moneda 5 4 2 4 5 5" xfId="31019"/>
    <cellStyle name="Moneda 5 4 2 4 5 6" xfId="31020"/>
    <cellStyle name="Moneda 5 4 2 4 6" xfId="31021"/>
    <cellStyle name="Moneda 5 4 2 4 6 2" xfId="31022"/>
    <cellStyle name="Moneda 5 4 2 4 6 2 2" xfId="31023"/>
    <cellStyle name="Moneda 5 4 2 4 6 2 3" xfId="31024"/>
    <cellStyle name="Moneda 5 4 2 4 6 3" xfId="31025"/>
    <cellStyle name="Moneda 5 4 2 4 6 3 2" xfId="31026"/>
    <cellStyle name="Moneda 5 4 2 4 6 3 3" xfId="31027"/>
    <cellStyle name="Moneda 5 4 2 4 6 4" xfId="31028"/>
    <cellStyle name="Moneda 5 4 2 4 6 5" xfId="31029"/>
    <cellStyle name="Moneda 5 4 2 4 7" xfId="31030"/>
    <cellStyle name="Moneda 5 4 2 4 7 2" xfId="31031"/>
    <cellStyle name="Moneda 5 4 2 4 7 3" xfId="31032"/>
    <cellStyle name="Moneda 5 4 2 4 8" xfId="31033"/>
    <cellStyle name="Moneda 5 4 2 4 8 2" xfId="31034"/>
    <cellStyle name="Moneda 5 4 2 4 8 3" xfId="31035"/>
    <cellStyle name="Moneda 5 4 2 4 9" xfId="31036"/>
    <cellStyle name="Moneda 5 4 2 5" xfId="672"/>
    <cellStyle name="Moneda 5 4 2 5 2" xfId="1990"/>
    <cellStyle name="Moneda 5 4 2 5 2 2" xfId="31037"/>
    <cellStyle name="Moneda 5 4 2 5 2 2 2" xfId="31038"/>
    <cellStyle name="Moneda 5 4 2 5 2 2 3" xfId="31039"/>
    <cellStyle name="Moneda 5 4 2 5 2 3" xfId="31040"/>
    <cellStyle name="Moneda 5 4 2 5 2 3 2" xfId="31041"/>
    <cellStyle name="Moneda 5 4 2 5 2 3 3" xfId="31042"/>
    <cellStyle name="Moneda 5 4 2 5 2 4" xfId="31043"/>
    <cellStyle name="Moneda 5 4 2 5 2 5" xfId="31044"/>
    <cellStyle name="Moneda 5 4 2 5 3" xfId="31045"/>
    <cellStyle name="Moneda 5 4 2 5 3 2" xfId="31046"/>
    <cellStyle name="Moneda 5 4 2 5 3 3" xfId="31047"/>
    <cellStyle name="Moneda 5 4 2 5 4" xfId="31048"/>
    <cellStyle name="Moneda 5 4 2 5 4 2" xfId="31049"/>
    <cellStyle name="Moneda 5 4 2 5 4 3" xfId="31050"/>
    <cellStyle name="Moneda 5 4 2 5 5" xfId="31051"/>
    <cellStyle name="Moneda 5 4 2 5 6" xfId="31052"/>
    <cellStyle name="Moneda 5 4 2 6" xfId="1979"/>
    <cellStyle name="Moneda 5 4 2 6 2" xfId="31053"/>
    <cellStyle name="Moneda 5 4 2 6 2 2" xfId="31054"/>
    <cellStyle name="Moneda 5 4 2 6 2 2 2" xfId="31055"/>
    <cellStyle name="Moneda 5 4 2 6 2 2 3" xfId="31056"/>
    <cellStyle name="Moneda 5 4 2 6 2 3" xfId="31057"/>
    <cellStyle name="Moneda 5 4 2 6 2 3 2" xfId="31058"/>
    <cellStyle name="Moneda 5 4 2 6 2 3 3" xfId="31059"/>
    <cellStyle name="Moneda 5 4 2 6 2 4" xfId="31060"/>
    <cellStyle name="Moneda 5 4 2 6 2 5" xfId="31061"/>
    <cellStyle name="Moneda 5 4 2 6 3" xfId="31062"/>
    <cellStyle name="Moneda 5 4 2 6 3 2" xfId="31063"/>
    <cellStyle name="Moneda 5 4 2 6 3 3" xfId="31064"/>
    <cellStyle name="Moneda 5 4 2 6 4" xfId="31065"/>
    <cellStyle name="Moneda 5 4 2 6 4 2" xfId="31066"/>
    <cellStyle name="Moneda 5 4 2 6 4 3" xfId="31067"/>
    <cellStyle name="Moneda 5 4 2 6 5" xfId="31068"/>
    <cellStyle name="Moneda 5 4 2 6 6" xfId="31069"/>
    <cellStyle name="Moneda 5 4 2 7" xfId="31070"/>
    <cellStyle name="Moneda 5 4 2 7 2" xfId="31071"/>
    <cellStyle name="Moneda 5 4 2 7 2 2" xfId="31072"/>
    <cellStyle name="Moneda 5 4 2 7 2 2 2" xfId="31073"/>
    <cellStyle name="Moneda 5 4 2 7 2 2 3" xfId="31074"/>
    <cellStyle name="Moneda 5 4 2 7 2 3" xfId="31075"/>
    <cellStyle name="Moneda 5 4 2 7 2 3 2" xfId="31076"/>
    <cellStyle name="Moneda 5 4 2 7 2 3 3" xfId="31077"/>
    <cellStyle name="Moneda 5 4 2 7 2 4" xfId="31078"/>
    <cellStyle name="Moneda 5 4 2 7 2 5" xfId="31079"/>
    <cellStyle name="Moneda 5 4 2 7 3" xfId="31080"/>
    <cellStyle name="Moneda 5 4 2 7 3 2" xfId="31081"/>
    <cellStyle name="Moneda 5 4 2 7 3 3" xfId="31082"/>
    <cellStyle name="Moneda 5 4 2 7 4" xfId="31083"/>
    <cellStyle name="Moneda 5 4 2 7 4 2" xfId="31084"/>
    <cellStyle name="Moneda 5 4 2 7 4 3" xfId="31085"/>
    <cellStyle name="Moneda 5 4 2 7 5" xfId="31086"/>
    <cellStyle name="Moneda 5 4 2 7 6" xfId="31087"/>
    <cellStyle name="Moneda 5 4 2 8" xfId="31088"/>
    <cellStyle name="Moneda 5 4 2 8 2" xfId="31089"/>
    <cellStyle name="Moneda 5 4 2 8 2 2" xfId="31090"/>
    <cellStyle name="Moneda 5 4 2 8 2 2 2" xfId="31091"/>
    <cellStyle name="Moneda 5 4 2 8 2 2 3" xfId="31092"/>
    <cellStyle name="Moneda 5 4 2 8 2 3" xfId="31093"/>
    <cellStyle name="Moneda 5 4 2 8 2 3 2" xfId="31094"/>
    <cellStyle name="Moneda 5 4 2 8 2 3 3" xfId="31095"/>
    <cellStyle name="Moneda 5 4 2 8 2 4" xfId="31096"/>
    <cellStyle name="Moneda 5 4 2 8 2 5" xfId="31097"/>
    <cellStyle name="Moneda 5 4 2 8 3" xfId="31098"/>
    <cellStyle name="Moneda 5 4 2 8 3 2" xfId="31099"/>
    <cellStyle name="Moneda 5 4 2 8 3 3" xfId="31100"/>
    <cellStyle name="Moneda 5 4 2 8 4" xfId="31101"/>
    <cellStyle name="Moneda 5 4 2 8 4 2" xfId="31102"/>
    <cellStyle name="Moneda 5 4 2 8 4 3" xfId="31103"/>
    <cellStyle name="Moneda 5 4 2 8 5" xfId="31104"/>
    <cellStyle name="Moneda 5 4 2 8 6" xfId="31105"/>
    <cellStyle name="Moneda 5 4 2 9" xfId="31106"/>
    <cellStyle name="Moneda 5 4 2 9 2" xfId="31107"/>
    <cellStyle name="Moneda 5 4 2 9 2 2" xfId="31108"/>
    <cellStyle name="Moneda 5 4 2 9 2 3" xfId="31109"/>
    <cellStyle name="Moneda 5 4 2 9 3" xfId="31110"/>
    <cellStyle name="Moneda 5 4 2 9 3 2" xfId="31111"/>
    <cellStyle name="Moneda 5 4 2 9 3 3" xfId="31112"/>
    <cellStyle name="Moneda 5 4 2 9 4" xfId="31113"/>
    <cellStyle name="Moneda 5 4 2 9 5" xfId="31114"/>
    <cellStyle name="Moneda 5 4 3" xfId="673"/>
    <cellStyle name="Moneda 5 4 3 10" xfId="31115"/>
    <cellStyle name="Moneda 5 4 3 11" xfId="31116"/>
    <cellStyle name="Moneda 5 4 3 2" xfId="674"/>
    <cellStyle name="Moneda 5 4 3 2 10" xfId="31117"/>
    <cellStyle name="Moneda 5 4 3 2 2" xfId="675"/>
    <cellStyle name="Moneda 5 4 3 2 2 2" xfId="1993"/>
    <cellStyle name="Moneda 5 4 3 2 2 2 2" xfId="31118"/>
    <cellStyle name="Moneda 5 4 3 2 2 2 2 2" xfId="31119"/>
    <cellStyle name="Moneda 5 4 3 2 2 2 2 3" xfId="31120"/>
    <cellStyle name="Moneda 5 4 3 2 2 2 3" xfId="31121"/>
    <cellStyle name="Moneda 5 4 3 2 2 2 3 2" xfId="31122"/>
    <cellStyle name="Moneda 5 4 3 2 2 2 3 3" xfId="31123"/>
    <cellStyle name="Moneda 5 4 3 2 2 2 4" xfId="31124"/>
    <cellStyle name="Moneda 5 4 3 2 2 2 5" xfId="31125"/>
    <cellStyle name="Moneda 5 4 3 2 2 3" xfId="31126"/>
    <cellStyle name="Moneda 5 4 3 2 2 3 2" xfId="31127"/>
    <cellStyle name="Moneda 5 4 3 2 2 3 3" xfId="31128"/>
    <cellStyle name="Moneda 5 4 3 2 2 4" xfId="31129"/>
    <cellStyle name="Moneda 5 4 3 2 2 4 2" xfId="31130"/>
    <cellStyle name="Moneda 5 4 3 2 2 4 3" xfId="31131"/>
    <cellStyle name="Moneda 5 4 3 2 2 5" xfId="31132"/>
    <cellStyle name="Moneda 5 4 3 2 2 6" xfId="31133"/>
    <cellStyle name="Moneda 5 4 3 2 3" xfId="1992"/>
    <cellStyle name="Moneda 5 4 3 2 3 2" xfId="31134"/>
    <cellStyle name="Moneda 5 4 3 2 3 2 2" xfId="31135"/>
    <cellStyle name="Moneda 5 4 3 2 3 2 2 2" xfId="31136"/>
    <cellStyle name="Moneda 5 4 3 2 3 2 2 3" xfId="31137"/>
    <cellStyle name="Moneda 5 4 3 2 3 2 3" xfId="31138"/>
    <cellStyle name="Moneda 5 4 3 2 3 2 3 2" xfId="31139"/>
    <cellStyle name="Moneda 5 4 3 2 3 2 3 3" xfId="31140"/>
    <cellStyle name="Moneda 5 4 3 2 3 2 4" xfId="31141"/>
    <cellStyle name="Moneda 5 4 3 2 3 2 5" xfId="31142"/>
    <cellStyle name="Moneda 5 4 3 2 3 3" xfId="31143"/>
    <cellStyle name="Moneda 5 4 3 2 3 3 2" xfId="31144"/>
    <cellStyle name="Moneda 5 4 3 2 3 3 3" xfId="31145"/>
    <cellStyle name="Moneda 5 4 3 2 3 4" xfId="31146"/>
    <cellStyle name="Moneda 5 4 3 2 3 4 2" xfId="31147"/>
    <cellStyle name="Moneda 5 4 3 2 3 4 3" xfId="31148"/>
    <cellStyle name="Moneda 5 4 3 2 3 5" xfId="31149"/>
    <cellStyle name="Moneda 5 4 3 2 3 6" xfId="31150"/>
    <cellStyle name="Moneda 5 4 3 2 4" xfId="31151"/>
    <cellStyle name="Moneda 5 4 3 2 4 2" xfId="31152"/>
    <cellStyle name="Moneda 5 4 3 2 4 2 2" xfId="31153"/>
    <cellStyle name="Moneda 5 4 3 2 4 2 2 2" xfId="31154"/>
    <cellStyle name="Moneda 5 4 3 2 4 2 2 3" xfId="31155"/>
    <cellStyle name="Moneda 5 4 3 2 4 2 3" xfId="31156"/>
    <cellStyle name="Moneda 5 4 3 2 4 2 3 2" xfId="31157"/>
    <cellStyle name="Moneda 5 4 3 2 4 2 3 3" xfId="31158"/>
    <cellStyle name="Moneda 5 4 3 2 4 2 4" xfId="31159"/>
    <cellStyle name="Moneda 5 4 3 2 4 2 5" xfId="31160"/>
    <cellStyle name="Moneda 5 4 3 2 4 3" xfId="31161"/>
    <cellStyle name="Moneda 5 4 3 2 4 3 2" xfId="31162"/>
    <cellStyle name="Moneda 5 4 3 2 4 3 3" xfId="31163"/>
    <cellStyle name="Moneda 5 4 3 2 4 4" xfId="31164"/>
    <cellStyle name="Moneda 5 4 3 2 4 4 2" xfId="31165"/>
    <cellStyle name="Moneda 5 4 3 2 4 4 3" xfId="31166"/>
    <cellStyle name="Moneda 5 4 3 2 4 5" xfId="31167"/>
    <cellStyle name="Moneda 5 4 3 2 4 6" xfId="31168"/>
    <cellStyle name="Moneda 5 4 3 2 5" xfId="31169"/>
    <cellStyle name="Moneda 5 4 3 2 5 2" xfId="31170"/>
    <cellStyle name="Moneda 5 4 3 2 5 2 2" xfId="31171"/>
    <cellStyle name="Moneda 5 4 3 2 5 2 2 2" xfId="31172"/>
    <cellStyle name="Moneda 5 4 3 2 5 2 2 3" xfId="31173"/>
    <cellStyle name="Moneda 5 4 3 2 5 2 3" xfId="31174"/>
    <cellStyle name="Moneda 5 4 3 2 5 2 3 2" xfId="31175"/>
    <cellStyle name="Moneda 5 4 3 2 5 2 3 3" xfId="31176"/>
    <cellStyle name="Moneda 5 4 3 2 5 2 4" xfId="31177"/>
    <cellStyle name="Moneda 5 4 3 2 5 2 5" xfId="31178"/>
    <cellStyle name="Moneda 5 4 3 2 5 3" xfId="31179"/>
    <cellStyle name="Moneda 5 4 3 2 5 3 2" xfId="31180"/>
    <cellStyle name="Moneda 5 4 3 2 5 3 3" xfId="31181"/>
    <cellStyle name="Moneda 5 4 3 2 5 4" xfId="31182"/>
    <cellStyle name="Moneda 5 4 3 2 5 4 2" xfId="31183"/>
    <cellStyle name="Moneda 5 4 3 2 5 4 3" xfId="31184"/>
    <cellStyle name="Moneda 5 4 3 2 5 5" xfId="31185"/>
    <cellStyle name="Moneda 5 4 3 2 5 6" xfId="31186"/>
    <cellStyle name="Moneda 5 4 3 2 6" xfId="31187"/>
    <cellStyle name="Moneda 5 4 3 2 6 2" xfId="31188"/>
    <cellStyle name="Moneda 5 4 3 2 6 2 2" xfId="31189"/>
    <cellStyle name="Moneda 5 4 3 2 6 2 3" xfId="31190"/>
    <cellStyle name="Moneda 5 4 3 2 6 3" xfId="31191"/>
    <cellStyle name="Moneda 5 4 3 2 6 3 2" xfId="31192"/>
    <cellStyle name="Moneda 5 4 3 2 6 3 3" xfId="31193"/>
    <cellStyle name="Moneda 5 4 3 2 6 4" xfId="31194"/>
    <cellStyle name="Moneda 5 4 3 2 6 5" xfId="31195"/>
    <cellStyle name="Moneda 5 4 3 2 7" xfId="31196"/>
    <cellStyle name="Moneda 5 4 3 2 7 2" xfId="31197"/>
    <cellStyle name="Moneda 5 4 3 2 7 3" xfId="31198"/>
    <cellStyle name="Moneda 5 4 3 2 8" xfId="31199"/>
    <cellStyle name="Moneda 5 4 3 2 8 2" xfId="31200"/>
    <cellStyle name="Moneda 5 4 3 2 8 3" xfId="31201"/>
    <cellStyle name="Moneda 5 4 3 2 9" xfId="31202"/>
    <cellStyle name="Moneda 5 4 3 3" xfId="676"/>
    <cellStyle name="Moneda 5 4 3 3 2" xfId="1994"/>
    <cellStyle name="Moneda 5 4 3 3 2 2" xfId="31203"/>
    <cellStyle name="Moneda 5 4 3 3 2 2 2" xfId="31204"/>
    <cellStyle name="Moneda 5 4 3 3 2 2 3" xfId="31205"/>
    <cellStyle name="Moneda 5 4 3 3 2 3" xfId="31206"/>
    <cellStyle name="Moneda 5 4 3 3 2 3 2" xfId="31207"/>
    <cellStyle name="Moneda 5 4 3 3 2 3 3" xfId="31208"/>
    <cellStyle name="Moneda 5 4 3 3 2 4" xfId="31209"/>
    <cellStyle name="Moneda 5 4 3 3 2 5" xfId="31210"/>
    <cellStyle name="Moneda 5 4 3 3 3" xfId="31211"/>
    <cellStyle name="Moneda 5 4 3 3 3 2" xfId="31212"/>
    <cellStyle name="Moneda 5 4 3 3 3 3" xfId="31213"/>
    <cellStyle name="Moneda 5 4 3 3 4" xfId="31214"/>
    <cellStyle name="Moneda 5 4 3 3 4 2" xfId="31215"/>
    <cellStyle name="Moneda 5 4 3 3 4 3" xfId="31216"/>
    <cellStyle name="Moneda 5 4 3 3 5" xfId="31217"/>
    <cellStyle name="Moneda 5 4 3 3 6" xfId="31218"/>
    <cellStyle name="Moneda 5 4 3 4" xfId="1991"/>
    <cellStyle name="Moneda 5 4 3 4 2" xfId="31219"/>
    <cellStyle name="Moneda 5 4 3 4 2 2" xfId="31220"/>
    <cellStyle name="Moneda 5 4 3 4 2 2 2" xfId="31221"/>
    <cellStyle name="Moneda 5 4 3 4 2 2 3" xfId="31222"/>
    <cellStyle name="Moneda 5 4 3 4 2 3" xfId="31223"/>
    <cellStyle name="Moneda 5 4 3 4 2 3 2" xfId="31224"/>
    <cellStyle name="Moneda 5 4 3 4 2 3 3" xfId="31225"/>
    <cellStyle name="Moneda 5 4 3 4 2 4" xfId="31226"/>
    <cellStyle name="Moneda 5 4 3 4 2 5" xfId="31227"/>
    <cellStyle name="Moneda 5 4 3 4 3" xfId="31228"/>
    <cellStyle name="Moneda 5 4 3 4 3 2" xfId="31229"/>
    <cellStyle name="Moneda 5 4 3 4 3 3" xfId="31230"/>
    <cellStyle name="Moneda 5 4 3 4 4" xfId="31231"/>
    <cellStyle name="Moneda 5 4 3 4 4 2" xfId="31232"/>
    <cellStyle name="Moneda 5 4 3 4 4 3" xfId="31233"/>
    <cellStyle name="Moneda 5 4 3 4 5" xfId="31234"/>
    <cellStyle name="Moneda 5 4 3 4 6" xfId="31235"/>
    <cellStyle name="Moneda 5 4 3 5" xfId="31236"/>
    <cellStyle name="Moneda 5 4 3 5 2" xfId="31237"/>
    <cellStyle name="Moneda 5 4 3 5 2 2" xfId="31238"/>
    <cellStyle name="Moneda 5 4 3 5 2 2 2" xfId="31239"/>
    <cellStyle name="Moneda 5 4 3 5 2 2 3" xfId="31240"/>
    <cellStyle name="Moneda 5 4 3 5 2 3" xfId="31241"/>
    <cellStyle name="Moneda 5 4 3 5 2 3 2" xfId="31242"/>
    <cellStyle name="Moneda 5 4 3 5 2 3 3" xfId="31243"/>
    <cellStyle name="Moneda 5 4 3 5 2 4" xfId="31244"/>
    <cellStyle name="Moneda 5 4 3 5 2 5" xfId="31245"/>
    <cellStyle name="Moneda 5 4 3 5 3" xfId="31246"/>
    <cellStyle name="Moneda 5 4 3 5 3 2" xfId="31247"/>
    <cellStyle name="Moneda 5 4 3 5 3 3" xfId="31248"/>
    <cellStyle name="Moneda 5 4 3 5 4" xfId="31249"/>
    <cellStyle name="Moneda 5 4 3 5 4 2" xfId="31250"/>
    <cellStyle name="Moneda 5 4 3 5 4 3" xfId="31251"/>
    <cellStyle name="Moneda 5 4 3 5 5" xfId="31252"/>
    <cellStyle name="Moneda 5 4 3 5 6" xfId="31253"/>
    <cellStyle name="Moneda 5 4 3 6" xfId="31254"/>
    <cellStyle name="Moneda 5 4 3 6 2" xfId="31255"/>
    <cellStyle name="Moneda 5 4 3 6 2 2" xfId="31256"/>
    <cellStyle name="Moneda 5 4 3 6 2 2 2" xfId="31257"/>
    <cellStyle name="Moneda 5 4 3 6 2 2 3" xfId="31258"/>
    <cellStyle name="Moneda 5 4 3 6 2 3" xfId="31259"/>
    <cellStyle name="Moneda 5 4 3 6 2 3 2" xfId="31260"/>
    <cellStyle name="Moneda 5 4 3 6 2 3 3" xfId="31261"/>
    <cellStyle name="Moneda 5 4 3 6 2 4" xfId="31262"/>
    <cellStyle name="Moneda 5 4 3 6 2 5" xfId="31263"/>
    <cellStyle name="Moneda 5 4 3 6 3" xfId="31264"/>
    <cellStyle name="Moneda 5 4 3 6 3 2" xfId="31265"/>
    <cellStyle name="Moneda 5 4 3 6 3 3" xfId="31266"/>
    <cellStyle name="Moneda 5 4 3 6 4" xfId="31267"/>
    <cellStyle name="Moneda 5 4 3 6 4 2" xfId="31268"/>
    <cellStyle name="Moneda 5 4 3 6 4 3" xfId="31269"/>
    <cellStyle name="Moneda 5 4 3 6 5" xfId="31270"/>
    <cellStyle name="Moneda 5 4 3 6 6" xfId="31271"/>
    <cellStyle name="Moneda 5 4 3 7" xfId="31272"/>
    <cellStyle name="Moneda 5 4 3 7 2" xfId="31273"/>
    <cellStyle name="Moneda 5 4 3 7 2 2" xfId="31274"/>
    <cellStyle name="Moneda 5 4 3 7 2 3" xfId="31275"/>
    <cellStyle name="Moneda 5 4 3 7 3" xfId="31276"/>
    <cellStyle name="Moneda 5 4 3 7 3 2" xfId="31277"/>
    <cellStyle name="Moneda 5 4 3 7 3 3" xfId="31278"/>
    <cellStyle name="Moneda 5 4 3 7 4" xfId="31279"/>
    <cellStyle name="Moneda 5 4 3 7 5" xfId="31280"/>
    <cellStyle name="Moneda 5 4 3 8" xfId="31281"/>
    <cellStyle name="Moneda 5 4 3 8 2" xfId="31282"/>
    <cellStyle name="Moneda 5 4 3 8 3" xfId="31283"/>
    <cellStyle name="Moneda 5 4 3 9" xfId="31284"/>
    <cellStyle name="Moneda 5 4 3 9 2" xfId="31285"/>
    <cellStyle name="Moneda 5 4 3 9 3" xfId="31286"/>
    <cellStyle name="Moneda 5 4 4" xfId="677"/>
    <cellStyle name="Moneda 5 4 4 10" xfId="31287"/>
    <cellStyle name="Moneda 5 4 4 11" xfId="31288"/>
    <cellStyle name="Moneda 5 4 4 2" xfId="678"/>
    <cellStyle name="Moneda 5 4 4 2 10" xfId="31289"/>
    <cellStyle name="Moneda 5 4 4 2 2" xfId="679"/>
    <cellStyle name="Moneda 5 4 4 2 2 2" xfId="1997"/>
    <cellStyle name="Moneda 5 4 4 2 2 2 2" xfId="31290"/>
    <cellStyle name="Moneda 5 4 4 2 2 2 2 2" xfId="31291"/>
    <cellStyle name="Moneda 5 4 4 2 2 2 2 3" xfId="31292"/>
    <cellStyle name="Moneda 5 4 4 2 2 2 3" xfId="31293"/>
    <cellStyle name="Moneda 5 4 4 2 2 2 3 2" xfId="31294"/>
    <cellStyle name="Moneda 5 4 4 2 2 2 3 3" xfId="31295"/>
    <cellStyle name="Moneda 5 4 4 2 2 2 4" xfId="31296"/>
    <cellStyle name="Moneda 5 4 4 2 2 2 5" xfId="31297"/>
    <cellStyle name="Moneda 5 4 4 2 2 3" xfId="31298"/>
    <cellStyle name="Moneda 5 4 4 2 2 3 2" xfId="31299"/>
    <cellStyle name="Moneda 5 4 4 2 2 3 3" xfId="31300"/>
    <cellStyle name="Moneda 5 4 4 2 2 4" xfId="31301"/>
    <cellStyle name="Moneda 5 4 4 2 2 4 2" xfId="31302"/>
    <cellStyle name="Moneda 5 4 4 2 2 4 3" xfId="31303"/>
    <cellStyle name="Moneda 5 4 4 2 2 5" xfId="31304"/>
    <cellStyle name="Moneda 5 4 4 2 2 6" xfId="31305"/>
    <cellStyle name="Moneda 5 4 4 2 3" xfId="1996"/>
    <cellStyle name="Moneda 5 4 4 2 3 2" xfId="31306"/>
    <cellStyle name="Moneda 5 4 4 2 3 2 2" xfId="31307"/>
    <cellStyle name="Moneda 5 4 4 2 3 2 2 2" xfId="31308"/>
    <cellStyle name="Moneda 5 4 4 2 3 2 2 3" xfId="31309"/>
    <cellStyle name="Moneda 5 4 4 2 3 2 3" xfId="31310"/>
    <cellStyle name="Moneda 5 4 4 2 3 2 3 2" xfId="31311"/>
    <cellStyle name="Moneda 5 4 4 2 3 2 3 3" xfId="31312"/>
    <cellStyle name="Moneda 5 4 4 2 3 2 4" xfId="31313"/>
    <cellStyle name="Moneda 5 4 4 2 3 2 5" xfId="31314"/>
    <cellStyle name="Moneda 5 4 4 2 3 3" xfId="31315"/>
    <cellStyle name="Moneda 5 4 4 2 3 3 2" xfId="31316"/>
    <cellStyle name="Moneda 5 4 4 2 3 3 3" xfId="31317"/>
    <cellStyle name="Moneda 5 4 4 2 3 4" xfId="31318"/>
    <cellStyle name="Moneda 5 4 4 2 3 4 2" xfId="31319"/>
    <cellStyle name="Moneda 5 4 4 2 3 4 3" xfId="31320"/>
    <cellStyle name="Moneda 5 4 4 2 3 5" xfId="31321"/>
    <cellStyle name="Moneda 5 4 4 2 3 6" xfId="31322"/>
    <cellStyle name="Moneda 5 4 4 2 4" xfId="31323"/>
    <cellStyle name="Moneda 5 4 4 2 4 2" xfId="31324"/>
    <cellStyle name="Moneda 5 4 4 2 4 2 2" xfId="31325"/>
    <cellStyle name="Moneda 5 4 4 2 4 2 2 2" xfId="31326"/>
    <cellStyle name="Moneda 5 4 4 2 4 2 2 3" xfId="31327"/>
    <cellStyle name="Moneda 5 4 4 2 4 2 3" xfId="31328"/>
    <cellStyle name="Moneda 5 4 4 2 4 2 3 2" xfId="31329"/>
    <cellStyle name="Moneda 5 4 4 2 4 2 3 3" xfId="31330"/>
    <cellStyle name="Moneda 5 4 4 2 4 2 4" xfId="31331"/>
    <cellStyle name="Moneda 5 4 4 2 4 2 5" xfId="31332"/>
    <cellStyle name="Moneda 5 4 4 2 4 3" xfId="31333"/>
    <cellStyle name="Moneda 5 4 4 2 4 3 2" xfId="31334"/>
    <cellStyle name="Moneda 5 4 4 2 4 3 3" xfId="31335"/>
    <cellStyle name="Moneda 5 4 4 2 4 4" xfId="31336"/>
    <cellStyle name="Moneda 5 4 4 2 4 4 2" xfId="31337"/>
    <cellStyle name="Moneda 5 4 4 2 4 4 3" xfId="31338"/>
    <cellStyle name="Moneda 5 4 4 2 4 5" xfId="31339"/>
    <cellStyle name="Moneda 5 4 4 2 4 6" xfId="31340"/>
    <cellStyle name="Moneda 5 4 4 2 5" xfId="31341"/>
    <cellStyle name="Moneda 5 4 4 2 5 2" xfId="31342"/>
    <cellStyle name="Moneda 5 4 4 2 5 2 2" xfId="31343"/>
    <cellStyle name="Moneda 5 4 4 2 5 2 2 2" xfId="31344"/>
    <cellStyle name="Moneda 5 4 4 2 5 2 2 3" xfId="31345"/>
    <cellStyle name="Moneda 5 4 4 2 5 2 3" xfId="31346"/>
    <cellStyle name="Moneda 5 4 4 2 5 2 3 2" xfId="31347"/>
    <cellStyle name="Moneda 5 4 4 2 5 2 3 3" xfId="31348"/>
    <cellStyle name="Moneda 5 4 4 2 5 2 4" xfId="31349"/>
    <cellStyle name="Moneda 5 4 4 2 5 2 5" xfId="31350"/>
    <cellStyle name="Moneda 5 4 4 2 5 3" xfId="31351"/>
    <cellStyle name="Moneda 5 4 4 2 5 3 2" xfId="31352"/>
    <cellStyle name="Moneda 5 4 4 2 5 3 3" xfId="31353"/>
    <cellStyle name="Moneda 5 4 4 2 5 4" xfId="31354"/>
    <cellStyle name="Moneda 5 4 4 2 5 4 2" xfId="31355"/>
    <cellStyle name="Moneda 5 4 4 2 5 4 3" xfId="31356"/>
    <cellStyle name="Moneda 5 4 4 2 5 5" xfId="31357"/>
    <cellStyle name="Moneda 5 4 4 2 5 6" xfId="31358"/>
    <cellStyle name="Moneda 5 4 4 2 6" xfId="31359"/>
    <cellStyle name="Moneda 5 4 4 2 6 2" xfId="31360"/>
    <cellStyle name="Moneda 5 4 4 2 6 2 2" xfId="31361"/>
    <cellStyle name="Moneda 5 4 4 2 6 2 3" xfId="31362"/>
    <cellStyle name="Moneda 5 4 4 2 6 3" xfId="31363"/>
    <cellStyle name="Moneda 5 4 4 2 6 3 2" xfId="31364"/>
    <cellStyle name="Moneda 5 4 4 2 6 3 3" xfId="31365"/>
    <cellStyle name="Moneda 5 4 4 2 6 4" xfId="31366"/>
    <cellStyle name="Moneda 5 4 4 2 6 5" xfId="31367"/>
    <cellStyle name="Moneda 5 4 4 2 7" xfId="31368"/>
    <cellStyle name="Moneda 5 4 4 2 7 2" xfId="31369"/>
    <cellStyle name="Moneda 5 4 4 2 7 3" xfId="31370"/>
    <cellStyle name="Moneda 5 4 4 2 8" xfId="31371"/>
    <cellStyle name="Moneda 5 4 4 2 8 2" xfId="31372"/>
    <cellStyle name="Moneda 5 4 4 2 8 3" xfId="31373"/>
    <cellStyle name="Moneda 5 4 4 2 9" xfId="31374"/>
    <cellStyle name="Moneda 5 4 4 3" xfId="680"/>
    <cellStyle name="Moneda 5 4 4 3 2" xfId="1998"/>
    <cellStyle name="Moneda 5 4 4 3 2 2" xfId="31375"/>
    <cellStyle name="Moneda 5 4 4 3 2 2 2" xfId="31376"/>
    <cellStyle name="Moneda 5 4 4 3 2 2 3" xfId="31377"/>
    <cellStyle name="Moneda 5 4 4 3 2 3" xfId="31378"/>
    <cellStyle name="Moneda 5 4 4 3 2 3 2" xfId="31379"/>
    <cellStyle name="Moneda 5 4 4 3 2 3 3" xfId="31380"/>
    <cellStyle name="Moneda 5 4 4 3 2 4" xfId="31381"/>
    <cellStyle name="Moneda 5 4 4 3 2 5" xfId="31382"/>
    <cellStyle name="Moneda 5 4 4 3 3" xfId="31383"/>
    <cellStyle name="Moneda 5 4 4 3 3 2" xfId="31384"/>
    <cellStyle name="Moneda 5 4 4 3 3 3" xfId="31385"/>
    <cellStyle name="Moneda 5 4 4 3 4" xfId="31386"/>
    <cellStyle name="Moneda 5 4 4 3 4 2" xfId="31387"/>
    <cellStyle name="Moneda 5 4 4 3 4 3" xfId="31388"/>
    <cellStyle name="Moneda 5 4 4 3 5" xfId="31389"/>
    <cellStyle name="Moneda 5 4 4 3 6" xfId="31390"/>
    <cellStyle name="Moneda 5 4 4 4" xfId="1995"/>
    <cellStyle name="Moneda 5 4 4 4 2" xfId="31391"/>
    <cellStyle name="Moneda 5 4 4 4 2 2" xfId="31392"/>
    <cellStyle name="Moneda 5 4 4 4 2 2 2" xfId="31393"/>
    <cellStyle name="Moneda 5 4 4 4 2 2 3" xfId="31394"/>
    <cellStyle name="Moneda 5 4 4 4 2 3" xfId="31395"/>
    <cellStyle name="Moneda 5 4 4 4 2 3 2" xfId="31396"/>
    <cellStyle name="Moneda 5 4 4 4 2 3 3" xfId="31397"/>
    <cellStyle name="Moneda 5 4 4 4 2 4" xfId="31398"/>
    <cellStyle name="Moneda 5 4 4 4 2 5" xfId="31399"/>
    <cellStyle name="Moneda 5 4 4 4 3" xfId="31400"/>
    <cellStyle name="Moneda 5 4 4 4 3 2" xfId="31401"/>
    <cellStyle name="Moneda 5 4 4 4 3 3" xfId="31402"/>
    <cellStyle name="Moneda 5 4 4 4 4" xfId="31403"/>
    <cellStyle name="Moneda 5 4 4 4 4 2" xfId="31404"/>
    <cellStyle name="Moneda 5 4 4 4 4 3" xfId="31405"/>
    <cellStyle name="Moneda 5 4 4 4 5" xfId="31406"/>
    <cellStyle name="Moneda 5 4 4 4 6" xfId="31407"/>
    <cellStyle name="Moneda 5 4 4 5" xfId="31408"/>
    <cellStyle name="Moneda 5 4 4 5 2" xfId="31409"/>
    <cellStyle name="Moneda 5 4 4 5 2 2" xfId="31410"/>
    <cellStyle name="Moneda 5 4 4 5 2 2 2" xfId="31411"/>
    <cellStyle name="Moneda 5 4 4 5 2 2 3" xfId="31412"/>
    <cellStyle name="Moneda 5 4 4 5 2 3" xfId="31413"/>
    <cellStyle name="Moneda 5 4 4 5 2 3 2" xfId="31414"/>
    <cellStyle name="Moneda 5 4 4 5 2 3 3" xfId="31415"/>
    <cellStyle name="Moneda 5 4 4 5 2 4" xfId="31416"/>
    <cellStyle name="Moneda 5 4 4 5 2 5" xfId="31417"/>
    <cellStyle name="Moneda 5 4 4 5 3" xfId="31418"/>
    <cellStyle name="Moneda 5 4 4 5 3 2" xfId="31419"/>
    <cellStyle name="Moneda 5 4 4 5 3 3" xfId="31420"/>
    <cellStyle name="Moneda 5 4 4 5 4" xfId="31421"/>
    <cellStyle name="Moneda 5 4 4 5 4 2" xfId="31422"/>
    <cellStyle name="Moneda 5 4 4 5 4 3" xfId="31423"/>
    <cellStyle name="Moneda 5 4 4 5 5" xfId="31424"/>
    <cellStyle name="Moneda 5 4 4 5 6" xfId="31425"/>
    <cellStyle name="Moneda 5 4 4 6" xfId="31426"/>
    <cellStyle name="Moneda 5 4 4 6 2" xfId="31427"/>
    <cellStyle name="Moneda 5 4 4 6 2 2" xfId="31428"/>
    <cellStyle name="Moneda 5 4 4 6 2 2 2" xfId="31429"/>
    <cellStyle name="Moneda 5 4 4 6 2 2 3" xfId="31430"/>
    <cellStyle name="Moneda 5 4 4 6 2 3" xfId="31431"/>
    <cellStyle name="Moneda 5 4 4 6 2 3 2" xfId="31432"/>
    <cellStyle name="Moneda 5 4 4 6 2 3 3" xfId="31433"/>
    <cellStyle name="Moneda 5 4 4 6 2 4" xfId="31434"/>
    <cellStyle name="Moneda 5 4 4 6 2 5" xfId="31435"/>
    <cellStyle name="Moneda 5 4 4 6 3" xfId="31436"/>
    <cellStyle name="Moneda 5 4 4 6 3 2" xfId="31437"/>
    <cellStyle name="Moneda 5 4 4 6 3 3" xfId="31438"/>
    <cellStyle name="Moneda 5 4 4 6 4" xfId="31439"/>
    <cellStyle name="Moneda 5 4 4 6 4 2" xfId="31440"/>
    <cellStyle name="Moneda 5 4 4 6 4 3" xfId="31441"/>
    <cellStyle name="Moneda 5 4 4 6 5" xfId="31442"/>
    <cellStyle name="Moneda 5 4 4 6 6" xfId="31443"/>
    <cellStyle name="Moneda 5 4 4 7" xfId="31444"/>
    <cellStyle name="Moneda 5 4 4 7 2" xfId="31445"/>
    <cellStyle name="Moneda 5 4 4 7 2 2" xfId="31446"/>
    <cellStyle name="Moneda 5 4 4 7 2 3" xfId="31447"/>
    <cellStyle name="Moneda 5 4 4 7 3" xfId="31448"/>
    <cellStyle name="Moneda 5 4 4 7 3 2" xfId="31449"/>
    <cellStyle name="Moneda 5 4 4 7 3 3" xfId="31450"/>
    <cellStyle name="Moneda 5 4 4 7 4" xfId="31451"/>
    <cellStyle name="Moneda 5 4 4 7 5" xfId="31452"/>
    <cellStyle name="Moneda 5 4 4 8" xfId="31453"/>
    <cellStyle name="Moneda 5 4 4 8 2" xfId="31454"/>
    <cellStyle name="Moneda 5 4 4 8 3" xfId="31455"/>
    <cellStyle name="Moneda 5 4 4 9" xfId="31456"/>
    <cellStyle name="Moneda 5 4 4 9 2" xfId="31457"/>
    <cellStyle name="Moneda 5 4 4 9 3" xfId="31458"/>
    <cellStyle name="Moneda 5 4 5" xfId="681"/>
    <cellStyle name="Moneda 5 4 5 10" xfId="31459"/>
    <cellStyle name="Moneda 5 4 5 2" xfId="682"/>
    <cellStyle name="Moneda 5 4 5 2 2" xfId="2000"/>
    <cellStyle name="Moneda 5 4 5 2 2 2" xfId="31460"/>
    <cellStyle name="Moneda 5 4 5 2 2 2 2" xfId="31461"/>
    <cellStyle name="Moneda 5 4 5 2 2 2 3" xfId="31462"/>
    <cellStyle name="Moneda 5 4 5 2 2 3" xfId="31463"/>
    <cellStyle name="Moneda 5 4 5 2 2 3 2" xfId="31464"/>
    <cellStyle name="Moneda 5 4 5 2 2 3 3" xfId="31465"/>
    <cellStyle name="Moneda 5 4 5 2 2 4" xfId="31466"/>
    <cellStyle name="Moneda 5 4 5 2 2 5" xfId="31467"/>
    <cellStyle name="Moneda 5 4 5 2 3" xfId="31468"/>
    <cellStyle name="Moneda 5 4 5 2 3 2" xfId="31469"/>
    <cellStyle name="Moneda 5 4 5 2 3 3" xfId="31470"/>
    <cellStyle name="Moneda 5 4 5 2 4" xfId="31471"/>
    <cellStyle name="Moneda 5 4 5 2 4 2" xfId="31472"/>
    <cellStyle name="Moneda 5 4 5 2 4 3" xfId="31473"/>
    <cellStyle name="Moneda 5 4 5 2 5" xfId="31474"/>
    <cellStyle name="Moneda 5 4 5 2 6" xfId="31475"/>
    <cellStyle name="Moneda 5 4 5 3" xfId="1999"/>
    <cellStyle name="Moneda 5 4 5 3 2" xfId="31476"/>
    <cellStyle name="Moneda 5 4 5 3 2 2" xfId="31477"/>
    <cellStyle name="Moneda 5 4 5 3 2 2 2" xfId="31478"/>
    <cellStyle name="Moneda 5 4 5 3 2 2 3" xfId="31479"/>
    <cellStyle name="Moneda 5 4 5 3 2 3" xfId="31480"/>
    <cellStyle name="Moneda 5 4 5 3 2 3 2" xfId="31481"/>
    <cellStyle name="Moneda 5 4 5 3 2 3 3" xfId="31482"/>
    <cellStyle name="Moneda 5 4 5 3 2 4" xfId="31483"/>
    <cellStyle name="Moneda 5 4 5 3 2 5" xfId="31484"/>
    <cellStyle name="Moneda 5 4 5 3 3" xfId="31485"/>
    <cellStyle name="Moneda 5 4 5 3 3 2" xfId="31486"/>
    <cellStyle name="Moneda 5 4 5 3 3 3" xfId="31487"/>
    <cellStyle name="Moneda 5 4 5 3 4" xfId="31488"/>
    <cellStyle name="Moneda 5 4 5 3 4 2" xfId="31489"/>
    <cellStyle name="Moneda 5 4 5 3 4 3" xfId="31490"/>
    <cellStyle name="Moneda 5 4 5 3 5" xfId="31491"/>
    <cellStyle name="Moneda 5 4 5 3 6" xfId="31492"/>
    <cellStyle name="Moneda 5 4 5 4" xfId="31493"/>
    <cellStyle name="Moneda 5 4 5 4 2" xfId="31494"/>
    <cellStyle name="Moneda 5 4 5 4 2 2" xfId="31495"/>
    <cellStyle name="Moneda 5 4 5 4 2 2 2" xfId="31496"/>
    <cellStyle name="Moneda 5 4 5 4 2 2 3" xfId="31497"/>
    <cellStyle name="Moneda 5 4 5 4 2 3" xfId="31498"/>
    <cellStyle name="Moneda 5 4 5 4 2 3 2" xfId="31499"/>
    <cellStyle name="Moneda 5 4 5 4 2 3 3" xfId="31500"/>
    <cellStyle name="Moneda 5 4 5 4 2 4" xfId="31501"/>
    <cellStyle name="Moneda 5 4 5 4 2 5" xfId="31502"/>
    <cellStyle name="Moneda 5 4 5 4 3" xfId="31503"/>
    <cellStyle name="Moneda 5 4 5 4 3 2" xfId="31504"/>
    <cellStyle name="Moneda 5 4 5 4 3 3" xfId="31505"/>
    <cellStyle name="Moneda 5 4 5 4 4" xfId="31506"/>
    <cellStyle name="Moneda 5 4 5 4 4 2" xfId="31507"/>
    <cellStyle name="Moneda 5 4 5 4 4 3" xfId="31508"/>
    <cellStyle name="Moneda 5 4 5 4 5" xfId="31509"/>
    <cellStyle name="Moneda 5 4 5 4 6" xfId="31510"/>
    <cellStyle name="Moneda 5 4 5 5" xfId="31511"/>
    <cellStyle name="Moneda 5 4 5 5 2" xfId="31512"/>
    <cellStyle name="Moneda 5 4 5 5 2 2" xfId="31513"/>
    <cellStyle name="Moneda 5 4 5 5 2 2 2" xfId="31514"/>
    <cellStyle name="Moneda 5 4 5 5 2 2 3" xfId="31515"/>
    <cellStyle name="Moneda 5 4 5 5 2 3" xfId="31516"/>
    <cellStyle name="Moneda 5 4 5 5 2 3 2" xfId="31517"/>
    <cellStyle name="Moneda 5 4 5 5 2 3 3" xfId="31518"/>
    <cellStyle name="Moneda 5 4 5 5 2 4" xfId="31519"/>
    <cellStyle name="Moneda 5 4 5 5 2 5" xfId="31520"/>
    <cellStyle name="Moneda 5 4 5 5 3" xfId="31521"/>
    <cellStyle name="Moneda 5 4 5 5 3 2" xfId="31522"/>
    <cellStyle name="Moneda 5 4 5 5 3 3" xfId="31523"/>
    <cellStyle name="Moneda 5 4 5 5 4" xfId="31524"/>
    <cellStyle name="Moneda 5 4 5 5 4 2" xfId="31525"/>
    <cellStyle name="Moneda 5 4 5 5 4 3" xfId="31526"/>
    <cellStyle name="Moneda 5 4 5 5 5" xfId="31527"/>
    <cellStyle name="Moneda 5 4 5 5 6" xfId="31528"/>
    <cellStyle name="Moneda 5 4 5 6" xfId="31529"/>
    <cellStyle name="Moneda 5 4 5 6 2" xfId="31530"/>
    <cellStyle name="Moneda 5 4 5 6 2 2" xfId="31531"/>
    <cellStyle name="Moneda 5 4 5 6 2 3" xfId="31532"/>
    <cellStyle name="Moneda 5 4 5 6 3" xfId="31533"/>
    <cellStyle name="Moneda 5 4 5 6 3 2" xfId="31534"/>
    <cellStyle name="Moneda 5 4 5 6 3 3" xfId="31535"/>
    <cellStyle name="Moneda 5 4 5 6 4" xfId="31536"/>
    <cellStyle name="Moneda 5 4 5 6 5" xfId="31537"/>
    <cellStyle name="Moneda 5 4 5 7" xfId="31538"/>
    <cellStyle name="Moneda 5 4 5 7 2" xfId="31539"/>
    <cellStyle name="Moneda 5 4 5 7 3" xfId="31540"/>
    <cellStyle name="Moneda 5 4 5 8" xfId="31541"/>
    <cellStyle name="Moneda 5 4 5 8 2" xfId="31542"/>
    <cellStyle name="Moneda 5 4 5 8 3" xfId="31543"/>
    <cellStyle name="Moneda 5 4 5 9" xfId="31544"/>
    <cellStyle name="Moneda 5 4 6" xfId="683"/>
    <cellStyle name="Moneda 5 4 6 2" xfId="2001"/>
    <cellStyle name="Moneda 5 4 6 2 2" xfId="31545"/>
    <cellStyle name="Moneda 5 4 6 2 2 2" xfId="31546"/>
    <cellStyle name="Moneda 5 4 6 2 2 3" xfId="31547"/>
    <cellStyle name="Moneda 5 4 6 2 3" xfId="31548"/>
    <cellStyle name="Moneda 5 4 6 2 3 2" xfId="31549"/>
    <cellStyle name="Moneda 5 4 6 2 3 3" xfId="31550"/>
    <cellStyle name="Moneda 5 4 6 2 4" xfId="31551"/>
    <cellStyle name="Moneda 5 4 6 2 5" xfId="31552"/>
    <cellStyle name="Moneda 5 4 6 3" xfId="31553"/>
    <cellStyle name="Moneda 5 4 6 3 2" xfId="31554"/>
    <cellStyle name="Moneda 5 4 6 3 3" xfId="31555"/>
    <cellStyle name="Moneda 5 4 6 4" xfId="31556"/>
    <cellStyle name="Moneda 5 4 6 4 2" xfId="31557"/>
    <cellStyle name="Moneda 5 4 6 4 3" xfId="31558"/>
    <cellStyle name="Moneda 5 4 6 5" xfId="31559"/>
    <cellStyle name="Moneda 5 4 6 6" xfId="31560"/>
    <cellStyle name="Moneda 5 4 7" xfId="1978"/>
    <cellStyle name="Moneda 5 4 7 2" xfId="31561"/>
    <cellStyle name="Moneda 5 4 7 2 2" xfId="31562"/>
    <cellStyle name="Moneda 5 4 7 2 2 2" xfId="31563"/>
    <cellStyle name="Moneda 5 4 7 2 2 3" xfId="31564"/>
    <cellStyle name="Moneda 5 4 7 2 3" xfId="31565"/>
    <cellStyle name="Moneda 5 4 7 2 3 2" xfId="31566"/>
    <cellStyle name="Moneda 5 4 7 2 3 3" xfId="31567"/>
    <cellStyle name="Moneda 5 4 7 2 4" xfId="31568"/>
    <cellStyle name="Moneda 5 4 7 2 5" xfId="31569"/>
    <cellStyle name="Moneda 5 4 7 3" xfId="31570"/>
    <cellStyle name="Moneda 5 4 7 3 2" xfId="31571"/>
    <cellStyle name="Moneda 5 4 7 3 3" xfId="31572"/>
    <cellStyle name="Moneda 5 4 7 4" xfId="31573"/>
    <cellStyle name="Moneda 5 4 7 4 2" xfId="31574"/>
    <cellStyle name="Moneda 5 4 7 4 3" xfId="31575"/>
    <cellStyle name="Moneda 5 4 7 5" xfId="31576"/>
    <cellStyle name="Moneda 5 4 7 6" xfId="31577"/>
    <cellStyle name="Moneda 5 4 8" xfId="31578"/>
    <cellStyle name="Moneda 5 4 8 2" xfId="31579"/>
    <cellStyle name="Moneda 5 4 8 2 2" xfId="31580"/>
    <cellStyle name="Moneda 5 4 8 2 2 2" xfId="31581"/>
    <cellStyle name="Moneda 5 4 8 2 2 3" xfId="31582"/>
    <cellStyle name="Moneda 5 4 8 2 3" xfId="31583"/>
    <cellStyle name="Moneda 5 4 8 2 3 2" xfId="31584"/>
    <cellStyle name="Moneda 5 4 8 2 3 3" xfId="31585"/>
    <cellStyle name="Moneda 5 4 8 2 4" xfId="31586"/>
    <cellStyle name="Moneda 5 4 8 2 5" xfId="31587"/>
    <cellStyle name="Moneda 5 4 8 3" xfId="31588"/>
    <cellStyle name="Moneda 5 4 8 3 2" xfId="31589"/>
    <cellStyle name="Moneda 5 4 8 3 3" xfId="31590"/>
    <cellStyle name="Moneda 5 4 8 4" xfId="31591"/>
    <cellStyle name="Moneda 5 4 8 4 2" xfId="31592"/>
    <cellStyle name="Moneda 5 4 8 4 3" xfId="31593"/>
    <cellStyle name="Moneda 5 4 8 5" xfId="31594"/>
    <cellStyle name="Moneda 5 4 8 6" xfId="31595"/>
    <cellStyle name="Moneda 5 4 9" xfId="31596"/>
    <cellStyle name="Moneda 5 4 9 2" xfId="31597"/>
    <cellStyle name="Moneda 5 4 9 2 2" xfId="31598"/>
    <cellStyle name="Moneda 5 4 9 2 2 2" xfId="31599"/>
    <cellStyle name="Moneda 5 4 9 2 2 3" xfId="31600"/>
    <cellStyle name="Moneda 5 4 9 2 3" xfId="31601"/>
    <cellStyle name="Moneda 5 4 9 2 3 2" xfId="31602"/>
    <cellStyle name="Moneda 5 4 9 2 3 3" xfId="31603"/>
    <cellStyle name="Moneda 5 4 9 2 4" xfId="31604"/>
    <cellStyle name="Moneda 5 4 9 2 5" xfId="31605"/>
    <cellStyle name="Moneda 5 4 9 3" xfId="31606"/>
    <cellStyle name="Moneda 5 4 9 3 2" xfId="31607"/>
    <cellStyle name="Moneda 5 4 9 3 3" xfId="31608"/>
    <cellStyle name="Moneda 5 4 9 4" xfId="31609"/>
    <cellStyle name="Moneda 5 4 9 4 2" xfId="31610"/>
    <cellStyle name="Moneda 5 4 9 4 3" xfId="31611"/>
    <cellStyle name="Moneda 5 4 9 5" xfId="31612"/>
    <cellStyle name="Moneda 5 4 9 6" xfId="31613"/>
    <cellStyle name="Moneda 5 5" xfId="684"/>
    <cellStyle name="Moneda 5 5 10" xfId="31614"/>
    <cellStyle name="Moneda 5 5 10 2" xfId="31615"/>
    <cellStyle name="Moneda 5 5 10 3" xfId="31616"/>
    <cellStyle name="Moneda 5 5 11" xfId="31617"/>
    <cellStyle name="Moneda 5 5 11 2" xfId="31618"/>
    <cellStyle name="Moneda 5 5 11 3" xfId="31619"/>
    <cellStyle name="Moneda 5 5 12" xfId="31620"/>
    <cellStyle name="Moneda 5 5 13" xfId="31621"/>
    <cellStyle name="Moneda 5 5 2" xfId="685"/>
    <cellStyle name="Moneda 5 5 2 10" xfId="31622"/>
    <cellStyle name="Moneda 5 5 2 11" xfId="31623"/>
    <cellStyle name="Moneda 5 5 2 2" xfId="686"/>
    <cellStyle name="Moneda 5 5 2 2 10" xfId="31624"/>
    <cellStyle name="Moneda 5 5 2 2 2" xfId="687"/>
    <cellStyle name="Moneda 5 5 2 2 2 2" xfId="2005"/>
    <cellStyle name="Moneda 5 5 2 2 2 2 2" xfId="31625"/>
    <cellStyle name="Moneda 5 5 2 2 2 2 2 2" xfId="31626"/>
    <cellStyle name="Moneda 5 5 2 2 2 2 2 3" xfId="31627"/>
    <cellStyle name="Moneda 5 5 2 2 2 2 3" xfId="31628"/>
    <cellStyle name="Moneda 5 5 2 2 2 2 3 2" xfId="31629"/>
    <cellStyle name="Moneda 5 5 2 2 2 2 3 3" xfId="31630"/>
    <cellStyle name="Moneda 5 5 2 2 2 2 4" xfId="31631"/>
    <cellStyle name="Moneda 5 5 2 2 2 2 5" xfId="31632"/>
    <cellStyle name="Moneda 5 5 2 2 2 3" xfId="31633"/>
    <cellStyle name="Moneda 5 5 2 2 2 3 2" xfId="31634"/>
    <cellStyle name="Moneda 5 5 2 2 2 3 3" xfId="31635"/>
    <cellStyle name="Moneda 5 5 2 2 2 4" xfId="31636"/>
    <cellStyle name="Moneda 5 5 2 2 2 4 2" xfId="31637"/>
    <cellStyle name="Moneda 5 5 2 2 2 4 3" xfId="31638"/>
    <cellStyle name="Moneda 5 5 2 2 2 5" xfId="31639"/>
    <cellStyle name="Moneda 5 5 2 2 2 6" xfId="31640"/>
    <cellStyle name="Moneda 5 5 2 2 3" xfId="2004"/>
    <cellStyle name="Moneda 5 5 2 2 3 2" xfId="31641"/>
    <cellStyle name="Moneda 5 5 2 2 3 2 2" xfId="31642"/>
    <cellStyle name="Moneda 5 5 2 2 3 2 2 2" xfId="31643"/>
    <cellStyle name="Moneda 5 5 2 2 3 2 2 3" xfId="31644"/>
    <cellStyle name="Moneda 5 5 2 2 3 2 3" xfId="31645"/>
    <cellStyle name="Moneda 5 5 2 2 3 2 3 2" xfId="31646"/>
    <cellStyle name="Moneda 5 5 2 2 3 2 3 3" xfId="31647"/>
    <cellStyle name="Moneda 5 5 2 2 3 2 4" xfId="31648"/>
    <cellStyle name="Moneda 5 5 2 2 3 2 5" xfId="31649"/>
    <cellStyle name="Moneda 5 5 2 2 3 3" xfId="31650"/>
    <cellStyle name="Moneda 5 5 2 2 3 3 2" xfId="31651"/>
    <cellStyle name="Moneda 5 5 2 2 3 3 3" xfId="31652"/>
    <cellStyle name="Moneda 5 5 2 2 3 4" xfId="31653"/>
    <cellStyle name="Moneda 5 5 2 2 3 4 2" xfId="31654"/>
    <cellStyle name="Moneda 5 5 2 2 3 4 3" xfId="31655"/>
    <cellStyle name="Moneda 5 5 2 2 3 5" xfId="31656"/>
    <cellStyle name="Moneda 5 5 2 2 3 6" xfId="31657"/>
    <cellStyle name="Moneda 5 5 2 2 4" xfId="31658"/>
    <cellStyle name="Moneda 5 5 2 2 4 2" xfId="31659"/>
    <cellStyle name="Moneda 5 5 2 2 4 2 2" xfId="31660"/>
    <cellStyle name="Moneda 5 5 2 2 4 2 2 2" xfId="31661"/>
    <cellStyle name="Moneda 5 5 2 2 4 2 2 3" xfId="31662"/>
    <cellStyle name="Moneda 5 5 2 2 4 2 3" xfId="31663"/>
    <cellStyle name="Moneda 5 5 2 2 4 2 3 2" xfId="31664"/>
    <cellStyle name="Moneda 5 5 2 2 4 2 3 3" xfId="31665"/>
    <cellStyle name="Moneda 5 5 2 2 4 2 4" xfId="31666"/>
    <cellStyle name="Moneda 5 5 2 2 4 2 5" xfId="31667"/>
    <cellStyle name="Moneda 5 5 2 2 4 3" xfId="31668"/>
    <cellStyle name="Moneda 5 5 2 2 4 3 2" xfId="31669"/>
    <cellStyle name="Moneda 5 5 2 2 4 3 3" xfId="31670"/>
    <cellStyle name="Moneda 5 5 2 2 4 4" xfId="31671"/>
    <cellStyle name="Moneda 5 5 2 2 4 4 2" xfId="31672"/>
    <cellStyle name="Moneda 5 5 2 2 4 4 3" xfId="31673"/>
    <cellStyle name="Moneda 5 5 2 2 4 5" xfId="31674"/>
    <cellStyle name="Moneda 5 5 2 2 4 6" xfId="31675"/>
    <cellStyle name="Moneda 5 5 2 2 5" xfId="31676"/>
    <cellStyle name="Moneda 5 5 2 2 5 2" xfId="31677"/>
    <cellStyle name="Moneda 5 5 2 2 5 2 2" xfId="31678"/>
    <cellStyle name="Moneda 5 5 2 2 5 2 2 2" xfId="31679"/>
    <cellStyle name="Moneda 5 5 2 2 5 2 2 3" xfId="31680"/>
    <cellStyle name="Moneda 5 5 2 2 5 2 3" xfId="31681"/>
    <cellStyle name="Moneda 5 5 2 2 5 2 3 2" xfId="31682"/>
    <cellStyle name="Moneda 5 5 2 2 5 2 3 3" xfId="31683"/>
    <cellStyle name="Moneda 5 5 2 2 5 2 4" xfId="31684"/>
    <cellStyle name="Moneda 5 5 2 2 5 2 5" xfId="31685"/>
    <cellStyle name="Moneda 5 5 2 2 5 3" xfId="31686"/>
    <cellStyle name="Moneda 5 5 2 2 5 3 2" xfId="31687"/>
    <cellStyle name="Moneda 5 5 2 2 5 3 3" xfId="31688"/>
    <cellStyle name="Moneda 5 5 2 2 5 4" xfId="31689"/>
    <cellStyle name="Moneda 5 5 2 2 5 4 2" xfId="31690"/>
    <cellStyle name="Moneda 5 5 2 2 5 4 3" xfId="31691"/>
    <cellStyle name="Moneda 5 5 2 2 5 5" xfId="31692"/>
    <cellStyle name="Moneda 5 5 2 2 5 6" xfId="31693"/>
    <cellStyle name="Moneda 5 5 2 2 6" xfId="31694"/>
    <cellStyle name="Moneda 5 5 2 2 6 2" xfId="31695"/>
    <cellStyle name="Moneda 5 5 2 2 6 2 2" xfId="31696"/>
    <cellStyle name="Moneda 5 5 2 2 6 2 3" xfId="31697"/>
    <cellStyle name="Moneda 5 5 2 2 6 3" xfId="31698"/>
    <cellStyle name="Moneda 5 5 2 2 6 3 2" xfId="31699"/>
    <cellStyle name="Moneda 5 5 2 2 6 3 3" xfId="31700"/>
    <cellStyle name="Moneda 5 5 2 2 6 4" xfId="31701"/>
    <cellStyle name="Moneda 5 5 2 2 6 5" xfId="31702"/>
    <cellStyle name="Moneda 5 5 2 2 7" xfId="31703"/>
    <cellStyle name="Moneda 5 5 2 2 7 2" xfId="31704"/>
    <cellStyle name="Moneda 5 5 2 2 7 3" xfId="31705"/>
    <cellStyle name="Moneda 5 5 2 2 8" xfId="31706"/>
    <cellStyle name="Moneda 5 5 2 2 8 2" xfId="31707"/>
    <cellStyle name="Moneda 5 5 2 2 8 3" xfId="31708"/>
    <cellStyle name="Moneda 5 5 2 2 9" xfId="31709"/>
    <cellStyle name="Moneda 5 5 2 3" xfId="688"/>
    <cellStyle name="Moneda 5 5 2 3 2" xfId="2006"/>
    <cellStyle name="Moneda 5 5 2 3 2 2" xfId="31710"/>
    <cellStyle name="Moneda 5 5 2 3 2 2 2" xfId="31711"/>
    <cellStyle name="Moneda 5 5 2 3 2 2 3" xfId="31712"/>
    <cellStyle name="Moneda 5 5 2 3 2 3" xfId="31713"/>
    <cellStyle name="Moneda 5 5 2 3 2 3 2" xfId="31714"/>
    <cellStyle name="Moneda 5 5 2 3 2 3 3" xfId="31715"/>
    <cellStyle name="Moneda 5 5 2 3 2 4" xfId="31716"/>
    <cellStyle name="Moneda 5 5 2 3 2 5" xfId="31717"/>
    <cellStyle name="Moneda 5 5 2 3 3" xfId="31718"/>
    <cellStyle name="Moneda 5 5 2 3 3 2" xfId="31719"/>
    <cellStyle name="Moneda 5 5 2 3 3 3" xfId="31720"/>
    <cellStyle name="Moneda 5 5 2 3 4" xfId="31721"/>
    <cellStyle name="Moneda 5 5 2 3 4 2" xfId="31722"/>
    <cellStyle name="Moneda 5 5 2 3 4 3" xfId="31723"/>
    <cellStyle name="Moneda 5 5 2 3 5" xfId="31724"/>
    <cellStyle name="Moneda 5 5 2 3 6" xfId="31725"/>
    <cellStyle name="Moneda 5 5 2 4" xfId="2003"/>
    <cellStyle name="Moneda 5 5 2 4 2" xfId="31726"/>
    <cellStyle name="Moneda 5 5 2 4 2 2" xfId="31727"/>
    <cellStyle name="Moneda 5 5 2 4 2 2 2" xfId="31728"/>
    <cellStyle name="Moneda 5 5 2 4 2 2 3" xfId="31729"/>
    <cellStyle name="Moneda 5 5 2 4 2 3" xfId="31730"/>
    <cellStyle name="Moneda 5 5 2 4 2 3 2" xfId="31731"/>
    <cellStyle name="Moneda 5 5 2 4 2 3 3" xfId="31732"/>
    <cellStyle name="Moneda 5 5 2 4 2 4" xfId="31733"/>
    <cellStyle name="Moneda 5 5 2 4 2 5" xfId="31734"/>
    <cellStyle name="Moneda 5 5 2 4 3" xfId="31735"/>
    <cellStyle name="Moneda 5 5 2 4 3 2" xfId="31736"/>
    <cellStyle name="Moneda 5 5 2 4 3 3" xfId="31737"/>
    <cellStyle name="Moneda 5 5 2 4 4" xfId="31738"/>
    <cellStyle name="Moneda 5 5 2 4 4 2" xfId="31739"/>
    <cellStyle name="Moneda 5 5 2 4 4 3" xfId="31740"/>
    <cellStyle name="Moneda 5 5 2 4 5" xfId="31741"/>
    <cellStyle name="Moneda 5 5 2 4 6" xfId="31742"/>
    <cellStyle name="Moneda 5 5 2 5" xfId="31743"/>
    <cellStyle name="Moneda 5 5 2 5 2" xfId="31744"/>
    <cellStyle name="Moneda 5 5 2 5 2 2" xfId="31745"/>
    <cellStyle name="Moneda 5 5 2 5 2 2 2" xfId="31746"/>
    <cellStyle name="Moneda 5 5 2 5 2 2 3" xfId="31747"/>
    <cellStyle name="Moneda 5 5 2 5 2 3" xfId="31748"/>
    <cellStyle name="Moneda 5 5 2 5 2 3 2" xfId="31749"/>
    <cellStyle name="Moneda 5 5 2 5 2 3 3" xfId="31750"/>
    <cellStyle name="Moneda 5 5 2 5 2 4" xfId="31751"/>
    <cellStyle name="Moneda 5 5 2 5 2 5" xfId="31752"/>
    <cellStyle name="Moneda 5 5 2 5 3" xfId="31753"/>
    <cellStyle name="Moneda 5 5 2 5 3 2" xfId="31754"/>
    <cellStyle name="Moneda 5 5 2 5 3 3" xfId="31755"/>
    <cellStyle name="Moneda 5 5 2 5 4" xfId="31756"/>
    <cellStyle name="Moneda 5 5 2 5 4 2" xfId="31757"/>
    <cellStyle name="Moneda 5 5 2 5 4 3" xfId="31758"/>
    <cellStyle name="Moneda 5 5 2 5 5" xfId="31759"/>
    <cellStyle name="Moneda 5 5 2 5 6" xfId="31760"/>
    <cellStyle name="Moneda 5 5 2 6" xfId="31761"/>
    <cellStyle name="Moneda 5 5 2 6 2" xfId="31762"/>
    <cellStyle name="Moneda 5 5 2 6 2 2" xfId="31763"/>
    <cellStyle name="Moneda 5 5 2 6 2 2 2" xfId="31764"/>
    <cellStyle name="Moneda 5 5 2 6 2 2 3" xfId="31765"/>
    <cellStyle name="Moneda 5 5 2 6 2 3" xfId="31766"/>
    <cellStyle name="Moneda 5 5 2 6 2 3 2" xfId="31767"/>
    <cellStyle name="Moneda 5 5 2 6 2 3 3" xfId="31768"/>
    <cellStyle name="Moneda 5 5 2 6 2 4" xfId="31769"/>
    <cellStyle name="Moneda 5 5 2 6 2 5" xfId="31770"/>
    <cellStyle name="Moneda 5 5 2 6 3" xfId="31771"/>
    <cellStyle name="Moneda 5 5 2 6 3 2" xfId="31772"/>
    <cellStyle name="Moneda 5 5 2 6 3 3" xfId="31773"/>
    <cellStyle name="Moneda 5 5 2 6 4" xfId="31774"/>
    <cellStyle name="Moneda 5 5 2 6 4 2" xfId="31775"/>
    <cellStyle name="Moneda 5 5 2 6 4 3" xfId="31776"/>
    <cellStyle name="Moneda 5 5 2 6 5" xfId="31777"/>
    <cellStyle name="Moneda 5 5 2 6 6" xfId="31778"/>
    <cellStyle name="Moneda 5 5 2 7" xfId="31779"/>
    <cellStyle name="Moneda 5 5 2 7 2" xfId="31780"/>
    <cellStyle name="Moneda 5 5 2 7 2 2" xfId="31781"/>
    <cellStyle name="Moneda 5 5 2 7 2 3" xfId="31782"/>
    <cellStyle name="Moneda 5 5 2 7 3" xfId="31783"/>
    <cellStyle name="Moneda 5 5 2 7 3 2" xfId="31784"/>
    <cellStyle name="Moneda 5 5 2 7 3 3" xfId="31785"/>
    <cellStyle name="Moneda 5 5 2 7 4" xfId="31786"/>
    <cellStyle name="Moneda 5 5 2 7 5" xfId="31787"/>
    <cellStyle name="Moneda 5 5 2 8" xfId="31788"/>
    <cellStyle name="Moneda 5 5 2 8 2" xfId="31789"/>
    <cellStyle name="Moneda 5 5 2 8 3" xfId="31790"/>
    <cellStyle name="Moneda 5 5 2 9" xfId="31791"/>
    <cellStyle name="Moneda 5 5 2 9 2" xfId="31792"/>
    <cellStyle name="Moneda 5 5 2 9 3" xfId="31793"/>
    <cellStyle name="Moneda 5 5 3" xfId="689"/>
    <cellStyle name="Moneda 5 5 3 10" xfId="31794"/>
    <cellStyle name="Moneda 5 5 3 11" xfId="31795"/>
    <cellStyle name="Moneda 5 5 3 2" xfId="690"/>
    <cellStyle name="Moneda 5 5 3 2 10" xfId="31796"/>
    <cellStyle name="Moneda 5 5 3 2 2" xfId="691"/>
    <cellStyle name="Moneda 5 5 3 2 2 2" xfId="2009"/>
    <cellStyle name="Moneda 5 5 3 2 2 2 2" xfId="31797"/>
    <cellStyle name="Moneda 5 5 3 2 2 2 2 2" xfId="31798"/>
    <cellStyle name="Moneda 5 5 3 2 2 2 2 3" xfId="31799"/>
    <cellStyle name="Moneda 5 5 3 2 2 2 3" xfId="31800"/>
    <cellStyle name="Moneda 5 5 3 2 2 2 3 2" xfId="31801"/>
    <cellStyle name="Moneda 5 5 3 2 2 2 3 3" xfId="31802"/>
    <cellStyle name="Moneda 5 5 3 2 2 2 4" xfId="31803"/>
    <cellStyle name="Moneda 5 5 3 2 2 2 5" xfId="31804"/>
    <cellStyle name="Moneda 5 5 3 2 2 3" xfId="31805"/>
    <cellStyle name="Moneda 5 5 3 2 2 3 2" xfId="31806"/>
    <cellStyle name="Moneda 5 5 3 2 2 3 3" xfId="31807"/>
    <cellStyle name="Moneda 5 5 3 2 2 4" xfId="31808"/>
    <cellStyle name="Moneda 5 5 3 2 2 4 2" xfId="31809"/>
    <cellStyle name="Moneda 5 5 3 2 2 4 3" xfId="31810"/>
    <cellStyle name="Moneda 5 5 3 2 2 5" xfId="31811"/>
    <cellStyle name="Moneda 5 5 3 2 2 6" xfId="31812"/>
    <cellStyle name="Moneda 5 5 3 2 3" xfId="2008"/>
    <cellStyle name="Moneda 5 5 3 2 3 2" xfId="31813"/>
    <cellStyle name="Moneda 5 5 3 2 3 2 2" xfId="31814"/>
    <cellStyle name="Moneda 5 5 3 2 3 2 2 2" xfId="31815"/>
    <cellStyle name="Moneda 5 5 3 2 3 2 2 3" xfId="31816"/>
    <cellStyle name="Moneda 5 5 3 2 3 2 3" xfId="31817"/>
    <cellStyle name="Moneda 5 5 3 2 3 2 3 2" xfId="31818"/>
    <cellStyle name="Moneda 5 5 3 2 3 2 3 3" xfId="31819"/>
    <cellStyle name="Moneda 5 5 3 2 3 2 4" xfId="31820"/>
    <cellStyle name="Moneda 5 5 3 2 3 2 5" xfId="31821"/>
    <cellStyle name="Moneda 5 5 3 2 3 3" xfId="31822"/>
    <cellStyle name="Moneda 5 5 3 2 3 3 2" xfId="31823"/>
    <cellStyle name="Moneda 5 5 3 2 3 3 3" xfId="31824"/>
    <cellStyle name="Moneda 5 5 3 2 3 4" xfId="31825"/>
    <cellStyle name="Moneda 5 5 3 2 3 4 2" xfId="31826"/>
    <cellStyle name="Moneda 5 5 3 2 3 4 3" xfId="31827"/>
    <cellStyle name="Moneda 5 5 3 2 3 5" xfId="31828"/>
    <cellStyle name="Moneda 5 5 3 2 3 6" xfId="31829"/>
    <cellStyle name="Moneda 5 5 3 2 4" xfId="31830"/>
    <cellStyle name="Moneda 5 5 3 2 4 2" xfId="31831"/>
    <cellStyle name="Moneda 5 5 3 2 4 2 2" xfId="31832"/>
    <cellStyle name="Moneda 5 5 3 2 4 2 2 2" xfId="31833"/>
    <cellStyle name="Moneda 5 5 3 2 4 2 2 3" xfId="31834"/>
    <cellStyle name="Moneda 5 5 3 2 4 2 3" xfId="31835"/>
    <cellStyle name="Moneda 5 5 3 2 4 2 3 2" xfId="31836"/>
    <cellStyle name="Moneda 5 5 3 2 4 2 3 3" xfId="31837"/>
    <cellStyle name="Moneda 5 5 3 2 4 2 4" xfId="31838"/>
    <cellStyle name="Moneda 5 5 3 2 4 2 5" xfId="31839"/>
    <cellStyle name="Moneda 5 5 3 2 4 3" xfId="31840"/>
    <cellStyle name="Moneda 5 5 3 2 4 3 2" xfId="31841"/>
    <cellStyle name="Moneda 5 5 3 2 4 3 3" xfId="31842"/>
    <cellStyle name="Moneda 5 5 3 2 4 4" xfId="31843"/>
    <cellStyle name="Moneda 5 5 3 2 4 4 2" xfId="31844"/>
    <cellStyle name="Moneda 5 5 3 2 4 4 3" xfId="31845"/>
    <cellStyle name="Moneda 5 5 3 2 4 5" xfId="31846"/>
    <cellStyle name="Moneda 5 5 3 2 4 6" xfId="31847"/>
    <cellStyle name="Moneda 5 5 3 2 5" xfId="31848"/>
    <cellStyle name="Moneda 5 5 3 2 5 2" xfId="31849"/>
    <cellStyle name="Moneda 5 5 3 2 5 2 2" xfId="31850"/>
    <cellStyle name="Moneda 5 5 3 2 5 2 2 2" xfId="31851"/>
    <cellStyle name="Moneda 5 5 3 2 5 2 2 3" xfId="31852"/>
    <cellStyle name="Moneda 5 5 3 2 5 2 3" xfId="31853"/>
    <cellStyle name="Moneda 5 5 3 2 5 2 3 2" xfId="31854"/>
    <cellStyle name="Moneda 5 5 3 2 5 2 3 3" xfId="31855"/>
    <cellStyle name="Moneda 5 5 3 2 5 2 4" xfId="31856"/>
    <cellStyle name="Moneda 5 5 3 2 5 2 5" xfId="31857"/>
    <cellStyle name="Moneda 5 5 3 2 5 3" xfId="31858"/>
    <cellStyle name="Moneda 5 5 3 2 5 3 2" xfId="31859"/>
    <cellStyle name="Moneda 5 5 3 2 5 3 3" xfId="31860"/>
    <cellStyle name="Moneda 5 5 3 2 5 4" xfId="31861"/>
    <cellStyle name="Moneda 5 5 3 2 5 4 2" xfId="31862"/>
    <cellStyle name="Moneda 5 5 3 2 5 4 3" xfId="31863"/>
    <cellStyle name="Moneda 5 5 3 2 5 5" xfId="31864"/>
    <cellStyle name="Moneda 5 5 3 2 5 6" xfId="31865"/>
    <cellStyle name="Moneda 5 5 3 2 6" xfId="31866"/>
    <cellStyle name="Moneda 5 5 3 2 6 2" xfId="31867"/>
    <cellStyle name="Moneda 5 5 3 2 6 2 2" xfId="31868"/>
    <cellStyle name="Moneda 5 5 3 2 6 2 3" xfId="31869"/>
    <cellStyle name="Moneda 5 5 3 2 6 3" xfId="31870"/>
    <cellStyle name="Moneda 5 5 3 2 6 3 2" xfId="31871"/>
    <cellStyle name="Moneda 5 5 3 2 6 3 3" xfId="31872"/>
    <cellStyle name="Moneda 5 5 3 2 6 4" xfId="31873"/>
    <cellStyle name="Moneda 5 5 3 2 6 5" xfId="31874"/>
    <cellStyle name="Moneda 5 5 3 2 7" xfId="31875"/>
    <cellStyle name="Moneda 5 5 3 2 7 2" xfId="31876"/>
    <cellStyle name="Moneda 5 5 3 2 7 3" xfId="31877"/>
    <cellStyle name="Moneda 5 5 3 2 8" xfId="31878"/>
    <cellStyle name="Moneda 5 5 3 2 8 2" xfId="31879"/>
    <cellStyle name="Moneda 5 5 3 2 8 3" xfId="31880"/>
    <cellStyle name="Moneda 5 5 3 2 9" xfId="31881"/>
    <cellStyle name="Moneda 5 5 3 3" xfId="692"/>
    <cellStyle name="Moneda 5 5 3 3 2" xfId="2010"/>
    <cellStyle name="Moneda 5 5 3 3 2 2" xfId="31882"/>
    <cellStyle name="Moneda 5 5 3 3 2 2 2" xfId="31883"/>
    <cellStyle name="Moneda 5 5 3 3 2 2 3" xfId="31884"/>
    <cellStyle name="Moneda 5 5 3 3 2 3" xfId="31885"/>
    <cellStyle name="Moneda 5 5 3 3 2 3 2" xfId="31886"/>
    <cellStyle name="Moneda 5 5 3 3 2 3 3" xfId="31887"/>
    <cellStyle name="Moneda 5 5 3 3 2 4" xfId="31888"/>
    <cellStyle name="Moneda 5 5 3 3 2 5" xfId="31889"/>
    <cellStyle name="Moneda 5 5 3 3 3" xfId="31890"/>
    <cellStyle name="Moneda 5 5 3 3 3 2" xfId="31891"/>
    <cellStyle name="Moneda 5 5 3 3 3 3" xfId="31892"/>
    <cellStyle name="Moneda 5 5 3 3 4" xfId="31893"/>
    <cellStyle name="Moneda 5 5 3 3 4 2" xfId="31894"/>
    <cellStyle name="Moneda 5 5 3 3 4 3" xfId="31895"/>
    <cellStyle name="Moneda 5 5 3 3 5" xfId="31896"/>
    <cellStyle name="Moneda 5 5 3 3 6" xfId="31897"/>
    <cellStyle name="Moneda 5 5 3 4" xfId="2007"/>
    <cellStyle name="Moneda 5 5 3 4 2" xfId="31898"/>
    <cellStyle name="Moneda 5 5 3 4 2 2" xfId="31899"/>
    <cellStyle name="Moneda 5 5 3 4 2 2 2" xfId="31900"/>
    <cellStyle name="Moneda 5 5 3 4 2 2 3" xfId="31901"/>
    <cellStyle name="Moneda 5 5 3 4 2 3" xfId="31902"/>
    <cellStyle name="Moneda 5 5 3 4 2 3 2" xfId="31903"/>
    <cellStyle name="Moneda 5 5 3 4 2 3 3" xfId="31904"/>
    <cellStyle name="Moneda 5 5 3 4 2 4" xfId="31905"/>
    <cellStyle name="Moneda 5 5 3 4 2 5" xfId="31906"/>
    <cellStyle name="Moneda 5 5 3 4 3" xfId="31907"/>
    <cellStyle name="Moneda 5 5 3 4 3 2" xfId="31908"/>
    <cellStyle name="Moneda 5 5 3 4 3 3" xfId="31909"/>
    <cellStyle name="Moneda 5 5 3 4 4" xfId="31910"/>
    <cellStyle name="Moneda 5 5 3 4 4 2" xfId="31911"/>
    <cellStyle name="Moneda 5 5 3 4 4 3" xfId="31912"/>
    <cellStyle name="Moneda 5 5 3 4 5" xfId="31913"/>
    <cellStyle name="Moneda 5 5 3 4 6" xfId="31914"/>
    <cellStyle name="Moneda 5 5 3 5" xfId="31915"/>
    <cellStyle name="Moneda 5 5 3 5 2" xfId="31916"/>
    <cellStyle name="Moneda 5 5 3 5 2 2" xfId="31917"/>
    <cellStyle name="Moneda 5 5 3 5 2 2 2" xfId="31918"/>
    <cellStyle name="Moneda 5 5 3 5 2 2 3" xfId="31919"/>
    <cellStyle name="Moneda 5 5 3 5 2 3" xfId="31920"/>
    <cellStyle name="Moneda 5 5 3 5 2 3 2" xfId="31921"/>
    <cellStyle name="Moneda 5 5 3 5 2 3 3" xfId="31922"/>
    <cellStyle name="Moneda 5 5 3 5 2 4" xfId="31923"/>
    <cellStyle name="Moneda 5 5 3 5 2 5" xfId="31924"/>
    <cellStyle name="Moneda 5 5 3 5 3" xfId="31925"/>
    <cellStyle name="Moneda 5 5 3 5 3 2" xfId="31926"/>
    <cellStyle name="Moneda 5 5 3 5 3 3" xfId="31927"/>
    <cellStyle name="Moneda 5 5 3 5 4" xfId="31928"/>
    <cellStyle name="Moneda 5 5 3 5 4 2" xfId="31929"/>
    <cellStyle name="Moneda 5 5 3 5 4 3" xfId="31930"/>
    <cellStyle name="Moneda 5 5 3 5 5" xfId="31931"/>
    <cellStyle name="Moneda 5 5 3 5 6" xfId="31932"/>
    <cellStyle name="Moneda 5 5 3 6" xfId="31933"/>
    <cellStyle name="Moneda 5 5 3 6 2" xfId="31934"/>
    <cellStyle name="Moneda 5 5 3 6 2 2" xfId="31935"/>
    <cellStyle name="Moneda 5 5 3 6 2 2 2" xfId="31936"/>
    <cellStyle name="Moneda 5 5 3 6 2 2 3" xfId="31937"/>
    <cellStyle name="Moneda 5 5 3 6 2 3" xfId="31938"/>
    <cellStyle name="Moneda 5 5 3 6 2 3 2" xfId="31939"/>
    <cellStyle name="Moneda 5 5 3 6 2 3 3" xfId="31940"/>
    <cellStyle name="Moneda 5 5 3 6 2 4" xfId="31941"/>
    <cellStyle name="Moneda 5 5 3 6 2 5" xfId="31942"/>
    <cellStyle name="Moneda 5 5 3 6 3" xfId="31943"/>
    <cellStyle name="Moneda 5 5 3 6 3 2" xfId="31944"/>
    <cellStyle name="Moneda 5 5 3 6 3 3" xfId="31945"/>
    <cellStyle name="Moneda 5 5 3 6 4" xfId="31946"/>
    <cellStyle name="Moneda 5 5 3 6 4 2" xfId="31947"/>
    <cellStyle name="Moneda 5 5 3 6 4 3" xfId="31948"/>
    <cellStyle name="Moneda 5 5 3 6 5" xfId="31949"/>
    <cellStyle name="Moneda 5 5 3 6 6" xfId="31950"/>
    <cellStyle name="Moneda 5 5 3 7" xfId="31951"/>
    <cellStyle name="Moneda 5 5 3 7 2" xfId="31952"/>
    <cellStyle name="Moneda 5 5 3 7 2 2" xfId="31953"/>
    <cellStyle name="Moneda 5 5 3 7 2 3" xfId="31954"/>
    <cellStyle name="Moneda 5 5 3 7 3" xfId="31955"/>
    <cellStyle name="Moneda 5 5 3 7 3 2" xfId="31956"/>
    <cellStyle name="Moneda 5 5 3 7 3 3" xfId="31957"/>
    <cellStyle name="Moneda 5 5 3 7 4" xfId="31958"/>
    <cellStyle name="Moneda 5 5 3 7 5" xfId="31959"/>
    <cellStyle name="Moneda 5 5 3 8" xfId="31960"/>
    <cellStyle name="Moneda 5 5 3 8 2" xfId="31961"/>
    <cellStyle name="Moneda 5 5 3 8 3" xfId="31962"/>
    <cellStyle name="Moneda 5 5 3 9" xfId="31963"/>
    <cellStyle name="Moneda 5 5 3 9 2" xfId="31964"/>
    <cellStyle name="Moneda 5 5 3 9 3" xfId="31965"/>
    <cellStyle name="Moneda 5 5 4" xfId="693"/>
    <cellStyle name="Moneda 5 5 4 10" xfId="31966"/>
    <cellStyle name="Moneda 5 5 4 2" xfId="694"/>
    <cellStyle name="Moneda 5 5 4 2 2" xfId="2012"/>
    <cellStyle name="Moneda 5 5 4 2 2 2" xfId="31967"/>
    <cellStyle name="Moneda 5 5 4 2 2 2 2" xfId="31968"/>
    <cellStyle name="Moneda 5 5 4 2 2 2 3" xfId="31969"/>
    <cellStyle name="Moneda 5 5 4 2 2 3" xfId="31970"/>
    <cellStyle name="Moneda 5 5 4 2 2 3 2" xfId="31971"/>
    <cellStyle name="Moneda 5 5 4 2 2 3 3" xfId="31972"/>
    <cellStyle name="Moneda 5 5 4 2 2 4" xfId="31973"/>
    <cellStyle name="Moneda 5 5 4 2 2 5" xfId="31974"/>
    <cellStyle name="Moneda 5 5 4 2 3" xfId="31975"/>
    <cellStyle name="Moneda 5 5 4 2 3 2" xfId="31976"/>
    <cellStyle name="Moneda 5 5 4 2 3 3" xfId="31977"/>
    <cellStyle name="Moneda 5 5 4 2 4" xfId="31978"/>
    <cellStyle name="Moneda 5 5 4 2 4 2" xfId="31979"/>
    <cellStyle name="Moneda 5 5 4 2 4 3" xfId="31980"/>
    <cellStyle name="Moneda 5 5 4 2 5" xfId="31981"/>
    <cellStyle name="Moneda 5 5 4 2 6" xfId="31982"/>
    <cellStyle name="Moneda 5 5 4 3" xfId="2011"/>
    <cellStyle name="Moneda 5 5 4 3 2" xfId="31983"/>
    <cellStyle name="Moneda 5 5 4 3 2 2" xfId="31984"/>
    <cellStyle name="Moneda 5 5 4 3 2 2 2" xfId="31985"/>
    <cellStyle name="Moneda 5 5 4 3 2 2 3" xfId="31986"/>
    <cellStyle name="Moneda 5 5 4 3 2 3" xfId="31987"/>
    <cellStyle name="Moneda 5 5 4 3 2 3 2" xfId="31988"/>
    <cellStyle name="Moneda 5 5 4 3 2 3 3" xfId="31989"/>
    <cellStyle name="Moneda 5 5 4 3 2 4" xfId="31990"/>
    <cellStyle name="Moneda 5 5 4 3 2 5" xfId="31991"/>
    <cellStyle name="Moneda 5 5 4 3 3" xfId="31992"/>
    <cellStyle name="Moneda 5 5 4 3 3 2" xfId="31993"/>
    <cellStyle name="Moneda 5 5 4 3 3 3" xfId="31994"/>
    <cellStyle name="Moneda 5 5 4 3 4" xfId="31995"/>
    <cellStyle name="Moneda 5 5 4 3 4 2" xfId="31996"/>
    <cellStyle name="Moneda 5 5 4 3 4 3" xfId="31997"/>
    <cellStyle name="Moneda 5 5 4 3 5" xfId="31998"/>
    <cellStyle name="Moneda 5 5 4 3 6" xfId="31999"/>
    <cellStyle name="Moneda 5 5 4 4" xfId="32000"/>
    <cellStyle name="Moneda 5 5 4 4 2" xfId="32001"/>
    <cellStyle name="Moneda 5 5 4 4 2 2" xfId="32002"/>
    <cellStyle name="Moneda 5 5 4 4 2 2 2" xfId="32003"/>
    <cellStyle name="Moneda 5 5 4 4 2 2 3" xfId="32004"/>
    <cellStyle name="Moneda 5 5 4 4 2 3" xfId="32005"/>
    <cellStyle name="Moneda 5 5 4 4 2 3 2" xfId="32006"/>
    <cellStyle name="Moneda 5 5 4 4 2 3 3" xfId="32007"/>
    <cellStyle name="Moneda 5 5 4 4 2 4" xfId="32008"/>
    <cellStyle name="Moneda 5 5 4 4 2 5" xfId="32009"/>
    <cellStyle name="Moneda 5 5 4 4 3" xfId="32010"/>
    <cellStyle name="Moneda 5 5 4 4 3 2" xfId="32011"/>
    <cellStyle name="Moneda 5 5 4 4 3 3" xfId="32012"/>
    <cellStyle name="Moneda 5 5 4 4 4" xfId="32013"/>
    <cellStyle name="Moneda 5 5 4 4 4 2" xfId="32014"/>
    <cellStyle name="Moneda 5 5 4 4 4 3" xfId="32015"/>
    <cellStyle name="Moneda 5 5 4 4 5" xfId="32016"/>
    <cellStyle name="Moneda 5 5 4 4 6" xfId="32017"/>
    <cellStyle name="Moneda 5 5 4 5" xfId="32018"/>
    <cellStyle name="Moneda 5 5 4 5 2" xfId="32019"/>
    <cellStyle name="Moneda 5 5 4 5 2 2" xfId="32020"/>
    <cellStyle name="Moneda 5 5 4 5 2 2 2" xfId="32021"/>
    <cellStyle name="Moneda 5 5 4 5 2 2 3" xfId="32022"/>
    <cellStyle name="Moneda 5 5 4 5 2 3" xfId="32023"/>
    <cellStyle name="Moneda 5 5 4 5 2 3 2" xfId="32024"/>
    <cellStyle name="Moneda 5 5 4 5 2 3 3" xfId="32025"/>
    <cellStyle name="Moneda 5 5 4 5 2 4" xfId="32026"/>
    <cellStyle name="Moneda 5 5 4 5 2 5" xfId="32027"/>
    <cellStyle name="Moneda 5 5 4 5 3" xfId="32028"/>
    <cellStyle name="Moneda 5 5 4 5 3 2" xfId="32029"/>
    <cellStyle name="Moneda 5 5 4 5 3 3" xfId="32030"/>
    <cellStyle name="Moneda 5 5 4 5 4" xfId="32031"/>
    <cellStyle name="Moneda 5 5 4 5 4 2" xfId="32032"/>
    <cellStyle name="Moneda 5 5 4 5 4 3" xfId="32033"/>
    <cellStyle name="Moneda 5 5 4 5 5" xfId="32034"/>
    <cellStyle name="Moneda 5 5 4 5 6" xfId="32035"/>
    <cellStyle name="Moneda 5 5 4 6" xfId="32036"/>
    <cellStyle name="Moneda 5 5 4 6 2" xfId="32037"/>
    <cellStyle name="Moneda 5 5 4 6 2 2" xfId="32038"/>
    <cellStyle name="Moneda 5 5 4 6 2 3" xfId="32039"/>
    <cellStyle name="Moneda 5 5 4 6 3" xfId="32040"/>
    <cellStyle name="Moneda 5 5 4 6 3 2" xfId="32041"/>
    <cellStyle name="Moneda 5 5 4 6 3 3" xfId="32042"/>
    <cellStyle name="Moneda 5 5 4 6 4" xfId="32043"/>
    <cellStyle name="Moneda 5 5 4 6 5" xfId="32044"/>
    <cellStyle name="Moneda 5 5 4 7" xfId="32045"/>
    <cellStyle name="Moneda 5 5 4 7 2" xfId="32046"/>
    <cellStyle name="Moneda 5 5 4 7 3" xfId="32047"/>
    <cellStyle name="Moneda 5 5 4 8" xfId="32048"/>
    <cellStyle name="Moneda 5 5 4 8 2" xfId="32049"/>
    <cellStyle name="Moneda 5 5 4 8 3" xfId="32050"/>
    <cellStyle name="Moneda 5 5 4 9" xfId="32051"/>
    <cellStyle name="Moneda 5 5 5" xfId="695"/>
    <cellStyle name="Moneda 5 5 5 2" xfId="2013"/>
    <cellStyle name="Moneda 5 5 5 2 2" xfId="32052"/>
    <cellStyle name="Moneda 5 5 5 2 2 2" xfId="32053"/>
    <cellStyle name="Moneda 5 5 5 2 2 3" xfId="32054"/>
    <cellStyle name="Moneda 5 5 5 2 3" xfId="32055"/>
    <cellStyle name="Moneda 5 5 5 2 3 2" xfId="32056"/>
    <cellStyle name="Moneda 5 5 5 2 3 3" xfId="32057"/>
    <cellStyle name="Moneda 5 5 5 2 4" xfId="32058"/>
    <cellStyle name="Moneda 5 5 5 2 5" xfId="32059"/>
    <cellStyle name="Moneda 5 5 5 3" xfId="32060"/>
    <cellStyle name="Moneda 5 5 5 3 2" xfId="32061"/>
    <cellStyle name="Moneda 5 5 5 3 3" xfId="32062"/>
    <cellStyle name="Moneda 5 5 5 4" xfId="32063"/>
    <cellStyle name="Moneda 5 5 5 4 2" xfId="32064"/>
    <cellStyle name="Moneda 5 5 5 4 3" xfId="32065"/>
    <cellStyle name="Moneda 5 5 5 5" xfId="32066"/>
    <cellStyle name="Moneda 5 5 5 6" xfId="32067"/>
    <cellStyle name="Moneda 5 5 6" xfId="2002"/>
    <cellStyle name="Moneda 5 5 6 2" xfId="32068"/>
    <cellStyle name="Moneda 5 5 6 2 2" xfId="32069"/>
    <cellStyle name="Moneda 5 5 6 2 2 2" xfId="32070"/>
    <cellStyle name="Moneda 5 5 6 2 2 3" xfId="32071"/>
    <cellStyle name="Moneda 5 5 6 2 3" xfId="32072"/>
    <cellStyle name="Moneda 5 5 6 2 3 2" xfId="32073"/>
    <cellStyle name="Moneda 5 5 6 2 3 3" xfId="32074"/>
    <cellStyle name="Moneda 5 5 6 2 4" xfId="32075"/>
    <cellStyle name="Moneda 5 5 6 2 5" xfId="32076"/>
    <cellStyle name="Moneda 5 5 6 3" xfId="32077"/>
    <cellStyle name="Moneda 5 5 6 3 2" xfId="32078"/>
    <cellStyle name="Moneda 5 5 6 3 3" xfId="32079"/>
    <cellStyle name="Moneda 5 5 6 4" xfId="32080"/>
    <cellStyle name="Moneda 5 5 6 4 2" xfId="32081"/>
    <cellStyle name="Moneda 5 5 6 4 3" xfId="32082"/>
    <cellStyle name="Moneda 5 5 6 5" xfId="32083"/>
    <cellStyle name="Moneda 5 5 6 6" xfId="32084"/>
    <cellStyle name="Moneda 5 5 7" xfId="32085"/>
    <cellStyle name="Moneda 5 5 7 2" xfId="32086"/>
    <cellStyle name="Moneda 5 5 7 2 2" xfId="32087"/>
    <cellStyle name="Moneda 5 5 7 2 2 2" xfId="32088"/>
    <cellStyle name="Moneda 5 5 7 2 2 3" xfId="32089"/>
    <cellStyle name="Moneda 5 5 7 2 3" xfId="32090"/>
    <cellStyle name="Moneda 5 5 7 2 3 2" xfId="32091"/>
    <cellStyle name="Moneda 5 5 7 2 3 3" xfId="32092"/>
    <cellStyle name="Moneda 5 5 7 2 4" xfId="32093"/>
    <cellStyle name="Moneda 5 5 7 2 5" xfId="32094"/>
    <cellStyle name="Moneda 5 5 7 3" xfId="32095"/>
    <cellStyle name="Moneda 5 5 7 3 2" xfId="32096"/>
    <cellStyle name="Moneda 5 5 7 3 3" xfId="32097"/>
    <cellStyle name="Moneda 5 5 7 4" xfId="32098"/>
    <cellStyle name="Moneda 5 5 7 4 2" xfId="32099"/>
    <cellStyle name="Moneda 5 5 7 4 3" xfId="32100"/>
    <cellStyle name="Moneda 5 5 7 5" xfId="32101"/>
    <cellStyle name="Moneda 5 5 7 6" xfId="32102"/>
    <cellStyle name="Moneda 5 5 8" xfId="32103"/>
    <cellStyle name="Moneda 5 5 8 2" xfId="32104"/>
    <cellStyle name="Moneda 5 5 8 2 2" xfId="32105"/>
    <cellStyle name="Moneda 5 5 8 2 2 2" xfId="32106"/>
    <cellStyle name="Moneda 5 5 8 2 2 3" xfId="32107"/>
    <cellStyle name="Moneda 5 5 8 2 3" xfId="32108"/>
    <cellStyle name="Moneda 5 5 8 2 3 2" xfId="32109"/>
    <cellStyle name="Moneda 5 5 8 2 3 3" xfId="32110"/>
    <cellStyle name="Moneda 5 5 8 2 4" xfId="32111"/>
    <cellStyle name="Moneda 5 5 8 2 5" xfId="32112"/>
    <cellStyle name="Moneda 5 5 8 3" xfId="32113"/>
    <cellStyle name="Moneda 5 5 8 3 2" xfId="32114"/>
    <cellStyle name="Moneda 5 5 8 3 3" xfId="32115"/>
    <cellStyle name="Moneda 5 5 8 4" xfId="32116"/>
    <cellStyle name="Moneda 5 5 8 4 2" xfId="32117"/>
    <cellStyle name="Moneda 5 5 8 4 3" xfId="32118"/>
    <cellStyle name="Moneda 5 5 8 5" xfId="32119"/>
    <cellStyle name="Moneda 5 5 8 6" xfId="32120"/>
    <cellStyle name="Moneda 5 5 9" xfId="32121"/>
    <cellStyle name="Moneda 5 5 9 2" xfId="32122"/>
    <cellStyle name="Moneda 5 5 9 2 2" xfId="32123"/>
    <cellStyle name="Moneda 5 5 9 2 3" xfId="32124"/>
    <cellStyle name="Moneda 5 5 9 3" xfId="32125"/>
    <cellStyle name="Moneda 5 5 9 3 2" xfId="32126"/>
    <cellStyle name="Moneda 5 5 9 3 3" xfId="32127"/>
    <cellStyle name="Moneda 5 5 9 4" xfId="32128"/>
    <cellStyle name="Moneda 5 5 9 5" xfId="32129"/>
    <cellStyle name="Moneda 5 6" xfId="696"/>
    <cellStyle name="Moneda 5 6 10" xfId="32130"/>
    <cellStyle name="Moneda 5 6 11" xfId="32131"/>
    <cellStyle name="Moneda 5 6 2" xfId="697"/>
    <cellStyle name="Moneda 5 6 2 10" xfId="32132"/>
    <cellStyle name="Moneda 5 6 2 2" xfId="698"/>
    <cellStyle name="Moneda 5 6 2 2 2" xfId="2016"/>
    <cellStyle name="Moneda 5 6 2 2 2 2" xfId="32133"/>
    <cellStyle name="Moneda 5 6 2 2 2 2 2" xfId="32134"/>
    <cellStyle name="Moneda 5 6 2 2 2 2 3" xfId="32135"/>
    <cellStyle name="Moneda 5 6 2 2 2 3" xfId="32136"/>
    <cellStyle name="Moneda 5 6 2 2 2 3 2" xfId="32137"/>
    <cellStyle name="Moneda 5 6 2 2 2 3 3" xfId="32138"/>
    <cellStyle name="Moneda 5 6 2 2 2 4" xfId="32139"/>
    <cellStyle name="Moneda 5 6 2 2 2 5" xfId="32140"/>
    <cellStyle name="Moneda 5 6 2 2 3" xfId="32141"/>
    <cellStyle name="Moneda 5 6 2 2 3 2" xfId="32142"/>
    <cellStyle name="Moneda 5 6 2 2 3 3" xfId="32143"/>
    <cellStyle name="Moneda 5 6 2 2 4" xfId="32144"/>
    <cellStyle name="Moneda 5 6 2 2 4 2" xfId="32145"/>
    <cellStyle name="Moneda 5 6 2 2 4 3" xfId="32146"/>
    <cellStyle name="Moneda 5 6 2 2 5" xfId="32147"/>
    <cellStyle name="Moneda 5 6 2 2 6" xfId="32148"/>
    <cellStyle name="Moneda 5 6 2 3" xfId="2015"/>
    <cellStyle name="Moneda 5 6 2 3 2" xfId="32149"/>
    <cellStyle name="Moneda 5 6 2 3 2 2" xfId="32150"/>
    <cellStyle name="Moneda 5 6 2 3 2 2 2" xfId="32151"/>
    <cellStyle name="Moneda 5 6 2 3 2 2 3" xfId="32152"/>
    <cellStyle name="Moneda 5 6 2 3 2 3" xfId="32153"/>
    <cellStyle name="Moneda 5 6 2 3 2 3 2" xfId="32154"/>
    <cellStyle name="Moneda 5 6 2 3 2 3 3" xfId="32155"/>
    <cellStyle name="Moneda 5 6 2 3 2 4" xfId="32156"/>
    <cellStyle name="Moneda 5 6 2 3 2 5" xfId="32157"/>
    <cellStyle name="Moneda 5 6 2 3 3" xfId="32158"/>
    <cellStyle name="Moneda 5 6 2 3 3 2" xfId="32159"/>
    <cellStyle name="Moneda 5 6 2 3 3 3" xfId="32160"/>
    <cellStyle name="Moneda 5 6 2 3 4" xfId="32161"/>
    <cellStyle name="Moneda 5 6 2 3 4 2" xfId="32162"/>
    <cellStyle name="Moneda 5 6 2 3 4 3" xfId="32163"/>
    <cellStyle name="Moneda 5 6 2 3 5" xfId="32164"/>
    <cellStyle name="Moneda 5 6 2 3 6" xfId="32165"/>
    <cellStyle name="Moneda 5 6 2 4" xfId="32166"/>
    <cellStyle name="Moneda 5 6 2 4 2" xfId="32167"/>
    <cellStyle name="Moneda 5 6 2 4 2 2" xfId="32168"/>
    <cellStyle name="Moneda 5 6 2 4 2 2 2" xfId="32169"/>
    <cellStyle name="Moneda 5 6 2 4 2 2 3" xfId="32170"/>
    <cellStyle name="Moneda 5 6 2 4 2 3" xfId="32171"/>
    <cellStyle name="Moneda 5 6 2 4 2 3 2" xfId="32172"/>
    <cellStyle name="Moneda 5 6 2 4 2 3 3" xfId="32173"/>
    <cellStyle name="Moneda 5 6 2 4 2 4" xfId="32174"/>
    <cellStyle name="Moneda 5 6 2 4 2 5" xfId="32175"/>
    <cellStyle name="Moneda 5 6 2 4 3" xfId="32176"/>
    <cellStyle name="Moneda 5 6 2 4 3 2" xfId="32177"/>
    <cellStyle name="Moneda 5 6 2 4 3 3" xfId="32178"/>
    <cellStyle name="Moneda 5 6 2 4 4" xfId="32179"/>
    <cellStyle name="Moneda 5 6 2 4 4 2" xfId="32180"/>
    <cellStyle name="Moneda 5 6 2 4 4 3" xfId="32181"/>
    <cellStyle name="Moneda 5 6 2 4 5" xfId="32182"/>
    <cellStyle name="Moneda 5 6 2 4 6" xfId="32183"/>
    <cellStyle name="Moneda 5 6 2 5" xfId="32184"/>
    <cellStyle name="Moneda 5 6 2 5 2" xfId="32185"/>
    <cellStyle name="Moneda 5 6 2 5 2 2" xfId="32186"/>
    <cellStyle name="Moneda 5 6 2 5 2 2 2" xfId="32187"/>
    <cellStyle name="Moneda 5 6 2 5 2 2 3" xfId="32188"/>
    <cellStyle name="Moneda 5 6 2 5 2 3" xfId="32189"/>
    <cellStyle name="Moneda 5 6 2 5 2 3 2" xfId="32190"/>
    <cellStyle name="Moneda 5 6 2 5 2 3 3" xfId="32191"/>
    <cellStyle name="Moneda 5 6 2 5 2 4" xfId="32192"/>
    <cellStyle name="Moneda 5 6 2 5 2 5" xfId="32193"/>
    <cellStyle name="Moneda 5 6 2 5 3" xfId="32194"/>
    <cellStyle name="Moneda 5 6 2 5 3 2" xfId="32195"/>
    <cellStyle name="Moneda 5 6 2 5 3 3" xfId="32196"/>
    <cellStyle name="Moneda 5 6 2 5 4" xfId="32197"/>
    <cellStyle name="Moneda 5 6 2 5 4 2" xfId="32198"/>
    <cellStyle name="Moneda 5 6 2 5 4 3" xfId="32199"/>
    <cellStyle name="Moneda 5 6 2 5 5" xfId="32200"/>
    <cellStyle name="Moneda 5 6 2 5 6" xfId="32201"/>
    <cellStyle name="Moneda 5 6 2 6" xfId="32202"/>
    <cellStyle name="Moneda 5 6 2 6 2" xfId="32203"/>
    <cellStyle name="Moneda 5 6 2 6 2 2" xfId="32204"/>
    <cellStyle name="Moneda 5 6 2 6 2 3" xfId="32205"/>
    <cellStyle name="Moneda 5 6 2 6 3" xfId="32206"/>
    <cellStyle name="Moneda 5 6 2 6 3 2" xfId="32207"/>
    <cellStyle name="Moneda 5 6 2 6 3 3" xfId="32208"/>
    <cellStyle name="Moneda 5 6 2 6 4" xfId="32209"/>
    <cellStyle name="Moneda 5 6 2 6 5" xfId="32210"/>
    <cellStyle name="Moneda 5 6 2 7" xfId="32211"/>
    <cellStyle name="Moneda 5 6 2 7 2" xfId="32212"/>
    <cellStyle name="Moneda 5 6 2 7 3" xfId="32213"/>
    <cellStyle name="Moneda 5 6 2 8" xfId="32214"/>
    <cellStyle name="Moneda 5 6 2 8 2" xfId="32215"/>
    <cellStyle name="Moneda 5 6 2 8 3" xfId="32216"/>
    <cellStyle name="Moneda 5 6 2 9" xfId="32217"/>
    <cellStyle name="Moneda 5 6 3" xfId="699"/>
    <cellStyle name="Moneda 5 6 3 2" xfId="2017"/>
    <cellStyle name="Moneda 5 6 3 2 2" xfId="32218"/>
    <cellStyle name="Moneda 5 6 3 2 2 2" xfId="32219"/>
    <cellStyle name="Moneda 5 6 3 2 2 3" xfId="32220"/>
    <cellStyle name="Moneda 5 6 3 2 3" xfId="32221"/>
    <cellStyle name="Moneda 5 6 3 2 3 2" xfId="32222"/>
    <cellStyle name="Moneda 5 6 3 2 3 3" xfId="32223"/>
    <cellStyle name="Moneda 5 6 3 2 4" xfId="32224"/>
    <cellStyle name="Moneda 5 6 3 2 5" xfId="32225"/>
    <cellStyle name="Moneda 5 6 3 3" xfId="32226"/>
    <cellStyle name="Moneda 5 6 3 3 2" xfId="32227"/>
    <cellStyle name="Moneda 5 6 3 3 3" xfId="32228"/>
    <cellStyle name="Moneda 5 6 3 4" xfId="32229"/>
    <cellStyle name="Moneda 5 6 3 4 2" xfId="32230"/>
    <cellStyle name="Moneda 5 6 3 4 3" xfId="32231"/>
    <cellStyle name="Moneda 5 6 3 5" xfId="32232"/>
    <cellStyle name="Moneda 5 6 3 6" xfId="32233"/>
    <cellStyle name="Moneda 5 6 4" xfId="2014"/>
    <cellStyle name="Moneda 5 6 4 2" xfId="32234"/>
    <cellStyle name="Moneda 5 6 4 2 2" xfId="32235"/>
    <cellStyle name="Moneda 5 6 4 2 2 2" xfId="32236"/>
    <cellStyle name="Moneda 5 6 4 2 2 3" xfId="32237"/>
    <cellStyle name="Moneda 5 6 4 2 3" xfId="32238"/>
    <cellStyle name="Moneda 5 6 4 2 3 2" xfId="32239"/>
    <cellStyle name="Moneda 5 6 4 2 3 3" xfId="32240"/>
    <cellStyle name="Moneda 5 6 4 2 4" xfId="32241"/>
    <cellStyle name="Moneda 5 6 4 2 5" xfId="32242"/>
    <cellStyle name="Moneda 5 6 4 3" xfId="32243"/>
    <cellStyle name="Moneda 5 6 4 3 2" xfId="32244"/>
    <cellStyle name="Moneda 5 6 4 3 3" xfId="32245"/>
    <cellStyle name="Moneda 5 6 4 4" xfId="32246"/>
    <cellStyle name="Moneda 5 6 4 4 2" xfId="32247"/>
    <cellStyle name="Moneda 5 6 4 4 3" xfId="32248"/>
    <cellStyle name="Moneda 5 6 4 5" xfId="32249"/>
    <cellStyle name="Moneda 5 6 4 6" xfId="32250"/>
    <cellStyle name="Moneda 5 6 5" xfId="32251"/>
    <cellStyle name="Moneda 5 6 5 2" xfId="32252"/>
    <cellStyle name="Moneda 5 6 5 2 2" xfId="32253"/>
    <cellStyle name="Moneda 5 6 5 2 2 2" xfId="32254"/>
    <cellStyle name="Moneda 5 6 5 2 2 3" xfId="32255"/>
    <cellStyle name="Moneda 5 6 5 2 3" xfId="32256"/>
    <cellStyle name="Moneda 5 6 5 2 3 2" xfId="32257"/>
    <cellStyle name="Moneda 5 6 5 2 3 3" xfId="32258"/>
    <cellStyle name="Moneda 5 6 5 2 4" xfId="32259"/>
    <cellStyle name="Moneda 5 6 5 2 5" xfId="32260"/>
    <cellStyle name="Moneda 5 6 5 3" xfId="32261"/>
    <cellStyle name="Moneda 5 6 5 3 2" xfId="32262"/>
    <cellStyle name="Moneda 5 6 5 3 3" xfId="32263"/>
    <cellStyle name="Moneda 5 6 5 4" xfId="32264"/>
    <cellStyle name="Moneda 5 6 5 4 2" xfId="32265"/>
    <cellStyle name="Moneda 5 6 5 4 3" xfId="32266"/>
    <cellStyle name="Moneda 5 6 5 5" xfId="32267"/>
    <cellStyle name="Moneda 5 6 5 6" xfId="32268"/>
    <cellStyle name="Moneda 5 6 6" xfId="32269"/>
    <cellStyle name="Moneda 5 6 6 2" xfId="32270"/>
    <cellStyle name="Moneda 5 6 6 2 2" xfId="32271"/>
    <cellStyle name="Moneda 5 6 6 2 2 2" xfId="32272"/>
    <cellStyle name="Moneda 5 6 6 2 2 3" xfId="32273"/>
    <cellStyle name="Moneda 5 6 6 2 3" xfId="32274"/>
    <cellStyle name="Moneda 5 6 6 2 3 2" xfId="32275"/>
    <cellStyle name="Moneda 5 6 6 2 3 3" xfId="32276"/>
    <cellStyle name="Moneda 5 6 6 2 4" xfId="32277"/>
    <cellStyle name="Moneda 5 6 6 2 5" xfId="32278"/>
    <cellStyle name="Moneda 5 6 6 3" xfId="32279"/>
    <cellStyle name="Moneda 5 6 6 3 2" xfId="32280"/>
    <cellStyle name="Moneda 5 6 6 3 3" xfId="32281"/>
    <cellStyle name="Moneda 5 6 6 4" xfId="32282"/>
    <cellStyle name="Moneda 5 6 6 4 2" xfId="32283"/>
    <cellStyle name="Moneda 5 6 6 4 3" xfId="32284"/>
    <cellStyle name="Moneda 5 6 6 5" xfId="32285"/>
    <cellStyle name="Moneda 5 6 6 6" xfId="32286"/>
    <cellStyle name="Moneda 5 6 7" xfId="32287"/>
    <cellStyle name="Moneda 5 6 7 2" xfId="32288"/>
    <cellStyle name="Moneda 5 6 7 2 2" xfId="32289"/>
    <cellStyle name="Moneda 5 6 7 2 3" xfId="32290"/>
    <cellStyle name="Moneda 5 6 7 3" xfId="32291"/>
    <cellStyle name="Moneda 5 6 7 3 2" xfId="32292"/>
    <cellStyle name="Moneda 5 6 7 3 3" xfId="32293"/>
    <cellStyle name="Moneda 5 6 7 4" xfId="32294"/>
    <cellStyle name="Moneda 5 6 7 5" xfId="32295"/>
    <cellStyle name="Moneda 5 6 8" xfId="32296"/>
    <cellStyle name="Moneda 5 6 8 2" xfId="32297"/>
    <cellStyle name="Moneda 5 6 8 3" xfId="32298"/>
    <cellStyle name="Moneda 5 6 9" xfId="32299"/>
    <cellStyle name="Moneda 5 6 9 2" xfId="32300"/>
    <cellStyle name="Moneda 5 6 9 3" xfId="32301"/>
    <cellStyle name="Moneda 5 7" xfId="700"/>
    <cellStyle name="Moneda 5 7 10" xfId="32302"/>
    <cellStyle name="Moneda 5 7 11" xfId="32303"/>
    <cellStyle name="Moneda 5 7 2" xfId="701"/>
    <cellStyle name="Moneda 5 7 2 10" xfId="32304"/>
    <cellStyle name="Moneda 5 7 2 2" xfId="702"/>
    <cellStyle name="Moneda 5 7 2 2 2" xfId="2020"/>
    <cellStyle name="Moneda 5 7 2 2 2 2" xfId="32305"/>
    <cellStyle name="Moneda 5 7 2 2 2 2 2" xfId="32306"/>
    <cellStyle name="Moneda 5 7 2 2 2 2 3" xfId="32307"/>
    <cellStyle name="Moneda 5 7 2 2 2 3" xfId="32308"/>
    <cellStyle name="Moneda 5 7 2 2 2 3 2" xfId="32309"/>
    <cellStyle name="Moneda 5 7 2 2 2 3 3" xfId="32310"/>
    <cellStyle name="Moneda 5 7 2 2 2 4" xfId="32311"/>
    <cellStyle name="Moneda 5 7 2 2 2 5" xfId="32312"/>
    <cellStyle name="Moneda 5 7 2 2 3" xfId="32313"/>
    <cellStyle name="Moneda 5 7 2 2 3 2" xfId="32314"/>
    <cellStyle name="Moneda 5 7 2 2 3 3" xfId="32315"/>
    <cellStyle name="Moneda 5 7 2 2 4" xfId="32316"/>
    <cellStyle name="Moneda 5 7 2 2 4 2" xfId="32317"/>
    <cellStyle name="Moneda 5 7 2 2 4 3" xfId="32318"/>
    <cellStyle name="Moneda 5 7 2 2 5" xfId="32319"/>
    <cellStyle name="Moneda 5 7 2 2 6" xfId="32320"/>
    <cellStyle name="Moneda 5 7 2 3" xfId="2019"/>
    <cellStyle name="Moneda 5 7 2 3 2" xfId="32321"/>
    <cellStyle name="Moneda 5 7 2 3 2 2" xfId="32322"/>
    <cellStyle name="Moneda 5 7 2 3 2 2 2" xfId="32323"/>
    <cellStyle name="Moneda 5 7 2 3 2 2 3" xfId="32324"/>
    <cellStyle name="Moneda 5 7 2 3 2 3" xfId="32325"/>
    <cellStyle name="Moneda 5 7 2 3 2 3 2" xfId="32326"/>
    <cellStyle name="Moneda 5 7 2 3 2 3 3" xfId="32327"/>
    <cellStyle name="Moneda 5 7 2 3 2 4" xfId="32328"/>
    <cellStyle name="Moneda 5 7 2 3 2 5" xfId="32329"/>
    <cellStyle name="Moneda 5 7 2 3 3" xfId="32330"/>
    <cellStyle name="Moneda 5 7 2 3 3 2" xfId="32331"/>
    <cellStyle name="Moneda 5 7 2 3 3 3" xfId="32332"/>
    <cellStyle name="Moneda 5 7 2 3 4" xfId="32333"/>
    <cellStyle name="Moneda 5 7 2 3 4 2" xfId="32334"/>
    <cellStyle name="Moneda 5 7 2 3 4 3" xfId="32335"/>
    <cellStyle name="Moneda 5 7 2 3 5" xfId="32336"/>
    <cellStyle name="Moneda 5 7 2 3 6" xfId="32337"/>
    <cellStyle name="Moneda 5 7 2 4" xfId="32338"/>
    <cellStyle name="Moneda 5 7 2 4 2" xfId="32339"/>
    <cellStyle name="Moneda 5 7 2 4 2 2" xfId="32340"/>
    <cellStyle name="Moneda 5 7 2 4 2 2 2" xfId="32341"/>
    <cellStyle name="Moneda 5 7 2 4 2 2 3" xfId="32342"/>
    <cellStyle name="Moneda 5 7 2 4 2 3" xfId="32343"/>
    <cellStyle name="Moneda 5 7 2 4 2 3 2" xfId="32344"/>
    <cellStyle name="Moneda 5 7 2 4 2 3 3" xfId="32345"/>
    <cellStyle name="Moneda 5 7 2 4 2 4" xfId="32346"/>
    <cellStyle name="Moneda 5 7 2 4 2 5" xfId="32347"/>
    <cellStyle name="Moneda 5 7 2 4 3" xfId="32348"/>
    <cellStyle name="Moneda 5 7 2 4 3 2" xfId="32349"/>
    <cellStyle name="Moneda 5 7 2 4 3 3" xfId="32350"/>
    <cellStyle name="Moneda 5 7 2 4 4" xfId="32351"/>
    <cellStyle name="Moneda 5 7 2 4 4 2" xfId="32352"/>
    <cellStyle name="Moneda 5 7 2 4 4 3" xfId="32353"/>
    <cellStyle name="Moneda 5 7 2 4 5" xfId="32354"/>
    <cellStyle name="Moneda 5 7 2 4 6" xfId="32355"/>
    <cellStyle name="Moneda 5 7 2 5" xfId="32356"/>
    <cellStyle name="Moneda 5 7 2 5 2" xfId="32357"/>
    <cellStyle name="Moneda 5 7 2 5 2 2" xfId="32358"/>
    <cellStyle name="Moneda 5 7 2 5 2 2 2" xfId="32359"/>
    <cellStyle name="Moneda 5 7 2 5 2 2 3" xfId="32360"/>
    <cellStyle name="Moneda 5 7 2 5 2 3" xfId="32361"/>
    <cellStyle name="Moneda 5 7 2 5 2 3 2" xfId="32362"/>
    <cellStyle name="Moneda 5 7 2 5 2 3 3" xfId="32363"/>
    <cellStyle name="Moneda 5 7 2 5 2 4" xfId="32364"/>
    <cellStyle name="Moneda 5 7 2 5 2 5" xfId="32365"/>
    <cellStyle name="Moneda 5 7 2 5 3" xfId="32366"/>
    <cellStyle name="Moneda 5 7 2 5 3 2" xfId="32367"/>
    <cellStyle name="Moneda 5 7 2 5 3 3" xfId="32368"/>
    <cellStyle name="Moneda 5 7 2 5 4" xfId="32369"/>
    <cellStyle name="Moneda 5 7 2 5 4 2" xfId="32370"/>
    <cellStyle name="Moneda 5 7 2 5 4 3" xfId="32371"/>
    <cellStyle name="Moneda 5 7 2 5 5" xfId="32372"/>
    <cellStyle name="Moneda 5 7 2 5 6" xfId="32373"/>
    <cellStyle name="Moneda 5 7 2 6" xfId="32374"/>
    <cellStyle name="Moneda 5 7 2 6 2" xfId="32375"/>
    <cellStyle name="Moneda 5 7 2 6 2 2" xfId="32376"/>
    <cellStyle name="Moneda 5 7 2 6 2 3" xfId="32377"/>
    <cellStyle name="Moneda 5 7 2 6 3" xfId="32378"/>
    <cellStyle name="Moneda 5 7 2 6 3 2" xfId="32379"/>
    <cellStyle name="Moneda 5 7 2 6 3 3" xfId="32380"/>
    <cellStyle name="Moneda 5 7 2 6 4" xfId="32381"/>
    <cellStyle name="Moneda 5 7 2 6 5" xfId="32382"/>
    <cellStyle name="Moneda 5 7 2 7" xfId="32383"/>
    <cellStyle name="Moneda 5 7 2 7 2" xfId="32384"/>
    <cellStyle name="Moneda 5 7 2 7 3" xfId="32385"/>
    <cellStyle name="Moneda 5 7 2 8" xfId="32386"/>
    <cellStyle name="Moneda 5 7 2 8 2" xfId="32387"/>
    <cellStyle name="Moneda 5 7 2 8 3" xfId="32388"/>
    <cellStyle name="Moneda 5 7 2 9" xfId="32389"/>
    <cellStyle name="Moneda 5 7 3" xfId="703"/>
    <cellStyle name="Moneda 5 7 3 2" xfId="2021"/>
    <cellStyle name="Moneda 5 7 3 2 2" xfId="32390"/>
    <cellStyle name="Moneda 5 7 3 2 2 2" xfId="32391"/>
    <cellStyle name="Moneda 5 7 3 2 2 3" xfId="32392"/>
    <cellStyle name="Moneda 5 7 3 2 3" xfId="32393"/>
    <cellStyle name="Moneda 5 7 3 2 3 2" xfId="32394"/>
    <cellStyle name="Moneda 5 7 3 2 3 3" xfId="32395"/>
    <cellStyle name="Moneda 5 7 3 2 4" xfId="32396"/>
    <cellStyle name="Moneda 5 7 3 2 5" xfId="32397"/>
    <cellStyle name="Moneda 5 7 3 3" xfId="32398"/>
    <cellStyle name="Moneda 5 7 3 3 2" xfId="32399"/>
    <cellStyle name="Moneda 5 7 3 3 3" xfId="32400"/>
    <cellStyle name="Moneda 5 7 3 4" xfId="32401"/>
    <cellStyle name="Moneda 5 7 3 4 2" xfId="32402"/>
    <cellStyle name="Moneda 5 7 3 4 3" xfId="32403"/>
    <cellStyle name="Moneda 5 7 3 5" xfId="32404"/>
    <cellStyle name="Moneda 5 7 3 6" xfId="32405"/>
    <cellStyle name="Moneda 5 7 4" xfId="2018"/>
    <cellStyle name="Moneda 5 7 4 2" xfId="32406"/>
    <cellStyle name="Moneda 5 7 4 2 2" xfId="32407"/>
    <cellStyle name="Moneda 5 7 4 2 2 2" xfId="32408"/>
    <cellStyle name="Moneda 5 7 4 2 2 3" xfId="32409"/>
    <cellStyle name="Moneda 5 7 4 2 3" xfId="32410"/>
    <cellStyle name="Moneda 5 7 4 2 3 2" xfId="32411"/>
    <cellStyle name="Moneda 5 7 4 2 3 3" xfId="32412"/>
    <cellStyle name="Moneda 5 7 4 2 4" xfId="32413"/>
    <cellStyle name="Moneda 5 7 4 2 5" xfId="32414"/>
    <cellStyle name="Moneda 5 7 4 3" xfId="32415"/>
    <cellStyle name="Moneda 5 7 4 3 2" xfId="32416"/>
    <cellStyle name="Moneda 5 7 4 3 3" xfId="32417"/>
    <cellStyle name="Moneda 5 7 4 4" xfId="32418"/>
    <cellStyle name="Moneda 5 7 4 4 2" xfId="32419"/>
    <cellStyle name="Moneda 5 7 4 4 3" xfId="32420"/>
    <cellStyle name="Moneda 5 7 4 5" xfId="32421"/>
    <cellStyle name="Moneda 5 7 4 6" xfId="32422"/>
    <cellStyle name="Moneda 5 7 5" xfId="32423"/>
    <cellStyle name="Moneda 5 7 5 2" xfId="32424"/>
    <cellStyle name="Moneda 5 7 5 2 2" xfId="32425"/>
    <cellStyle name="Moneda 5 7 5 2 2 2" xfId="32426"/>
    <cellStyle name="Moneda 5 7 5 2 2 3" xfId="32427"/>
    <cellStyle name="Moneda 5 7 5 2 3" xfId="32428"/>
    <cellStyle name="Moneda 5 7 5 2 3 2" xfId="32429"/>
    <cellStyle name="Moneda 5 7 5 2 3 3" xfId="32430"/>
    <cellStyle name="Moneda 5 7 5 2 4" xfId="32431"/>
    <cellStyle name="Moneda 5 7 5 2 5" xfId="32432"/>
    <cellStyle name="Moneda 5 7 5 3" xfId="32433"/>
    <cellStyle name="Moneda 5 7 5 3 2" xfId="32434"/>
    <cellStyle name="Moneda 5 7 5 3 3" xfId="32435"/>
    <cellStyle name="Moneda 5 7 5 4" xfId="32436"/>
    <cellStyle name="Moneda 5 7 5 4 2" xfId="32437"/>
    <cellStyle name="Moneda 5 7 5 4 3" xfId="32438"/>
    <cellStyle name="Moneda 5 7 5 5" xfId="32439"/>
    <cellStyle name="Moneda 5 7 5 6" xfId="32440"/>
    <cellStyle name="Moneda 5 7 6" xfId="32441"/>
    <cellStyle name="Moneda 5 7 6 2" xfId="32442"/>
    <cellStyle name="Moneda 5 7 6 2 2" xfId="32443"/>
    <cellStyle name="Moneda 5 7 6 2 2 2" xfId="32444"/>
    <cellStyle name="Moneda 5 7 6 2 2 3" xfId="32445"/>
    <cellStyle name="Moneda 5 7 6 2 3" xfId="32446"/>
    <cellStyle name="Moneda 5 7 6 2 3 2" xfId="32447"/>
    <cellStyle name="Moneda 5 7 6 2 3 3" xfId="32448"/>
    <cellStyle name="Moneda 5 7 6 2 4" xfId="32449"/>
    <cellStyle name="Moneda 5 7 6 2 5" xfId="32450"/>
    <cellStyle name="Moneda 5 7 6 3" xfId="32451"/>
    <cellStyle name="Moneda 5 7 6 3 2" xfId="32452"/>
    <cellStyle name="Moneda 5 7 6 3 3" xfId="32453"/>
    <cellStyle name="Moneda 5 7 6 4" xfId="32454"/>
    <cellStyle name="Moneda 5 7 6 4 2" xfId="32455"/>
    <cellStyle name="Moneda 5 7 6 4 3" xfId="32456"/>
    <cellStyle name="Moneda 5 7 6 5" xfId="32457"/>
    <cellStyle name="Moneda 5 7 6 6" xfId="32458"/>
    <cellStyle name="Moneda 5 7 7" xfId="32459"/>
    <cellStyle name="Moneda 5 7 7 2" xfId="32460"/>
    <cellStyle name="Moneda 5 7 7 2 2" xfId="32461"/>
    <cellStyle name="Moneda 5 7 7 2 3" xfId="32462"/>
    <cellStyle name="Moneda 5 7 7 3" xfId="32463"/>
    <cellStyle name="Moneda 5 7 7 3 2" xfId="32464"/>
    <cellStyle name="Moneda 5 7 7 3 3" xfId="32465"/>
    <cellStyle name="Moneda 5 7 7 4" xfId="32466"/>
    <cellStyle name="Moneda 5 7 7 5" xfId="32467"/>
    <cellStyle name="Moneda 5 7 8" xfId="32468"/>
    <cellStyle name="Moneda 5 7 8 2" xfId="32469"/>
    <cellStyle name="Moneda 5 7 8 3" xfId="32470"/>
    <cellStyle name="Moneda 5 7 9" xfId="32471"/>
    <cellStyle name="Moneda 5 7 9 2" xfId="32472"/>
    <cellStyle name="Moneda 5 7 9 3" xfId="32473"/>
    <cellStyle name="Moneda 5 8" xfId="704"/>
    <cellStyle name="Moneda 5 8 10" xfId="32474"/>
    <cellStyle name="Moneda 5 8 11" xfId="32475"/>
    <cellStyle name="Moneda 5 8 2" xfId="705"/>
    <cellStyle name="Moneda 5 8 2 10" xfId="32476"/>
    <cellStyle name="Moneda 5 8 2 2" xfId="706"/>
    <cellStyle name="Moneda 5 8 2 2 2" xfId="2024"/>
    <cellStyle name="Moneda 5 8 2 2 2 2" xfId="32477"/>
    <cellStyle name="Moneda 5 8 2 2 2 2 2" xfId="32478"/>
    <cellStyle name="Moneda 5 8 2 2 2 2 3" xfId="32479"/>
    <cellStyle name="Moneda 5 8 2 2 2 3" xfId="32480"/>
    <cellStyle name="Moneda 5 8 2 2 2 3 2" xfId="32481"/>
    <cellStyle name="Moneda 5 8 2 2 2 3 3" xfId="32482"/>
    <cellStyle name="Moneda 5 8 2 2 2 4" xfId="32483"/>
    <cellStyle name="Moneda 5 8 2 2 2 5" xfId="32484"/>
    <cellStyle name="Moneda 5 8 2 2 3" xfId="32485"/>
    <cellStyle name="Moneda 5 8 2 2 3 2" xfId="32486"/>
    <cellStyle name="Moneda 5 8 2 2 3 3" xfId="32487"/>
    <cellStyle name="Moneda 5 8 2 2 4" xfId="32488"/>
    <cellStyle name="Moneda 5 8 2 2 4 2" xfId="32489"/>
    <cellStyle name="Moneda 5 8 2 2 4 3" xfId="32490"/>
    <cellStyle name="Moneda 5 8 2 2 5" xfId="32491"/>
    <cellStyle name="Moneda 5 8 2 2 6" xfId="32492"/>
    <cellStyle name="Moneda 5 8 2 3" xfId="2023"/>
    <cellStyle name="Moneda 5 8 2 3 2" xfId="32493"/>
    <cellStyle name="Moneda 5 8 2 3 2 2" xfId="32494"/>
    <cellStyle name="Moneda 5 8 2 3 2 2 2" xfId="32495"/>
    <cellStyle name="Moneda 5 8 2 3 2 2 3" xfId="32496"/>
    <cellStyle name="Moneda 5 8 2 3 2 3" xfId="32497"/>
    <cellStyle name="Moneda 5 8 2 3 2 3 2" xfId="32498"/>
    <cellStyle name="Moneda 5 8 2 3 2 3 3" xfId="32499"/>
    <cellStyle name="Moneda 5 8 2 3 2 4" xfId="32500"/>
    <cellStyle name="Moneda 5 8 2 3 2 5" xfId="32501"/>
    <cellStyle name="Moneda 5 8 2 3 3" xfId="32502"/>
    <cellStyle name="Moneda 5 8 2 3 3 2" xfId="32503"/>
    <cellStyle name="Moneda 5 8 2 3 3 3" xfId="32504"/>
    <cellStyle name="Moneda 5 8 2 3 4" xfId="32505"/>
    <cellStyle name="Moneda 5 8 2 3 4 2" xfId="32506"/>
    <cellStyle name="Moneda 5 8 2 3 4 3" xfId="32507"/>
    <cellStyle name="Moneda 5 8 2 3 5" xfId="32508"/>
    <cellStyle name="Moneda 5 8 2 3 6" xfId="32509"/>
    <cellStyle name="Moneda 5 8 2 4" xfId="32510"/>
    <cellStyle name="Moneda 5 8 2 4 2" xfId="32511"/>
    <cellStyle name="Moneda 5 8 2 4 2 2" xfId="32512"/>
    <cellStyle name="Moneda 5 8 2 4 2 2 2" xfId="32513"/>
    <cellStyle name="Moneda 5 8 2 4 2 2 3" xfId="32514"/>
    <cellStyle name="Moneda 5 8 2 4 2 3" xfId="32515"/>
    <cellStyle name="Moneda 5 8 2 4 2 3 2" xfId="32516"/>
    <cellStyle name="Moneda 5 8 2 4 2 3 3" xfId="32517"/>
    <cellStyle name="Moneda 5 8 2 4 2 4" xfId="32518"/>
    <cellStyle name="Moneda 5 8 2 4 2 5" xfId="32519"/>
    <cellStyle name="Moneda 5 8 2 4 3" xfId="32520"/>
    <cellStyle name="Moneda 5 8 2 4 3 2" xfId="32521"/>
    <cellStyle name="Moneda 5 8 2 4 3 3" xfId="32522"/>
    <cellStyle name="Moneda 5 8 2 4 4" xfId="32523"/>
    <cellStyle name="Moneda 5 8 2 4 4 2" xfId="32524"/>
    <cellStyle name="Moneda 5 8 2 4 4 3" xfId="32525"/>
    <cellStyle name="Moneda 5 8 2 4 5" xfId="32526"/>
    <cellStyle name="Moneda 5 8 2 4 6" xfId="32527"/>
    <cellStyle name="Moneda 5 8 2 5" xfId="32528"/>
    <cellStyle name="Moneda 5 8 2 5 2" xfId="32529"/>
    <cellStyle name="Moneda 5 8 2 5 2 2" xfId="32530"/>
    <cellStyle name="Moneda 5 8 2 5 2 2 2" xfId="32531"/>
    <cellStyle name="Moneda 5 8 2 5 2 2 3" xfId="32532"/>
    <cellStyle name="Moneda 5 8 2 5 2 3" xfId="32533"/>
    <cellStyle name="Moneda 5 8 2 5 2 3 2" xfId="32534"/>
    <cellStyle name="Moneda 5 8 2 5 2 3 3" xfId="32535"/>
    <cellStyle name="Moneda 5 8 2 5 2 4" xfId="32536"/>
    <cellStyle name="Moneda 5 8 2 5 2 5" xfId="32537"/>
    <cellStyle name="Moneda 5 8 2 5 3" xfId="32538"/>
    <cellStyle name="Moneda 5 8 2 5 3 2" xfId="32539"/>
    <cellStyle name="Moneda 5 8 2 5 3 3" xfId="32540"/>
    <cellStyle name="Moneda 5 8 2 5 4" xfId="32541"/>
    <cellStyle name="Moneda 5 8 2 5 4 2" xfId="32542"/>
    <cellStyle name="Moneda 5 8 2 5 4 3" xfId="32543"/>
    <cellStyle name="Moneda 5 8 2 5 5" xfId="32544"/>
    <cellStyle name="Moneda 5 8 2 5 6" xfId="32545"/>
    <cellStyle name="Moneda 5 8 2 6" xfId="32546"/>
    <cellStyle name="Moneda 5 8 2 6 2" xfId="32547"/>
    <cellStyle name="Moneda 5 8 2 6 2 2" xfId="32548"/>
    <cellStyle name="Moneda 5 8 2 6 2 3" xfId="32549"/>
    <cellStyle name="Moneda 5 8 2 6 3" xfId="32550"/>
    <cellStyle name="Moneda 5 8 2 6 3 2" xfId="32551"/>
    <cellStyle name="Moneda 5 8 2 6 3 3" xfId="32552"/>
    <cellStyle name="Moneda 5 8 2 6 4" xfId="32553"/>
    <cellStyle name="Moneda 5 8 2 6 5" xfId="32554"/>
    <cellStyle name="Moneda 5 8 2 7" xfId="32555"/>
    <cellStyle name="Moneda 5 8 2 7 2" xfId="32556"/>
    <cellStyle name="Moneda 5 8 2 7 3" xfId="32557"/>
    <cellStyle name="Moneda 5 8 2 8" xfId="32558"/>
    <cellStyle name="Moneda 5 8 2 8 2" xfId="32559"/>
    <cellStyle name="Moneda 5 8 2 8 3" xfId="32560"/>
    <cellStyle name="Moneda 5 8 2 9" xfId="32561"/>
    <cellStyle name="Moneda 5 8 3" xfId="707"/>
    <cellStyle name="Moneda 5 8 3 2" xfId="2025"/>
    <cellStyle name="Moneda 5 8 3 2 2" xfId="32562"/>
    <cellStyle name="Moneda 5 8 3 2 2 2" xfId="32563"/>
    <cellStyle name="Moneda 5 8 3 2 2 3" xfId="32564"/>
    <cellStyle name="Moneda 5 8 3 2 3" xfId="32565"/>
    <cellStyle name="Moneda 5 8 3 2 3 2" xfId="32566"/>
    <cellStyle name="Moneda 5 8 3 2 3 3" xfId="32567"/>
    <cellStyle name="Moneda 5 8 3 2 4" xfId="32568"/>
    <cellStyle name="Moneda 5 8 3 2 5" xfId="32569"/>
    <cellStyle name="Moneda 5 8 3 3" xfId="32570"/>
    <cellStyle name="Moneda 5 8 3 3 2" xfId="32571"/>
    <cellStyle name="Moneda 5 8 3 3 3" xfId="32572"/>
    <cellStyle name="Moneda 5 8 3 4" xfId="32573"/>
    <cellStyle name="Moneda 5 8 3 4 2" xfId="32574"/>
    <cellStyle name="Moneda 5 8 3 4 3" xfId="32575"/>
    <cellStyle name="Moneda 5 8 3 5" xfId="32576"/>
    <cellStyle name="Moneda 5 8 3 6" xfId="32577"/>
    <cellStyle name="Moneda 5 8 4" xfId="2022"/>
    <cellStyle name="Moneda 5 8 4 2" xfId="32578"/>
    <cellStyle name="Moneda 5 8 4 2 2" xfId="32579"/>
    <cellStyle name="Moneda 5 8 4 2 2 2" xfId="32580"/>
    <cellStyle name="Moneda 5 8 4 2 2 3" xfId="32581"/>
    <cellStyle name="Moneda 5 8 4 2 3" xfId="32582"/>
    <cellStyle name="Moneda 5 8 4 2 3 2" xfId="32583"/>
    <cellStyle name="Moneda 5 8 4 2 3 3" xfId="32584"/>
    <cellStyle name="Moneda 5 8 4 2 4" xfId="32585"/>
    <cellStyle name="Moneda 5 8 4 2 5" xfId="32586"/>
    <cellStyle name="Moneda 5 8 4 3" xfId="32587"/>
    <cellStyle name="Moneda 5 8 4 3 2" xfId="32588"/>
    <cellStyle name="Moneda 5 8 4 3 3" xfId="32589"/>
    <cellStyle name="Moneda 5 8 4 4" xfId="32590"/>
    <cellStyle name="Moneda 5 8 4 4 2" xfId="32591"/>
    <cellStyle name="Moneda 5 8 4 4 3" xfId="32592"/>
    <cellStyle name="Moneda 5 8 4 5" xfId="32593"/>
    <cellStyle name="Moneda 5 8 4 6" xfId="32594"/>
    <cellStyle name="Moneda 5 8 5" xfId="32595"/>
    <cellStyle name="Moneda 5 8 5 2" xfId="32596"/>
    <cellStyle name="Moneda 5 8 5 2 2" xfId="32597"/>
    <cellStyle name="Moneda 5 8 5 2 2 2" xfId="32598"/>
    <cellStyle name="Moneda 5 8 5 2 2 3" xfId="32599"/>
    <cellStyle name="Moneda 5 8 5 2 3" xfId="32600"/>
    <cellStyle name="Moneda 5 8 5 2 3 2" xfId="32601"/>
    <cellStyle name="Moneda 5 8 5 2 3 3" xfId="32602"/>
    <cellStyle name="Moneda 5 8 5 2 4" xfId="32603"/>
    <cellStyle name="Moneda 5 8 5 2 5" xfId="32604"/>
    <cellStyle name="Moneda 5 8 5 3" xfId="32605"/>
    <cellStyle name="Moneda 5 8 5 3 2" xfId="32606"/>
    <cellStyle name="Moneda 5 8 5 3 3" xfId="32607"/>
    <cellStyle name="Moneda 5 8 5 4" xfId="32608"/>
    <cellStyle name="Moneda 5 8 5 4 2" xfId="32609"/>
    <cellStyle name="Moneda 5 8 5 4 3" xfId="32610"/>
    <cellStyle name="Moneda 5 8 5 5" xfId="32611"/>
    <cellStyle name="Moneda 5 8 5 6" xfId="32612"/>
    <cellStyle name="Moneda 5 8 6" xfId="32613"/>
    <cellStyle name="Moneda 5 8 6 2" xfId="32614"/>
    <cellStyle name="Moneda 5 8 6 2 2" xfId="32615"/>
    <cellStyle name="Moneda 5 8 6 2 2 2" xfId="32616"/>
    <cellStyle name="Moneda 5 8 6 2 2 3" xfId="32617"/>
    <cellStyle name="Moneda 5 8 6 2 3" xfId="32618"/>
    <cellStyle name="Moneda 5 8 6 2 3 2" xfId="32619"/>
    <cellStyle name="Moneda 5 8 6 2 3 3" xfId="32620"/>
    <cellStyle name="Moneda 5 8 6 2 4" xfId="32621"/>
    <cellStyle name="Moneda 5 8 6 2 5" xfId="32622"/>
    <cellStyle name="Moneda 5 8 6 3" xfId="32623"/>
    <cellStyle name="Moneda 5 8 6 3 2" xfId="32624"/>
    <cellStyle name="Moneda 5 8 6 3 3" xfId="32625"/>
    <cellStyle name="Moneda 5 8 6 4" xfId="32626"/>
    <cellStyle name="Moneda 5 8 6 4 2" xfId="32627"/>
    <cellStyle name="Moneda 5 8 6 4 3" xfId="32628"/>
    <cellStyle name="Moneda 5 8 6 5" xfId="32629"/>
    <cellStyle name="Moneda 5 8 6 6" xfId="32630"/>
    <cellStyle name="Moneda 5 8 7" xfId="32631"/>
    <cellStyle name="Moneda 5 8 7 2" xfId="32632"/>
    <cellStyle name="Moneda 5 8 7 2 2" xfId="32633"/>
    <cellStyle name="Moneda 5 8 7 2 3" xfId="32634"/>
    <cellStyle name="Moneda 5 8 7 3" xfId="32635"/>
    <cellStyle name="Moneda 5 8 7 3 2" xfId="32636"/>
    <cellStyle name="Moneda 5 8 7 3 3" xfId="32637"/>
    <cellStyle name="Moneda 5 8 7 4" xfId="32638"/>
    <cellStyle name="Moneda 5 8 7 5" xfId="32639"/>
    <cellStyle name="Moneda 5 8 8" xfId="32640"/>
    <cellStyle name="Moneda 5 8 8 2" xfId="32641"/>
    <cellStyle name="Moneda 5 8 8 3" xfId="32642"/>
    <cellStyle name="Moneda 5 8 9" xfId="32643"/>
    <cellStyle name="Moneda 5 8 9 2" xfId="32644"/>
    <cellStyle name="Moneda 5 8 9 3" xfId="32645"/>
    <cellStyle name="Moneda 5 9" xfId="708"/>
    <cellStyle name="Moneda 5 9 10" xfId="32646"/>
    <cellStyle name="Moneda 5 9 2" xfId="709"/>
    <cellStyle name="Moneda 5 9 2 2" xfId="2027"/>
    <cellStyle name="Moneda 5 9 2 2 2" xfId="32647"/>
    <cellStyle name="Moneda 5 9 2 2 2 2" xfId="32648"/>
    <cellStyle name="Moneda 5 9 2 2 2 3" xfId="32649"/>
    <cellStyle name="Moneda 5 9 2 2 3" xfId="32650"/>
    <cellStyle name="Moneda 5 9 2 2 3 2" xfId="32651"/>
    <cellStyle name="Moneda 5 9 2 2 3 3" xfId="32652"/>
    <cellStyle name="Moneda 5 9 2 2 4" xfId="32653"/>
    <cellStyle name="Moneda 5 9 2 2 5" xfId="32654"/>
    <cellStyle name="Moneda 5 9 2 3" xfId="32655"/>
    <cellStyle name="Moneda 5 9 2 3 2" xfId="32656"/>
    <cellStyle name="Moneda 5 9 2 3 3" xfId="32657"/>
    <cellStyle name="Moneda 5 9 2 4" xfId="32658"/>
    <cellStyle name="Moneda 5 9 2 4 2" xfId="32659"/>
    <cellStyle name="Moneda 5 9 2 4 3" xfId="32660"/>
    <cellStyle name="Moneda 5 9 2 5" xfId="32661"/>
    <cellStyle name="Moneda 5 9 2 6" xfId="32662"/>
    <cellStyle name="Moneda 5 9 3" xfId="2026"/>
    <cellStyle name="Moneda 5 9 3 2" xfId="32663"/>
    <cellStyle name="Moneda 5 9 3 2 2" xfId="32664"/>
    <cellStyle name="Moneda 5 9 3 2 2 2" xfId="32665"/>
    <cellStyle name="Moneda 5 9 3 2 2 3" xfId="32666"/>
    <cellStyle name="Moneda 5 9 3 2 3" xfId="32667"/>
    <cellStyle name="Moneda 5 9 3 2 3 2" xfId="32668"/>
    <cellStyle name="Moneda 5 9 3 2 3 3" xfId="32669"/>
    <cellStyle name="Moneda 5 9 3 2 4" xfId="32670"/>
    <cellStyle name="Moneda 5 9 3 2 5" xfId="32671"/>
    <cellStyle name="Moneda 5 9 3 3" xfId="32672"/>
    <cellStyle name="Moneda 5 9 3 3 2" xfId="32673"/>
    <cellStyle name="Moneda 5 9 3 3 3" xfId="32674"/>
    <cellStyle name="Moneda 5 9 3 4" xfId="32675"/>
    <cellStyle name="Moneda 5 9 3 4 2" xfId="32676"/>
    <cellStyle name="Moneda 5 9 3 4 3" xfId="32677"/>
    <cellStyle name="Moneda 5 9 3 5" xfId="32678"/>
    <cellStyle name="Moneda 5 9 3 6" xfId="32679"/>
    <cellStyle name="Moneda 5 9 4" xfId="32680"/>
    <cellStyle name="Moneda 5 9 4 2" xfId="32681"/>
    <cellStyle name="Moneda 5 9 4 2 2" xfId="32682"/>
    <cellStyle name="Moneda 5 9 4 2 2 2" xfId="32683"/>
    <cellStyle name="Moneda 5 9 4 2 2 3" xfId="32684"/>
    <cellStyle name="Moneda 5 9 4 2 3" xfId="32685"/>
    <cellStyle name="Moneda 5 9 4 2 3 2" xfId="32686"/>
    <cellStyle name="Moneda 5 9 4 2 3 3" xfId="32687"/>
    <cellStyle name="Moneda 5 9 4 2 4" xfId="32688"/>
    <cellStyle name="Moneda 5 9 4 2 5" xfId="32689"/>
    <cellStyle name="Moneda 5 9 4 3" xfId="32690"/>
    <cellStyle name="Moneda 5 9 4 3 2" xfId="32691"/>
    <cellStyle name="Moneda 5 9 4 3 3" xfId="32692"/>
    <cellStyle name="Moneda 5 9 4 4" xfId="32693"/>
    <cellStyle name="Moneda 5 9 4 4 2" xfId="32694"/>
    <cellStyle name="Moneda 5 9 4 4 3" xfId="32695"/>
    <cellStyle name="Moneda 5 9 4 5" xfId="32696"/>
    <cellStyle name="Moneda 5 9 4 6" xfId="32697"/>
    <cellStyle name="Moneda 5 9 5" xfId="32698"/>
    <cellStyle name="Moneda 5 9 5 2" xfId="32699"/>
    <cellStyle name="Moneda 5 9 5 2 2" xfId="32700"/>
    <cellStyle name="Moneda 5 9 5 2 2 2" xfId="32701"/>
    <cellStyle name="Moneda 5 9 5 2 2 3" xfId="32702"/>
    <cellStyle name="Moneda 5 9 5 2 3" xfId="32703"/>
    <cellStyle name="Moneda 5 9 5 2 3 2" xfId="32704"/>
    <cellStyle name="Moneda 5 9 5 2 3 3" xfId="32705"/>
    <cellStyle name="Moneda 5 9 5 2 4" xfId="32706"/>
    <cellStyle name="Moneda 5 9 5 2 5" xfId="32707"/>
    <cellStyle name="Moneda 5 9 5 3" xfId="32708"/>
    <cellStyle name="Moneda 5 9 5 3 2" xfId="32709"/>
    <cellStyle name="Moneda 5 9 5 3 3" xfId="32710"/>
    <cellStyle name="Moneda 5 9 5 4" xfId="32711"/>
    <cellStyle name="Moneda 5 9 5 4 2" xfId="32712"/>
    <cellStyle name="Moneda 5 9 5 4 3" xfId="32713"/>
    <cellStyle name="Moneda 5 9 5 5" xfId="32714"/>
    <cellStyle name="Moneda 5 9 5 6" xfId="32715"/>
    <cellStyle name="Moneda 5 9 6" xfId="32716"/>
    <cellStyle name="Moneda 5 9 6 2" xfId="32717"/>
    <cellStyle name="Moneda 5 9 6 2 2" xfId="32718"/>
    <cellStyle name="Moneda 5 9 6 2 3" xfId="32719"/>
    <cellStyle name="Moneda 5 9 6 3" xfId="32720"/>
    <cellStyle name="Moneda 5 9 6 3 2" xfId="32721"/>
    <cellStyle name="Moneda 5 9 6 3 3" xfId="32722"/>
    <cellStyle name="Moneda 5 9 6 4" xfId="32723"/>
    <cellStyle name="Moneda 5 9 6 5" xfId="32724"/>
    <cellStyle name="Moneda 5 9 7" xfId="32725"/>
    <cellStyle name="Moneda 5 9 7 2" xfId="32726"/>
    <cellStyle name="Moneda 5 9 7 3" xfId="32727"/>
    <cellStyle name="Moneda 5 9 8" xfId="32728"/>
    <cellStyle name="Moneda 5 9 8 2" xfId="32729"/>
    <cellStyle name="Moneda 5 9 8 3" xfId="32730"/>
    <cellStyle name="Moneda 5 9 9" xfId="32731"/>
    <cellStyle name="Moneda 6" xfId="710"/>
    <cellStyle name="Moneda 6 2" xfId="711"/>
    <cellStyle name="Moneda 6 3" xfId="58554"/>
    <cellStyle name="Moneda 7" xfId="712"/>
    <cellStyle name="Moneda 7 10" xfId="2028"/>
    <cellStyle name="Moneda 7 10 2" xfId="32732"/>
    <cellStyle name="Moneda 7 10 2 2" xfId="32733"/>
    <cellStyle name="Moneda 7 10 2 2 2" xfId="32734"/>
    <cellStyle name="Moneda 7 10 2 2 3" xfId="32735"/>
    <cellStyle name="Moneda 7 10 2 3" xfId="32736"/>
    <cellStyle name="Moneda 7 10 2 3 2" xfId="32737"/>
    <cellStyle name="Moneda 7 10 2 3 3" xfId="32738"/>
    <cellStyle name="Moneda 7 10 2 4" xfId="32739"/>
    <cellStyle name="Moneda 7 10 2 5" xfId="32740"/>
    <cellStyle name="Moneda 7 10 3" xfId="32741"/>
    <cellStyle name="Moneda 7 10 3 2" xfId="32742"/>
    <cellStyle name="Moneda 7 10 3 3" xfId="32743"/>
    <cellStyle name="Moneda 7 10 4" xfId="32744"/>
    <cellStyle name="Moneda 7 10 4 2" xfId="32745"/>
    <cellStyle name="Moneda 7 10 4 3" xfId="32746"/>
    <cellStyle name="Moneda 7 10 5" xfId="32747"/>
    <cellStyle name="Moneda 7 10 6" xfId="32748"/>
    <cellStyle name="Moneda 7 11" xfId="32749"/>
    <cellStyle name="Moneda 7 11 2" xfId="32750"/>
    <cellStyle name="Moneda 7 11 2 2" xfId="32751"/>
    <cellStyle name="Moneda 7 11 2 2 2" xfId="32752"/>
    <cellStyle name="Moneda 7 11 2 2 3" xfId="32753"/>
    <cellStyle name="Moneda 7 11 2 3" xfId="32754"/>
    <cellStyle name="Moneda 7 11 2 3 2" xfId="32755"/>
    <cellStyle name="Moneda 7 11 2 3 3" xfId="32756"/>
    <cellStyle name="Moneda 7 11 2 4" xfId="32757"/>
    <cellStyle name="Moneda 7 11 2 5" xfId="32758"/>
    <cellStyle name="Moneda 7 11 3" xfId="32759"/>
    <cellStyle name="Moneda 7 11 3 2" xfId="32760"/>
    <cellStyle name="Moneda 7 11 3 3" xfId="32761"/>
    <cellStyle name="Moneda 7 11 4" xfId="32762"/>
    <cellStyle name="Moneda 7 11 4 2" xfId="32763"/>
    <cellStyle name="Moneda 7 11 4 3" xfId="32764"/>
    <cellStyle name="Moneda 7 11 5" xfId="32765"/>
    <cellStyle name="Moneda 7 11 6" xfId="32766"/>
    <cellStyle name="Moneda 7 12" xfId="32767"/>
    <cellStyle name="Moneda 7 12 2" xfId="32768"/>
    <cellStyle name="Moneda 7 12 2 2" xfId="32769"/>
    <cellStyle name="Moneda 7 12 2 2 2" xfId="32770"/>
    <cellStyle name="Moneda 7 12 2 2 3" xfId="32771"/>
    <cellStyle name="Moneda 7 12 2 3" xfId="32772"/>
    <cellStyle name="Moneda 7 12 2 3 2" xfId="32773"/>
    <cellStyle name="Moneda 7 12 2 3 3" xfId="32774"/>
    <cellStyle name="Moneda 7 12 2 4" xfId="32775"/>
    <cellStyle name="Moneda 7 12 2 5" xfId="32776"/>
    <cellStyle name="Moneda 7 12 3" xfId="32777"/>
    <cellStyle name="Moneda 7 12 3 2" xfId="32778"/>
    <cellStyle name="Moneda 7 12 3 3" xfId="32779"/>
    <cellStyle name="Moneda 7 12 4" xfId="32780"/>
    <cellStyle name="Moneda 7 12 4 2" xfId="32781"/>
    <cellStyle name="Moneda 7 12 4 3" xfId="32782"/>
    <cellStyle name="Moneda 7 12 5" xfId="32783"/>
    <cellStyle name="Moneda 7 12 6" xfId="32784"/>
    <cellStyle name="Moneda 7 13" xfId="32785"/>
    <cellStyle name="Moneda 7 13 2" xfId="32786"/>
    <cellStyle name="Moneda 7 13 2 2" xfId="32787"/>
    <cellStyle name="Moneda 7 13 2 3" xfId="32788"/>
    <cellStyle name="Moneda 7 13 3" xfId="32789"/>
    <cellStyle name="Moneda 7 13 3 2" xfId="32790"/>
    <cellStyle name="Moneda 7 13 3 3" xfId="32791"/>
    <cellStyle name="Moneda 7 13 4" xfId="32792"/>
    <cellStyle name="Moneda 7 13 5" xfId="32793"/>
    <cellStyle name="Moneda 7 14" xfId="32794"/>
    <cellStyle name="Moneda 7 14 2" xfId="32795"/>
    <cellStyle name="Moneda 7 14 3" xfId="32796"/>
    <cellStyle name="Moneda 7 15" xfId="32797"/>
    <cellStyle name="Moneda 7 15 2" xfId="32798"/>
    <cellStyle name="Moneda 7 15 3" xfId="32799"/>
    <cellStyle name="Moneda 7 16" xfId="32800"/>
    <cellStyle name="Moneda 7 17" xfId="32801"/>
    <cellStyle name="Moneda 7 18" xfId="58555"/>
    <cellStyle name="Moneda 7 2" xfId="713"/>
    <cellStyle name="Moneda 7 2 10" xfId="32802"/>
    <cellStyle name="Moneda 7 2 10 2" xfId="32803"/>
    <cellStyle name="Moneda 7 2 10 2 2" xfId="32804"/>
    <cellStyle name="Moneda 7 2 10 2 2 2" xfId="32805"/>
    <cellStyle name="Moneda 7 2 10 2 2 3" xfId="32806"/>
    <cellStyle name="Moneda 7 2 10 2 3" xfId="32807"/>
    <cellStyle name="Moneda 7 2 10 2 3 2" xfId="32808"/>
    <cellStyle name="Moneda 7 2 10 2 3 3" xfId="32809"/>
    <cellStyle name="Moneda 7 2 10 2 4" xfId="32810"/>
    <cellStyle name="Moneda 7 2 10 2 5" xfId="32811"/>
    <cellStyle name="Moneda 7 2 10 3" xfId="32812"/>
    <cellStyle name="Moneda 7 2 10 3 2" xfId="32813"/>
    <cellStyle name="Moneda 7 2 10 3 3" xfId="32814"/>
    <cellStyle name="Moneda 7 2 10 4" xfId="32815"/>
    <cellStyle name="Moneda 7 2 10 4 2" xfId="32816"/>
    <cellStyle name="Moneda 7 2 10 4 3" xfId="32817"/>
    <cellStyle name="Moneda 7 2 10 5" xfId="32818"/>
    <cellStyle name="Moneda 7 2 10 6" xfId="32819"/>
    <cellStyle name="Moneda 7 2 11" xfId="32820"/>
    <cellStyle name="Moneda 7 2 11 2" xfId="32821"/>
    <cellStyle name="Moneda 7 2 11 2 2" xfId="32822"/>
    <cellStyle name="Moneda 7 2 11 2 3" xfId="32823"/>
    <cellStyle name="Moneda 7 2 11 3" xfId="32824"/>
    <cellStyle name="Moneda 7 2 11 3 2" xfId="32825"/>
    <cellStyle name="Moneda 7 2 11 3 3" xfId="32826"/>
    <cellStyle name="Moneda 7 2 11 4" xfId="32827"/>
    <cellStyle name="Moneda 7 2 11 5" xfId="32828"/>
    <cellStyle name="Moneda 7 2 12" xfId="32829"/>
    <cellStyle name="Moneda 7 2 12 2" xfId="32830"/>
    <cellStyle name="Moneda 7 2 12 3" xfId="32831"/>
    <cellStyle name="Moneda 7 2 13" xfId="32832"/>
    <cellStyle name="Moneda 7 2 13 2" xfId="32833"/>
    <cellStyle name="Moneda 7 2 13 3" xfId="32834"/>
    <cellStyle name="Moneda 7 2 14" xfId="32835"/>
    <cellStyle name="Moneda 7 2 15" xfId="32836"/>
    <cellStyle name="Moneda 7 2 2" xfId="714"/>
    <cellStyle name="Moneda 7 2 2 10" xfId="32837"/>
    <cellStyle name="Moneda 7 2 2 10 2" xfId="32838"/>
    <cellStyle name="Moneda 7 2 2 10 2 2" xfId="32839"/>
    <cellStyle name="Moneda 7 2 2 10 2 3" xfId="32840"/>
    <cellStyle name="Moneda 7 2 2 10 3" xfId="32841"/>
    <cellStyle name="Moneda 7 2 2 10 3 2" xfId="32842"/>
    <cellStyle name="Moneda 7 2 2 10 3 3" xfId="32843"/>
    <cellStyle name="Moneda 7 2 2 10 4" xfId="32844"/>
    <cellStyle name="Moneda 7 2 2 10 5" xfId="32845"/>
    <cellStyle name="Moneda 7 2 2 11" xfId="32846"/>
    <cellStyle name="Moneda 7 2 2 11 2" xfId="32847"/>
    <cellStyle name="Moneda 7 2 2 11 3" xfId="32848"/>
    <cellStyle name="Moneda 7 2 2 12" xfId="32849"/>
    <cellStyle name="Moneda 7 2 2 12 2" xfId="32850"/>
    <cellStyle name="Moneda 7 2 2 12 3" xfId="32851"/>
    <cellStyle name="Moneda 7 2 2 13" xfId="32852"/>
    <cellStyle name="Moneda 7 2 2 14" xfId="32853"/>
    <cellStyle name="Moneda 7 2 2 2" xfId="715"/>
    <cellStyle name="Moneda 7 2 2 2 10" xfId="32854"/>
    <cellStyle name="Moneda 7 2 2 2 10 2" xfId="32855"/>
    <cellStyle name="Moneda 7 2 2 2 10 3" xfId="32856"/>
    <cellStyle name="Moneda 7 2 2 2 11" xfId="32857"/>
    <cellStyle name="Moneda 7 2 2 2 11 2" xfId="32858"/>
    <cellStyle name="Moneda 7 2 2 2 11 3" xfId="32859"/>
    <cellStyle name="Moneda 7 2 2 2 12" xfId="32860"/>
    <cellStyle name="Moneda 7 2 2 2 13" xfId="32861"/>
    <cellStyle name="Moneda 7 2 2 2 2" xfId="716"/>
    <cellStyle name="Moneda 7 2 2 2 2 10" xfId="32862"/>
    <cellStyle name="Moneda 7 2 2 2 2 11" xfId="32863"/>
    <cellStyle name="Moneda 7 2 2 2 2 2" xfId="717"/>
    <cellStyle name="Moneda 7 2 2 2 2 2 10" xfId="32864"/>
    <cellStyle name="Moneda 7 2 2 2 2 2 2" xfId="718"/>
    <cellStyle name="Moneda 7 2 2 2 2 2 2 2" xfId="2034"/>
    <cellStyle name="Moneda 7 2 2 2 2 2 2 2 2" xfId="32865"/>
    <cellStyle name="Moneda 7 2 2 2 2 2 2 2 2 2" xfId="32866"/>
    <cellStyle name="Moneda 7 2 2 2 2 2 2 2 2 3" xfId="32867"/>
    <cellStyle name="Moneda 7 2 2 2 2 2 2 2 3" xfId="32868"/>
    <cellStyle name="Moneda 7 2 2 2 2 2 2 2 3 2" xfId="32869"/>
    <cellStyle name="Moneda 7 2 2 2 2 2 2 2 3 3" xfId="32870"/>
    <cellStyle name="Moneda 7 2 2 2 2 2 2 2 4" xfId="32871"/>
    <cellStyle name="Moneda 7 2 2 2 2 2 2 2 5" xfId="32872"/>
    <cellStyle name="Moneda 7 2 2 2 2 2 2 3" xfId="32873"/>
    <cellStyle name="Moneda 7 2 2 2 2 2 2 3 2" xfId="32874"/>
    <cellStyle name="Moneda 7 2 2 2 2 2 2 3 3" xfId="32875"/>
    <cellStyle name="Moneda 7 2 2 2 2 2 2 4" xfId="32876"/>
    <cellStyle name="Moneda 7 2 2 2 2 2 2 4 2" xfId="32877"/>
    <cellStyle name="Moneda 7 2 2 2 2 2 2 4 3" xfId="32878"/>
    <cellStyle name="Moneda 7 2 2 2 2 2 2 5" xfId="32879"/>
    <cellStyle name="Moneda 7 2 2 2 2 2 2 6" xfId="32880"/>
    <cellStyle name="Moneda 7 2 2 2 2 2 3" xfId="2033"/>
    <cellStyle name="Moneda 7 2 2 2 2 2 3 2" xfId="32881"/>
    <cellStyle name="Moneda 7 2 2 2 2 2 3 2 2" xfId="32882"/>
    <cellStyle name="Moneda 7 2 2 2 2 2 3 2 2 2" xfId="32883"/>
    <cellStyle name="Moneda 7 2 2 2 2 2 3 2 2 3" xfId="32884"/>
    <cellStyle name="Moneda 7 2 2 2 2 2 3 2 3" xfId="32885"/>
    <cellStyle name="Moneda 7 2 2 2 2 2 3 2 3 2" xfId="32886"/>
    <cellStyle name="Moneda 7 2 2 2 2 2 3 2 3 3" xfId="32887"/>
    <cellStyle name="Moneda 7 2 2 2 2 2 3 2 4" xfId="32888"/>
    <cellStyle name="Moneda 7 2 2 2 2 2 3 2 5" xfId="32889"/>
    <cellStyle name="Moneda 7 2 2 2 2 2 3 3" xfId="32890"/>
    <cellStyle name="Moneda 7 2 2 2 2 2 3 3 2" xfId="32891"/>
    <cellStyle name="Moneda 7 2 2 2 2 2 3 3 3" xfId="32892"/>
    <cellStyle name="Moneda 7 2 2 2 2 2 3 4" xfId="32893"/>
    <cellStyle name="Moneda 7 2 2 2 2 2 3 4 2" xfId="32894"/>
    <cellStyle name="Moneda 7 2 2 2 2 2 3 4 3" xfId="32895"/>
    <cellStyle name="Moneda 7 2 2 2 2 2 3 5" xfId="32896"/>
    <cellStyle name="Moneda 7 2 2 2 2 2 3 6" xfId="32897"/>
    <cellStyle name="Moneda 7 2 2 2 2 2 4" xfId="32898"/>
    <cellStyle name="Moneda 7 2 2 2 2 2 4 2" xfId="32899"/>
    <cellStyle name="Moneda 7 2 2 2 2 2 4 2 2" xfId="32900"/>
    <cellStyle name="Moneda 7 2 2 2 2 2 4 2 2 2" xfId="32901"/>
    <cellStyle name="Moneda 7 2 2 2 2 2 4 2 2 3" xfId="32902"/>
    <cellStyle name="Moneda 7 2 2 2 2 2 4 2 3" xfId="32903"/>
    <cellStyle name="Moneda 7 2 2 2 2 2 4 2 3 2" xfId="32904"/>
    <cellStyle name="Moneda 7 2 2 2 2 2 4 2 3 3" xfId="32905"/>
    <cellStyle name="Moneda 7 2 2 2 2 2 4 2 4" xfId="32906"/>
    <cellStyle name="Moneda 7 2 2 2 2 2 4 2 5" xfId="32907"/>
    <cellStyle name="Moneda 7 2 2 2 2 2 4 3" xfId="32908"/>
    <cellStyle name="Moneda 7 2 2 2 2 2 4 3 2" xfId="32909"/>
    <cellStyle name="Moneda 7 2 2 2 2 2 4 3 3" xfId="32910"/>
    <cellStyle name="Moneda 7 2 2 2 2 2 4 4" xfId="32911"/>
    <cellStyle name="Moneda 7 2 2 2 2 2 4 4 2" xfId="32912"/>
    <cellStyle name="Moneda 7 2 2 2 2 2 4 4 3" xfId="32913"/>
    <cellStyle name="Moneda 7 2 2 2 2 2 4 5" xfId="32914"/>
    <cellStyle name="Moneda 7 2 2 2 2 2 4 6" xfId="32915"/>
    <cellStyle name="Moneda 7 2 2 2 2 2 5" xfId="32916"/>
    <cellStyle name="Moneda 7 2 2 2 2 2 5 2" xfId="32917"/>
    <cellStyle name="Moneda 7 2 2 2 2 2 5 2 2" xfId="32918"/>
    <cellStyle name="Moneda 7 2 2 2 2 2 5 2 2 2" xfId="32919"/>
    <cellStyle name="Moneda 7 2 2 2 2 2 5 2 2 3" xfId="32920"/>
    <cellStyle name="Moneda 7 2 2 2 2 2 5 2 3" xfId="32921"/>
    <cellStyle name="Moneda 7 2 2 2 2 2 5 2 3 2" xfId="32922"/>
    <cellStyle name="Moneda 7 2 2 2 2 2 5 2 3 3" xfId="32923"/>
    <cellStyle name="Moneda 7 2 2 2 2 2 5 2 4" xfId="32924"/>
    <cellStyle name="Moneda 7 2 2 2 2 2 5 2 5" xfId="32925"/>
    <cellStyle name="Moneda 7 2 2 2 2 2 5 3" xfId="32926"/>
    <cellStyle name="Moneda 7 2 2 2 2 2 5 3 2" xfId="32927"/>
    <cellStyle name="Moneda 7 2 2 2 2 2 5 3 3" xfId="32928"/>
    <cellStyle name="Moneda 7 2 2 2 2 2 5 4" xfId="32929"/>
    <cellStyle name="Moneda 7 2 2 2 2 2 5 4 2" xfId="32930"/>
    <cellStyle name="Moneda 7 2 2 2 2 2 5 4 3" xfId="32931"/>
    <cellStyle name="Moneda 7 2 2 2 2 2 5 5" xfId="32932"/>
    <cellStyle name="Moneda 7 2 2 2 2 2 5 6" xfId="32933"/>
    <cellStyle name="Moneda 7 2 2 2 2 2 6" xfId="32934"/>
    <cellStyle name="Moneda 7 2 2 2 2 2 6 2" xfId="32935"/>
    <cellStyle name="Moneda 7 2 2 2 2 2 6 2 2" xfId="32936"/>
    <cellStyle name="Moneda 7 2 2 2 2 2 6 2 3" xfId="32937"/>
    <cellStyle name="Moneda 7 2 2 2 2 2 6 3" xfId="32938"/>
    <cellStyle name="Moneda 7 2 2 2 2 2 6 3 2" xfId="32939"/>
    <cellStyle name="Moneda 7 2 2 2 2 2 6 3 3" xfId="32940"/>
    <cellStyle name="Moneda 7 2 2 2 2 2 6 4" xfId="32941"/>
    <cellStyle name="Moneda 7 2 2 2 2 2 6 5" xfId="32942"/>
    <cellStyle name="Moneda 7 2 2 2 2 2 7" xfId="32943"/>
    <cellStyle name="Moneda 7 2 2 2 2 2 7 2" xfId="32944"/>
    <cellStyle name="Moneda 7 2 2 2 2 2 7 3" xfId="32945"/>
    <cellStyle name="Moneda 7 2 2 2 2 2 8" xfId="32946"/>
    <cellStyle name="Moneda 7 2 2 2 2 2 8 2" xfId="32947"/>
    <cellStyle name="Moneda 7 2 2 2 2 2 8 3" xfId="32948"/>
    <cellStyle name="Moneda 7 2 2 2 2 2 9" xfId="32949"/>
    <cellStyle name="Moneda 7 2 2 2 2 3" xfId="719"/>
    <cellStyle name="Moneda 7 2 2 2 2 3 2" xfId="2035"/>
    <cellStyle name="Moneda 7 2 2 2 2 3 2 2" xfId="32950"/>
    <cellStyle name="Moneda 7 2 2 2 2 3 2 2 2" xfId="32951"/>
    <cellStyle name="Moneda 7 2 2 2 2 3 2 2 3" xfId="32952"/>
    <cellStyle name="Moneda 7 2 2 2 2 3 2 3" xfId="32953"/>
    <cellStyle name="Moneda 7 2 2 2 2 3 2 3 2" xfId="32954"/>
    <cellStyle name="Moneda 7 2 2 2 2 3 2 3 3" xfId="32955"/>
    <cellStyle name="Moneda 7 2 2 2 2 3 2 4" xfId="32956"/>
    <cellStyle name="Moneda 7 2 2 2 2 3 2 5" xfId="32957"/>
    <cellStyle name="Moneda 7 2 2 2 2 3 3" xfId="32958"/>
    <cellStyle name="Moneda 7 2 2 2 2 3 3 2" xfId="32959"/>
    <cellStyle name="Moneda 7 2 2 2 2 3 3 3" xfId="32960"/>
    <cellStyle name="Moneda 7 2 2 2 2 3 4" xfId="32961"/>
    <cellStyle name="Moneda 7 2 2 2 2 3 4 2" xfId="32962"/>
    <cellStyle name="Moneda 7 2 2 2 2 3 4 3" xfId="32963"/>
    <cellStyle name="Moneda 7 2 2 2 2 3 5" xfId="32964"/>
    <cellStyle name="Moneda 7 2 2 2 2 3 6" xfId="32965"/>
    <cellStyle name="Moneda 7 2 2 2 2 4" xfId="2032"/>
    <cellStyle name="Moneda 7 2 2 2 2 4 2" xfId="32966"/>
    <cellStyle name="Moneda 7 2 2 2 2 4 2 2" xfId="32967"/>
    <cellStyle name="Moneda 7 2 2 2 2 4 2 2 2" xfId="32968"/>
    <cellStyle name="Moneda 7 2 2 2 2 4 2 2 3" xfId="32969"/>
    <cellStyle name="Moneda 7 2 2 2 2 4 2 3" xfId="32970"/>
    <cellStyle name="Moneda 7 2 2 2 2 4 2 3 2" xfId="32971"/>
    <cellStyle name="Moneda 7 2 2 2 2 4 2 3 3" xfId="32972"/>
    <cellStyle name="Moneda 7 2 2 2 2 4 2 4" xfId="32973"/>
    <cellStyle name="Moneda 7 2 2 2 2 4 2 5" xfId="32974"/>
    <cellStyle name="Moneda 7 2 2 2 2 4 3" xfId="32975"/>
    <cellStyle name="Moneda 7 2 2 2 2 4 3 2" xfId="32976"/>
    <cellStyle name="Moneda 7 2 2 2 2 4 3 3" xfId="32977"/>
    <cellStyle name="Moneda 7 2 2 2 2 4 4" xfId="32978"/>
    <cellStyle name="Moneda 7 2 2 2 2 4 4 2" xfId="32979"/>
    <cellStyle name="Moneda 7 2 2 2 2 4 4 3" xfId="32980"/>
    <cellStyle name="Moneda 7 2 2 2 2 4 5" xfId="32981"/>
    <cellStyle name="Moneda 7 2 2 2 2 4 6" xfId="32982"/>
    <cellStyle name="Moneda 7 2 2 2 2 5" xfId="32983"/>
    <cellStyle name="Moneda 7 2 2 2 2 5 2" xfId="32984"/>
    <cellStyle name="Moneda 7 2 2 2 2 5 2 2" xfId="32985"/>
    <cellStyle name="Moneda 7 2 2 2 2 5 2 2 2" xfId="32986"/>
    <cellStyle name="Moneda 7 2 2 2 2 5 2 2 3" xfId="32987"/>
    <cellStyle name="Moneda 7 2 2 2 2 5 2 3" xfId="32988"/>
    <cellStyle name="Moneda 7 2 2 2 2 5 2 3 2" xfId="32989"/>
    <cellStyle name="Moneda 7 2 2 2 2 5 2 3 3" xfId="32990"/>
    <cellStyle name="Moneda 7 2 2 2 2 5 2 4" xfId="32991"/>
    <cellStyle name="Moneda 7 2 2 2 2 5 2 5" xfId="32992"/>
    <cellStyle name="Moneda 7 2 2 2 2 5 3" xfId="32993"/>
    <cellStyle name="Moneda 7 2 2 2 2 5 3 2" xfId="32994"/>
    <cellStyle name="Moneda 7 2 2 2 2 5 3 3" xfId="32995"/>
    <cellStyle name="Moneda 7 2 2 2 2 5 4" xfId="32996"/>
    <cellStyle name="Moneda 7 2 2 2 2 5 4 2" xfId="32997"/>
    <cellStyle name="Moneda 7 2 2 2 2 5 4 3" xfId="32998"/>
    <cellStyle name="Moneda 7 2 2 2 2 5 5" xfId="32999"/>
    <cellStyle name="Moneda 7 2 2 2 2 5 6" xfId="33000"/>
    <cellStyle name="Moneda 7 2 2 2 2 6" xfId="33001"/>
    <cellStyle name="Moneda 7 2 2 2 2 6 2" xfId="33002"/>
    <cellStyle name="Moneda 7 2 2 2 2 6 2 2" xfId="33003"/>
    <cellStyle name="Moneda 7 2 2 2 2 6 2 2 2" xfId="33004"/>
    <cellStyle name="Moneda 7 2 2 2 2 6 2 2 3" xfId="33005"/>
    <cellStyle name="Moneda 7 2 2 2 2 6 2 3" xfId="33006"/>
    <cellStyle name="Moneda 7 2 2 2 2 6 2 3 2" xfId="33007"/>
    <cellStyle name="Moneda 7 2 2 2 2 6 2 3 3" xfId="33008"/>
    <cellStyle name="Moneda 7 2 2 2 2 6 2 4" xfId="33009"/>
    <cellStyle name="Moneda 7 2 2 2 2 6 2 5" xfId="33010"/>
    <cellStyle name="Moneda 7 2 2 2 2 6 3" xfId="33011"/>
    <cellStyle name="Moneda 7 2 2 2 2 6 3 2" xfId="33012"/>
    <cellStyle name="Moneda 7 2 2 2 2 6 3 3" xfId="33013"/>
    <cellStyle name="Moneda 7 2 2 2 2 6 4" xfId="33014"/>
    <cellStyle name="Moneda 7 2 2 2 2 6 4 2" xfId="33015"/>
    <cellStyle name="Moneda 7 2 2 2 2 6 4 3" xfId="33016"/>
    <cellStyle name="Moneda 7 2 2 2 2 6 5" xfId="33017"/>
    <cellStyle name="Moneda 7 2 2 2 2 6 6" xfId="33018"/>
    <cellStyle name="Moneda 7 2 2 2 2 7" xfId="33019"/>
    <cellStyle name="Moneda 7 2 2 2 2 7 2" xfId="33020"/>
    <cellStyle name="Moneda 7 2 2 2 2 7 2 2" xfId="33021"/>
    <cellStyle name="Moneda 7 2 2 2 2 7 2 3" xfId="33022"/>
    <cellStyle name="Moneda 7 2 2 2 2 7 3" xfId="33023"/>
    <cellStyle name="Moneda 7 2 2 2 2 7 3 2" xfId="33024"/>
    <cellStyle name="Moneda 7 2 2 2 2 7 3 3" xfId="33025"/>
    <cellStyle name="Moneda 7 2 2 2 2 7 4" xfId="33026"/>
    <cellStyle name="Moneda 7 2 2 2 2 7 5" xfId="33027"/>
    <cellStyle name="Moneda 7 2 2 2 2 8" xfId="33028"/>
    <cellStyle name="Moneda 7 2 2 2 2 8 2" xfId="33029"/>
    <cellStyle name="Moneda 7 2 2 2 2 8 3" xfId="33030"/>
    <cellStyle name="Moneda 7 2 2 2 2 9" xfId="33031"/>
    <cellStyle name="Moneda 7 2 2 2 2 9 2" xfId="33032"/>
    <cellStyle name="Moneda 7 2 2 2 2 9 3" xfId="33033"/>
    <cellStyle name="Moneda 7 2 2 2 3" xfId="720"/>
    <cellStyle name="Moneda 7 2 2 2 3 10" xfId="33034"/>
    <cellStyle name="Moneda 7 2 2 2 3 11" xfId="33035"/>
    <cellStyle name="Moneda 7 2 2 2 3 2" xfId="721"/>
    <cellStyle name="Moneda 7 2 2 2 3 2 10" xfId="33036"/>
    <cellStyle name="Moneda 7 2 2 2 3 2 2" xfId="722"/>
    <cellStyle name="Moneda 7 2 2 2 3 2 2 2" xfId="2038"/>
    <cellStyle name="Moneda 7 2 2 2 3 2 2 2 2" xfId="33037"/>
    <cellStyle name="Moneda 7 2 2 2 3 2 2 2 2 2" xfId="33038"/>
    <cellStyle name="Moneda 7 2 2 2 3 2 2 2 2 3" xfId="33039"/>
    <cellStyle name="Moneda 7 2 2 2 3 2 2 2 3" xfId="33040"/>
    <cellStyle name="Moneda 7 2 2 2 3 2 2 2 3 2" xfId="33041"/>
    <cellStyle name="Moneda 7 2 2 2 3 2 2 2 3 3" xfId="33042"/>
    <cellStyle name="Moneda 7 2 2 2 3 2 2 2 4" xfId="33043"/>
    <cellStyle name="Moneda 7 2 2 2 3 2 2 2 5" xfId="33044"/>
    <cellStyle name="Moneda 7 2 2 2 3 2 2 3" xfId="33045"/>
    <cellStyle name="Moneda 7 2 2 2 3 2 2 3 2" xfId="33046"/>
    <cellStyle name="Moneda 7 2 2 2 3 2 2 3 3" xfId="33047"/>
    <cellStyle name="Moneda 7 2 2 2 3 2 2 4" xfId="33048"/>
    <cellStyle name="Moneda 7 2 2 2 3 2 2 4 2" xfId="33049"/>
    <cellStyle name="Moneda 7 2 2 2 3 2 2 4 3" xfId="33050"/>
    <cellStyle name="Moneda 7 2 2 2 3 2 2 5" xfId="33051"/>
    <cellStyle name="Moneda 7 2 2 2 3 2 2 6" xfId="33052"/>
    <cellStyle name="Moneda 7 2 2 2 3 2 3" xfId="2037"/>
    <cellStyle name="Moneda 7 2 2 2 3 2 3 2" xfId="33053"/>
    <cellStyle name="Moneda 7 2 2 2 3 2 3 2 2" xfId="33054"/>
    <cellStyle name="Moneda 7 2 2 2 3 2 3 2 2 2" xfId="33055"/>
    <cellStyle name="Moneda 7 2 2 2 3 2 3 2 2 3" xfId="33056"/>
    <cellStyle name="Moneda 7 2 2 2 3 2 3 2 3" xfId="33057"/>
    <cellStyle name="Moneda 7 2 2 2 3 2 3 2 3 2" xfId="33058"/>
    <cellStyle name="Moneda 7 2 2 2 3 2 3 2 3 3" xfId="33059"/>
    <cellStyle name="Moneda 7 2 2 2 3 2 3 2 4" xfId="33060"/>
    <cellStyle name="Moneda 7 2 2 2 3 2 3 2 5" xfId="33061"/>
    <cellStyle name="Moneda 7 2 2 2 3 2 3 3" xfId="33062"/>
    <cellStyle name="Moneda 7 2 2 2 3 2 3 3 2" xfId="33063"/>
    <cellStyle name="Moneda 7 2 2 2 3 2 3 3 3" xfId="33064"/>
    <cellStyle name="Moneda 7 2 2 2 3 2 3 4" xfId="33065"/>
    <cellStyle name="Moneda 7 2 2 2 3 2 3 4 2" xfId="33066"/>
    <cellStyle name="Moneda 7 2 2 2 3 2 3 4 3" xfId="33067"/>
    <cellStyle name="Moneda 7 2 2 2 3 2 3 5" xfId="33068"/>
    <cellStyle name="Moneda 7 2 2 2 3 2 3 6" xfId="33069"/>
    <cellStyle name="Moneda 7 2 2 2 3 2 4" xfId="33070"/>
    <cellStyle name="Moneda 7 2 2 2 3 2 4 2" xfId="33071"/>
    <cellStyle name="Moneda 7 2 2 2 3 2 4 2 2" xfId="33072"/>
    <cellStyle name="Moneda 7 2 2 2 3 2 4 2 2 2" xfId="33073"/>
    <cellStyle name="Moneda 7 2 2 2 3 2 4 2 2 3" xfId="33074"/>
    <cellStyle name="Moneda 7 2 2 2 3 2 4 2 3" xfId="33075"/>
    <cellStyle name="Moneda 7 2 2 2 3 2 4 2 3 2" xfId="33076"/>
    <cellStyle name="Moneda 7 2 2 2 3 2 4 2 3 3" xfId="33077"/>
    <cellStyle name="Moneda 7 2 2 2 3 2 4 2 4" xfId="33078"/>
    <cellStyle name="Moneda 7 2 2 2 3 2 4 2 5" xfId="33079"/>
    <cellStyle name="Moneda 7 2 2 2 3 2 4 3" xfId="33080"/>
    <cellStyle name="Moneda 7 2 2 2 3 2 4 3 2" xfId="33081"/>
    <cellStyle name="Moneda 7 2 2 2 3 2 4 3 3" xfId="33082"/>
    <cellStyle name="Moneda 7 2 2 2 3 2 4 4" xfId="33083"/>
    <cellStyle name="Moneda 7 2 2 2 3 2 4 4 2" xfId="33084"/>
    <cellStyle name="Moneda 7 2 2 2 3 2 4 4 3" xfId="33085"/>
    <cellStyle name="Moneda 7 2 2 2 3 2 4 5" xfId="33086"/>
    <cellStyle name="Moneda 7 2 2 2 3 2 4 6" xfId="33087"/>
    <cellStyle name="Moneda 7 2 2 2 3 2 5" xfId="33088"/>
    <cellStyle name="Moneda 7 2 2 2 3 2 5 2" xfId="33089"/>
    <cellStyle name="Moneda 7 2 2 2 3 2 5 2 2" xfId="33090"/>
    <cellStyle name="Moneda 7 2 2 2 3 2 5 2 2 2" xfId="33091"/>
    <cellStyle name="Moneda 7 2 2 2 3 2 5 2 2 3" xfId="33092"/>
    <cellStyle name="Moneda 7 2 2 2 3 2 5 2 3" xfId="33093"/>
    <cellStyle name="Moneda 7 2 2 2 3 2 5 2 3 2" xfId="33094"/>
    <cellStyle name="Moneda 7 2 2 2 3 2 5 2 3 3" xfId="33095"/>
    <cellStyle name="Moneda 7 2 2 2 3 2 5 2 4" xfId="33096"/>
    <cellStyle name="Moneda 7 2 2 2 3 2 5 2 5" xfId="33097"/>
    <cellStyle name="Moneda 7 2 2 2 3 2 5 3" xfId="33098"/>
    <cellStyle name="Moneda 7 2 2 2 3 2 5 3 2" xfId="33099"/>
    <cellStyle name="Moneda 7 2 2 2 3 2 5 3 3" xfId="33100"/>
    <cellStyle name="Moneda 7 2 2 2 3 2 5 4" xfId="33101"/>
    <cellStyle name="Moneda 7 2 2 2 3 2 5 4 2" xfId="33102"/>
    <cellStyle name="Moneda 7 2 2 2 3 2 5 4 3" xfId="33103"/>
    <cellStyle name="Moneda 7 2 2 2 3 2 5 5" xfId="33104"/>
    <cellStyle name="Moneda 7 2 2 2 3 2 5 6" xfId="33105"/>
    <cellStyle name="Moneda 7 2 2 2 3 2 6" xfId="33106"/>
    <cellStyle name="Moneda 7 2 2 2 3 2 6 2" xfId="33107"/>
    <cellStyle name="Moneda 7 2 2 2 3 2 6 2 2" xfId="33108"/>
    <cellStyle name="Moneda 7 2 2 2 3 2 6 2 3" xfId="33109"/>
    <cellStyle name="Moneda 7 2 2 2 3 2 6 3" xfId="33110"/>
    <cellStyle name="Moneda 7 2 2 2 3 2 6 3 2" xfId="33111"/>
    <cellStyle name="Moneda 7 2 2 2 3 2 6 3 3" xfId="33112"/>
    <cellStyle name="Moneda 7 2 2 2 3 2 6 4" xfId="33113"/>
    <cellStyle name="Moneda 7 2 2 2 3 2 6 5" xfId="33114"/>
    <cellStyle name="Moneda 7 2 2 2 3 2 7" xfId="33115"/>
    <cellStyle name="Moneda 7 2 2 2 3 2 7 2" xfId="33116"/>
    <cellStyle name="Moneda 7 2 2 2 3 2 7 3" xfId="33117"/>
    <cellStyle name="Moneda 7 2 2 2 3 2 8" xfId="33118"/>
    <cellStyle name="Moneda 7 2 2 2 3 2 8 2" xfId="33119"/>
    <cellStyle name="Moneda 7 2 2 2 3 2 8 3" xfId="33120"/>
    <cellStyle name="Moneda 7 2 2 2 3 2 9" xfId="33121"/>
    <cellStyle name="Moneda 7 2 2 2 3 3" xfId="723"/>
    <cellStyle name="Moneda 7 2 2 2 3 3 2" xfId="2039"/>
    <cellStyle name="Moneda 7 2 2 2 3 3 2 2" xfId="33122"/>
    <cellStyle name="Moneda 7 2 2 2 3 3 2 2 2" xfId="33123"/>
    <cellStyle name="Moneda 7 2 2 2 3 3 2 2 3" xfId="33124"/>
    <cellStyle name="Moneda 7 2 2 2 3 3 2 3" xfId="33125"/>
    <cellStyle name="Moneda 7 2 2 2 3 3 2 3 2" xfId="33126"/>
    <cellStyle name="Moneda 7 2 2 2 3 3 2 3 3" xfId="33127"/>
    <cellStyle name="Moneda 7 2 2 2 3 3 2 4" xfId="33128"/>
    <cellStyle name="Moneda 7 2 2 2 3 3 2 5" xfId="33129"/>
    <cellStyle name="Moneda 7 2 2 2 3 3 3" xfId="33130"/>
    <cellStyle name="Moneda 7 2 2 2 3 3 3 2" xfId="33131"/>
    <cellStyle name="Moneda 7 2 2 2 3 3 3 3" xfId="33132"/>
    <cellStyle name="Moneda 7 2 2 2 3 3 4" xfId="33133"/>
    <cellStyle name="Moneda 7 2 2 2 3 3 4 2" xfId="33134"/>
    <cellStyle name="Moneda 7 2 2 2 3 3 4 3" xfId="33135"/>
    <cellStyle name="Moneda 7 2 2 2 3 3 5" xfId="33136"/>
    <cellStyle name="Moneda 7 2 2 2 3 3 6" xfId="33137"/>
    <cellStyle name="Moneda 7 2 2 2 3 4" xfId="2036"/>
    <cellStyle name="Moneda 7 2 2 2 3 4 2" xfId="33138"/>
    <cellStyle name="Moneda 7 2 2 2 3 4 2 2" xfId="33139"/>
    <cellStyle name="Moneda 7 2 2 2 3 4 2 2 2" xfId="33140"/>
    <cellStyle name="Moneda 7 2 2 2 3 4 2 2 3" xfId="33141"/>
    <cellStyle name="Moneda 7 2 2 2 3 4 2 3" xfId="33142"/>
    <cellStyle name="Moneda 7 2 2 2 3 4 2 3 2" xfId="33143"/>
    <cellStyle name="Moneda 7 2 2 2 3 4 2 3 3" xfId="33144"/>
    <cellStyle name="Moneda 7 2 2 2 3 4 2 4" xfId="33145"/>
    <cellStyle name="Moneda 7 2 2 2 3 4 2 5" xfId="33146"/>
    <cellStyle name="Moneda 7 2 2 2 3 4 3" xfId="33147"/>
    <cellStyle name="Moneda 7 2 2 2 3 4 3 2" xfId="33148"/>
    <cellStyle name="Moneda 7 2 2 2 3 4 3 3" xfId="33149"/>
    <cellStyle name="Moneda 7 2 2 2 3 4 4" xfId="33150"/>
    <cellStyle name="Moneda 7 2 2 2 3 4 4 2" xfId="33151"/>
    <cellStyle name="Moneda 7 2 2 2 3 4 4 3" xfId="33152"/>
    <cellStyle name="Moneda 7 2 2 2 3 4 5" xfId="33153"/>
    <cellStyle name="Moneda 7 2 2 2 3 4 6" xfId="33154"/>
    <cellStyle name="Moneda 7 2 2 2 3 5" xfId="33155"/>
    <cellStyle name="Moneda 7 2 2 2 3 5 2" xfId="33156"/>
    <cellStyle name="Moneda 7 2 2 2 3 5 2 2" xfId="33157"/>
    <cellStyle name="Moneda 7 2 2 2 3 5 2 2 2" xfId="33158"/>
    <cellStyle name="Moneda 7 2 2 2 3 5 2 2 3" xfId="33159"/>
    <cellStyle name="Moneda 7 2 2 2 3 5 2 3" xfId="33160"/>
    <cellStyle name="Moneda 7 2 2 2 3 5 2 3 2" xfId="33161"/>
    <cellStyle name="Moneda 7 2 2 2 3 5 2 3 3" xfId="33162"/>
    <cellStyle name="Moneda 7 2 2 2 3 5 2 4" xfId="33163"/>
    <cellStyle name="Moneda 7 2 2 2 3 5 2 5" xfId="33164"/>
    <cellStyle name="Moneda 7 2 2 2 3 5 3" xfId="33165"/>
    <cellStyle name="Moneda 7 2 2 2 3 5 3 2" xfId="33166"/>
    <cellStyle name="Moneda 7 2 2 2 3 5 3 3" xfId="33167"/>
    <cellStyle name="Moneda 7 2 2 2 3 5 4" xfId="33168"/>
    <cellStyle name="Moneda 7 2 2 2 3 5 4 2" xfId="33169"/>
    <cellStyle name="Moneda 7 2 2 2 3 5 4 3" xfId="33170"/>
    <cellStyle name="Moneda 7 2 2 2 3 5 5" xfId="33171"/>
    <cellStyle name="Moneda 7 2 2 2 3 5 6" xfId="33172"/>
    <cellStyle name="Moneda 7 2 2 2 3 6" xfId="33173"/>
    <cellStyle name="Moneda 7 2 2 2 3 6 2" xfId="33174"/>
    <cellStyle name="Moneda 7 2 2 2 3 6 2 2" xfId="33175"/>
    <cellStyle name="Moneda 7 2 2 2 3 6 2 2 2" xfId="33176"/>
    <cellStyle name="Moneda 7 2 2 2 3 6 2 2 3" xfId="33177"/>
    <cellStyle name="Moneda 7 2 2 2 3 6 2 3" xfId="33178"/>
    <cellStyle name="Moneda 7 2 2 2 3 6 2 3 2" xfId="33179"/>
    <cellStyle name="Moneda 7 2 2 2 3 6 2 3 3" xfId="33180"/>
    <cellStyle name="Moneda 7 2 2 2 3 6 2 4" xfId="33181"/>
    <cellStyle name="Moneda 7 2 2 2 3 6 2 5" xfId="33182"/>
    <cellStyle name="Moneda 7 2 2 2 3 6 3" xfId="33183"/>
    <cellStyle name="Moneda 7 2 2 2 3 6 3 2" xfId="33184"/>
    <cellStyle name="Moneda 7 2 2 2 3 6 3 3" xfId="33185"/>
    <cellStyle name="Moneda 7 2 2 2 3 6 4" xfId="33186"/>
    <cellStyle name="Moneda 7 2 2 2 3 6 4 2" xfId="33187"/>
    <cellStyle name="Moneda 7 2 2 2 3 6 4 3" xfId="33188"/>
    <cellStyle name="Moneda 7 2 2 2 3 6 5" xfId="33189"/>
    <cellStyle name="Moneda 7 2 2 2 3 6 6" xfId="33190"/>
    <cellStyle name="Moneda 7 2 2 2 3 7" xfId="33191"/>
    <cellStyle name="Moneda 7 2 2 2 3 7 2" xfId="33192"/>
    <cellStyle name="Moneda 7 2 2 2 3 7 2 2" xfId="33193"/>
    <cellStyle name="Moneda 7 2 2 2 3 7 2 3" xfId="33194"/>
    <cellStyle name="Moneda 7 2 2 2 3 7 3" xfId="33195"/>
    <cellStyle name="Moneda 7 2 2 2 3 7 3 2" xfId="33196"/>
    <cellStyle name="Moneda 7 2 2 2 3 7 3 3" xfId="33197"/>
    <cellStyle name="Moneda 7 2 2 2 3 7 4" xfId="33198"/>
    <cellStyle name="Moneda 7 2 2 2 3 7 5" xfId="33199"/>
    <cellStyle name="Moneda 7 2 2 2 3 8" xfId="33200"/>
    <cellStyle name="Moneda 7 2 2 2 3 8 2" xfId="33201"/>
    <cellStyle name="Moneda 7 2 2 2 3 8 3" xfId="33202"/>
    <cellStyle name="Moneda 7 2 2 2 3 9" xfId="33203"/>
    <cellStyle name="Moneda 7 2 2 2 3 9 2" xfId="33204"/>
    <cellStyle name="Moneda 7 2 2 2 3 9 3" xfId="33205"/>
    <cellStyle name="Moneda 7 2 2 2 4" xfId="724"/>
    <cellStyle name="Moneda 7 2 2 2 4 10" xfId="33206"/>
    <cellStyle name="Moneda 7 2 2 2 4 2" xfId="725"/>
    <cellStyle name="Moneda 7 2 2 2 4 2 2" xfId="2041"/>
    <cellStyle name="Moneda 7 2 2 2 4 2 2 2" xfId="33207"/>
    <cellStyle name="Moneda 7 2 2 2 4 2 2 2 2" xfId="33208"/>
    <cellStyle name="Moneda 7 2 2 2 4 2 2 2 3" xfId="33209"/>
    <cellStyle name="Moneda 7 2 2 2 4 2 2 3" xfId="33210"/>
    <cellStyle name="Moneda 7 2 2 2 4 2 2 3 2" xfId="33211"/>
    <cellStyle name="Moneda 7 2 2 2 4 2 2 3 3" xfId="33212"/>
    <cellStyle name="Moneda 7 2 2 2 4 2 2 4" xfId="33213"/>
    <cellStyle name="Moneda 7 2 2 2 4 2 2 5" xfId="33214"/>
    <cellStyle name="Moneda 7 2 2 2 4 2 3" xfId="33215"/>
    <cellStyle name="Moneda 7 2 2 2 4 2 3 2" xfId="33216"/>
    <cellStyle name="Moneda 7 2 2 2 4 2 3 3" xfId="33217"/>
    <cellStyle name="Moneda 7 2 2 2 4 2 4" xfId="33218"/>
    <cellStyle name="Moneda 7 2 2 2 4 2 4 2" xfId="33219"/>
    <cellStyle name="Moneda 7 2 2 2 4 2 4 3" xfId="33220"/>
    <cellStyle name="Moneda 7 2 2 2 4 2 5" xfId="33221"/>
    <cellStyle name="Moneda 7 2 2 2 4 2 6" xfId="33222"/>
    <cellStyle name="Moneda 7 2 2 2 4 3" xfId="2040"/>
    <cellStyle name="Moneda 7 2 2 2 4 3 2" xfId="33223"/>
    <cellStyle name="Moneda 7 2 2 2 4 3 2 2" xfId="33224"/>
    <cellStyle name="Moneda 7 2 2 2 4 3 2 2 2" xfId="33225"/>
    <cellStyle name="Moneda 7 2 2 2 4 3 2 2 3" xfId="33226"/>
    <cellStyle name="Moneda 7 2 2 2 4 3 2 3" xfId="33227"/>
    <cellStyle name="Moneda 7 2 2 2 4 3 2 3 2" xfId="33228"/>
    <cellStyle name="Moneda 7 2 2 2 4 3 2 3 3" xfId="33229"/>
    <cellStyle name="Moneda 7 2 2 2 4 3 2 4" xfId="33230"/>
    <cellStyle name="Moneda 7 2 2 2 4 3 2 5" xfId="33231"/>
    <cellStyle name="Moneda 7 2 2 2 4 3 3" xfId="33232"/>
    <cellStyle name="Moneda 7 2 2 2 4 3 3 2" xfId="33233"/>
    <cellStyle name="Moneda 7 2 2 2 4 3 3 3" xfId="33234"/>
    <cellStyle name="Moneda 7 2 2 2 4 3 4" xfId="33235"/>
    <cellStyle name="Moneda 7 2 2 2 4 3 4 2" xfId="33236"/>
    <cellStyle name="Moneda 7 2 2 2 4 3 4 3" xfId="33237"/>
    <cellStyle name="Moneda 7 2 2 2 4 3 5" xfId="33238"/>
    <cellStyle name="Moneda 7 2 2 2 4 3 6" xfId="33239"/>
    <cellStyle name="Moneda 7 2 2 2 4 4" xfId="33240"/>
    <cellStyle name="Moneda 7 2 2 2 4 4 2" xfId="33241"/>
    <cellStyle name="Moneda 7 2 2 2 4 4 2 2" xfId="33242"/>
    <cellStyle name="Moneda 7 2 2 2 4 4 2 2 2" xfId="33243"/>
    <cellStyle name="Moneda 7 2 2 2 4 4 2 2 3" xfId="33244"/>
    <cellStyle name="Moneda 7 2 2 2 4 4 2 3" xfId="33245"/>
    <cellStyle name="Moneda 7 2 2 2 4 4 2 3 2" xfId="33246"/>
    <cellStyle name="Moneda 7 2 2 2 4 4 2 3 3" xfId="33247"/>
    <cellStyle name="Moneda 7 2 2 2 4 4 2 4" xfId="33248"/>
    <cellStyle name="Moneda 7 2 2 2 4 4 2 5" xfId="33249"/>
    <cellStyle name="Moneda 7 2 2 2 4 4 3" xfId="33250"/>
    <cellStyle name="Moneda 7 2 2 2 4 4 3 2" xfId="33251"/>
    <cellStyle name="Moneda 7 2 2 2 4 4 3 3" xfId="33252"/>
    <cellStyle name="Moneda 7 2 2 2 4 4 4" xfId="33253"/>
    <cellStyle name="Moneda 7 2 2 2 4 4 4 2" xfId="33254"/>
    <cellStyle name="Moneda 7 2 2 2 4 4 4 3" xfId="33255"/>
    <cellStyle name="Moneda 7 2 2 2 4 4 5" xfId="33256"/>
    <cellStyle name="Moneda 7 2 2 2 4 4 6" xfId="33257"/>
    <cellStyle name="Moneda 7 2 2 2 4 5" xfId="33258"/>
    <cellStyle name="Moneda 7 2 2 2 4 5 2" xfId="33259"/>
    <cellStyle name="Moneda 7 2 2 2 4 5 2 2" xfId="33260"/>
    <cellStyle name="Moneda 7 2 2 2 4 5 2 2 2" xfId="33261"/>
    <cellStyle name="Moneda 7 2 2 2 4 5 2 2 3" xfId="33262"/>
    <cellStyle name="Moneda 7 2 2 2 4 5 2 3" xfId="33263"/>
    <cellStyle name="Moneda 7 2 2 2 4 5 2 3 2" xfId="33264"/>
    <cellStyle name="Moneda 7 2 2 2 4 5 2 3 3" xfId="33265"/>
    <cellStyle name="Moneda 7 2 2 2 4 5 2 4" xfId="33266"/>
    <cellStyle name="Moneda 7 2 2 2 4 5 2 5" xfId="33267"/>
    <cellStyle name="Moneda 7 2 2 2 4 5 3" xfId="33268"/>
    <cellStyle name="Moneda 7 2 2 2 4 5 3 2" xfId="33269"/>
    <cellStyle name="Moneda 7 2 2 2 4 5 3 3" xfId="33270"/>
    <cellStyle name="Moneda 7 2 2 2 4 5 4" xfId="33271"/>
    <cellStyle name="Moneda 7 2 2 2 4 5 4 2" xfId="33272"/>
    <cellStyle name="Moneda 7 2 2 2 4 5 4 3" xfId="33273"/>
    <cellStyle name="Moneda 7 2 2 2 4 5 5" xfId="33274"/>
    <cellStyle name="Moneda 7 2 2 2 4 5 6" xfId="33275"/>
    <cellStyle name="Moneda 7 2 2 2 4 6" xfId="33276"/>
    <cellStyle name="Moneda 7 2 2 2 4 6 2" xfId="33277"/>
    <cellStyle name="Moneda 7 2 2 2 4 6 2 2" xfId="33278"/>
    <cellStyle name="Moneda 7 2 2 2 4 6 2 3" xfId="33279"/>
    <cellStyle name="Moneda 7 2 2 2 4 6 3" xfId="33280"/>
    <cellStyle name="Moneda 7 2 2 2 4 6 3 2" xfId="33281"/>
    <cellStyle name="Moneda 7 2 2 2 4 6 3 3" xfId="33282"/>
    <cellStyle name="Moneda 7 2 2 2 4 6 4" xfId="33283"/>
    <cellStyle name="Moneda 7 2 2 2 4 6 5" xfId="33284"/>
    <cellStyle name="Moneda 7 2 2 2 4 7" xfId="33285"/>
    <cellStyle name="Moneda 7 2 2 2 4 7 2" xfId="33286"/>
    <cellStyle name="Moneda 7 2 2 2 4 7 3" xfId="33287"/>
    <cellStyle name="Moneda 7 2 2 2 4 8" xfId="33288"/>
    <cellStyle name="Moneda 7 2 2 2 4 8 2" xfId="33289"/>
    <cellStyle name="Moneda 7 2 2 2 4 8 3" xfId="33290"/>
    <cellStyle name="Moneda 7 2 2 2 4 9" xfId="33291"/>
    <cellStyle name="Moneda 7 2 2 2 5" xfId="726"/>
    <cellStyle name="Moneda 7 2 2 2 5 2" xfId="2042"/>
    <cellStyle name="Moneda 7 2 2 2 5 2 2" xfId="33292"/>
    <cellStyle name="Moneda 7 2 2 2 5 2 2 2" xfId="33293"/>
    <cellStyle name="Moneda 7 2 2 2 5 2 2 3" xfId="33294"/>
    <cellStyle name="Moneda 7 2 2 2 5 2 3" xfId="33295"/>
    <cellStyle name="Moneda 7 2 2 2 5 2 3 2" xfId="33296"/>
    <cellStyle name="Moneda 7 2 2 2 5 2 3 3" xfId="33297"/>
    <cellStyle name="Moneda 7 2 2 2 5 2 4" xfId="33298"/>
    <cellStyle name="Moneda 7 2 2 2 5 2 5" xfId="33299"/>
    <cellStyle name="Moneda 7 2 2 2 5 3" xfId="33300"/>
    <cellStyle name="Moneda 7 2 2 2 5 3 2" xfId="33301"/>
    <cellStyle name="Moneda 7 2 2 2 5 3 3" xfId="33302"/>
    <cellStyle name="Moneda 7 2 2 2 5 4" xfId="33303"/>
    <cellStyle name="Moneda 7 2 2 2 5 4 2" xfId="33304"/>
    <cellStyle name="Moneda 7 2 2 2 5 4 3" xfId="33305"/>
    <cellStyle name="Moneda 7 2 2 2 5 5" xfId="33306"/>
    <cellStyle name="Moneda 7 2 2 2 5 6" xfId="33307"/>
    <cellStyle name="Moneda 7 2 2 2 6" xfId="2031"/>
    <cellStyle name="Moneda 7 2 2 2 6 2" xfId="33308"/>
    <cellStyle name="Moneda 7 2 2 2 6 2 2" xfId="33309"/>
    <cellStyle name="Moneda 7 2 2 2 6 2 2 2" xfId="33310"/>
    <cellStyle name="Moneda 7 2 2 2 6 2 2 3" xfId="33311"/>
    <cellStyle name="Moneda 7 2 2 2 6 2 3" xfId="33312"/>
    <cellStyle name="Moneda 7 2 2 2 6 2 3 2" xfId="33313"/>
    <cellStyle name="Moneda 7 2 2 2 6 2 3 3" xfId="33314"/>
    <cellStyle name="Moneda 7 2 2 2 6 2 4" xfId="33315"/>
    <cellStyle name="Moneda 7 2 2 2 6 2 5" xfId="33316"/>
    <cellStyle name="Moneda 7 2 2 2 6 3" xfId="33317"/>
    <cellStyle name="Moneda 7 2 2 2 6 3 2" xfId="33318"/>
    <cellStyle name="Moneda 7 2 2 2 6 3 3" xfId="33319"/>
    <cellStyle name="Moneda 7 2 2 2 6 4" xfId="33320"/>
    <cellStyle name="Moneda 7 2 2 2 6 4 2" xfId="33321"/>
    <cellStyle name="Moneda 7 2 2 2 6 4 3" xfId="33322"/>
    <cellStyle name="Moneda 7 2 2 2 6 5" xfId="33323"/>
    <cellStyle name="Moneda 7 2 2 2 6 6" xfId="33324"/>
    <cellStyle name="Moneda 7 2 2 2 7" xfId="33325"/>
    <cellStyle name="Moneda 7 2 2 2 7 2" xfId="33326"/>
    <cellStyle name="Moneda 7 2 2 2 7 2 2" xfId="33327"/>
    <cellStyle name="Moneda 7 2 2 2 7 2 2 2" xfId="33328"/>
    <cellStyle name="Moneda 7 2 2 2 7 2 2 3" xfId="33329"/>
    <cellStyle name="Moneda 7 2 2 2 7 2 3" xfId="33330"/>
    <cellStyle name="Moneda 7 2 2 2 7 2 3 2" xfId="33331"/>
    <cellStyle name="Moneda 7 2 2 2 7 2 3 3" xfId="33332"/>
    <cellStyle name="Moneda 7 2 2 2 7 2 4" xfId="33333"/>
    <cellStyle name="Moneda 7 2 2 2 7 2 5" xfId="33334"/>
    <cellStyle name="Moneda 7 2 2 2 7 3" xfId="33335"/>
    <cellStyle name="Moneda 7 2 2 2 7 3 2" xfId="33336"/>
    <cellStyle name="Moneda 7 2 2 2 7 3 3" xfId="33337"/>
    <cellStyle name="Moneda 7 2 2 2 7 4" xfId="33338"/>
    <cellStyle name="Moneda 7 2 2 2 7 4 2" xfId="33339"/>
    <cellStyle name="Moneda 7 2 2 2 7 4 3" xfId="33340"/>
    <cellStyle name="Moneda 7 2 2 2 7 5" xfId="33341"/>
    <cellStyle name="Moneda 7 2 2 2 7 6" xfId="33342"/>
    <cellStyle name="Moneda 7 2 2 2 8" xfId="33343"/>
    <cellStyle name="Moneda 7 2 2 2 8 2" xfId="33344"/>
    <cellStyle name="Moneda 7 2 2 2 8 2 2" xfId="33345"/>
    <cellStyle name="Moneda 7 2 2 2 8 2 2 2" xfId="33346"/>
    <cellStyle name="Moneda 7 2 2 2 8 2 2 3" xfId="33347"/>
    <cellStyle name="Moneda 7 2 2 2 8 2 3" xfId="33348"/>
    <cellStyle name="Moneda 7 2 2 2 8 2 3 2" xfId="33349"/>
    <cellStyle name="Moneda 7 2 2 2 8 2 3 3" xfId="33350"/>
    <cellStyle name="Moneda 7 2 2 2 8 2 4" xfId="33351"/>
    <cellStyle name="Moneda 7 2 2 2 8 2 5" xfId="33352"/>
    <cellStyle name="Moneda 7 2 2 2 8 3" xfId="33353"/>
    <cellStyle name="Moneda 7 2 2 2 8 3 2" xfId="33354"/>
    <cellStyle name="Moneda 7 2 2 2 8 3 3" xfId="33355"/>
    <cellStyle name="Moneda 7 2 2 2 8 4" xfId="33356"/>
    <cellStyle name="Moneda 7 2 2 2 8 4 2" xfId="33357"/>
    <cellStyle name="Moneda 7 2 2 2 8 4 3" xfId="33358"/>
    <cellStyle name="Moneda 7 2 2 2 8 5" xfId="33359"/>
    <cellStyle name="Moneda 7 2 2 2 8 6" xfId="33360"/>
    <cellStyle name="Moneda 7 2 2 2 9" xfId="33361"/>
    <cellStyle name="Moneda 7 2 2 2 9 2" xfId="33362"/>
    <cellStyle name="Moneda 7 2 2 2 9 2 2" xfId="33363"/>
    <cellStyle name="Moneda 7 2 2 2 9 2 3" xfId="33364"/>
    <cellStyle name="Moneda 7 2 2 2 9 3" xfId="33365"/>
    <cellStyle name="Moneda 7 2 2 2 9 3 2" xfId="33366"/>
    <cellStyle name="Moneda 7 2 2 2 9 3 3" xfId="33367"/>
    <cellStyle name="Moneda 7 2 2 2 9 4" xfId="33368"/>
    <cellStyle name="Moneda 7 2 2 2 9 5" xfId="33369"/>
    <cellStyle name="Moneda 7 2 2 3" xfId="727"/>
    <cellStyle name="Moneda 7 2 2 3 10" xfId="33370"/>
    <cellStyle name="Moneda 7 2 2 3 11" xfId="33371"/>
    <cellStyle name="Moneda 7 2 2 3 2" xfId="728"/>
    <cellStyle name="Moneda 7 2 2 3 2 10" xfId="33372"/>
    <cellStyle name="Moneda 7 2 2 3 2 2" xfId="729"/>
    <cellStyle name="Moneda 7 2 2 3 2 2 2" xfId="2045"/>
    <cellStyle name="Moneda 7 2 2 3 2 2 2 2" xfId="33373"/>
    <cellStyle name="Moneda 7 2 2 3 2 2 2 2 2" xfId="33374"/>
    <cellStyle name="Moneda 7 2 2 3 2 2 2 2 3" xfId="33375"/>
    <cellStyle name="Moneda 7 2 2 3 2 2 2 3" xfId="33376"/>
    <cellStyle name="Moneda 7 2 2 3 2 2 2 3 2" xfId="33377"/>
    <cellStyle name="Moneda 7 2 2 3 2 2 2 3 3" xfId="33378"/>
    <cellStyle name="Moneda 7 2 2 3 2 2 2 4" xfId="33379"/>
    <cellStyle name="Moneda 7 2 2 3 2 2 2 5" xfId="33380"/>
    <cellStyle name="Moneda 7 2 2 3 2 2 3" xfId="33381"/>
    <cellStyle name="Moneda 7 2 2 3 2 2 3 2" xfId="33382"/>
    <cellStyle name="Moneda 7 2 2 3 2 2 3 3" xfId="33383"/>
    <cellStyle name="Moneda 7 2 2 3 2 2 4" xfId="33384"/>
    <cellStyle name="Moneda 7 2 2 3 2 2 4 2" xfId="33385"/>
    <cellStyle name="Moneda 7 2 2 3 2 2 4 3" xfId="33386"/>
    <cellStyle name="Moneda 7 2 2 3 2 2 5" xfId="33387"/>
    <cellStyle name="Moneda 7 2 2 3 2 2 6" xfId="33388"/>
    <cellStyle name="Moneda 7 2 2 3 2 3" xfId="2044"/>
    <cellStyle name="Moneda 7 2 2 3 2 3 2" xfId="33389"/>
    <cellStyle name="Moneda 7 2 2 3 2 3 2 2" xfId="33390"/>
    <cellStyle name="Moneda 7 2 2 3 2 3 2 2 2" xfId="33391"/>
    <cellStyle name="Moneda 7 2 2 3 2 3 2 2 3" xfId="33392"/>
    <cellStyle name="Moneda 7 2 2 3 2 3 2 3" xfId="33393"/>
    <cellStyle name="Moneda 7 2 2 3 2 3 2 3 2" xfId="33394"/>
    <cellStyle name="Moneda 7 2 2 3 2 3 2 3 3" xfId="33395"/>
    <cellStyle name="Moneda 7 2 2 3 2 3 2 4" xfId="33396"/>
    <cellStyle name="Moneda 7 2 2 3 2 3 2 5" xfId="33397"/>
    <cellStyle name="Moneda 7 2 2 3 2 3 3" xfId="33398"/>
    <cellStyle name="Moneda 7 2 2 3 2 3 3 2" xfId="33399"/>
    <cellStyle name="Moneda 7 2 2 3 2 3 3 3" xfId="33400"/>
    <cellStyle name="Moneda 7 2 2 3 2 3 4" xfId="33401"/>
    <cellStyle name="Moneda 7 2 2 3 2 3 4 2" xfId="33402"/>
    <cellStyle name="Moneda 7 2 2 3 2 3 4 3" xfId="33403"/>
    <cellStyle name="Moneda 7 2 2 3 2 3 5" xfId="33404"/>
    <cellStyle name="Moneda 7 2 2 3 2 3 6" xfId="33405"/>
    <cellStyle name="Moneda 7 2 2 3 2 4" xfId="33406"/>
    <cellStyle name="Moneda 7 2 2 3 2 4 2" xfId="33407"/>
    <cellStyle name="Moneda 7 2 2 3 2 4 2 2" xfId="33408"/>
    <cellStyle name="Moneda 7 2 2 3 2 4 2 2 2" xfId="33409"/>
    <cellStyle name="Moneda 7 2 2 3 2 4 2 2 3" xfId="33410"/>
    <cellStyle name="Moneda 7 2 2 3 2 4 2 3" xfId="33411"/>
    <cellStyle name="Moneda 7 2 2 3 2 4 2 3 2" xfId="33412"/>
    <cellStyle name="Moneda 7 2 2 3 2 4 2 3 3" xfId="33413"/>
    <cellStyle name="Moneda 7 2 2 3 2 4 2 4" xfId="33414"/>
    <cellStyle name="Moneda 7 2 2 3 2 4 2 5" xfId="33415"/>
    <cellStyle name="Moneda 7 2 2 3 2 4 3" xfId="33416"/>
    <cellStyle name="Moneda 7 2 2 3 2 4 3 2" xfId="33417"/>
    <cellStyle name="Moneda 7 2 2 3 2 4 3 3" xfId="33418"/>
    <cellStyle name="Moneda 7 2 2 3 2 4 4" xfId="33419"/>
    <cellStyle name="Moneda 7 2 2 3 2 4 4 2" xfId="33420"/>
    <cellStyle name="Moneda 7 2 2 3 2 4 4 3" xfId="33421"/>
    <cellStyle name="Moneda 7 2 2 3 2 4 5" xfId="33422"/>
    <cellStyle name="Moneda 7 2 2 3 2 4 6" xfId="33423"/>
    <cellStyle name="Moneda 7 2 2 3 2 5" xfId="33424"/>
    <cellStyle name="Moneda 7 2 2 3 2 5 2" xfId="33425"/>
    <cellStyle name="Moneda 7 2 2 3 2 5 2 2" xfId="33426"/>
    <cellStyle name="Moneda 7 2 2 3 2 5 2 2 2" xfId="33427"/>
    <cellStyle name="Moneda 7 2 2 3 2 5 2 2 3" xfId="33428"/>
    <cellStyle name="Moneda 7 2 2 3 2 5 2 3" xfId="33429"/>
    <cellStyle name="Moneda 7 2 2 3 2 5 2 3 2" xfId="33430"/>
    <cellStyle name="Moneda 7 2 2 3 2 5 2 3 3" xfId="33431"/>
    <cellStyle name="Moneda 7 2 2 3 2 5 2 4" xfId="33432"/>
    <cellStyle name="Moneda 7 2 2 3 2 5 2 5" xfId="33433"/>
    <cellStyle name="Moneda 7 2 2 3 2 5 3" xfId="33434"/>
    <cellStyle name="Moneda 7 2 2 3 2 5 3 2" xfId="33435"/>
    <cellStyle name="Moneda 7 2 2 3 2 5 3 3" xfId="33436"/>
    <cellStyle name="Moneda 7 2 2 3 2 5 4" xfId="33437"/>
    <cellStyle name="Moneda 7 2 2 3 2 5 4 2" xfId="33438"/>
    <cellStyle name="Moneda 7 2 2 3 2 5 4 3" xfId="33439"/>
    <cellStyle name="Moneda 7 2 2 3 2 5 5" xfId="33440"/>
    <cellStyle name="Moneda 7 2 2 3 2 5 6" xfId="33441"/>
    <cellStyle name="Moneda 7 2 2 3 2 6" xfId="33442"/>
    <cellStyle name="Moneda 7 2 2 3 2 6 2" xfId="33443"/>
    <cellStyle name="Moneda 7 2 2 3 2 6 2 2" xfId="33444"/>
    <cellStyle name="Moneda 7 2 2 3 2 6 2 3" xfId="33445"/>
    <cellStyle name="Moneda 7 2 2 3 2 6 3" xfId="33446"/>
    <cellStyle name="Moneda 7 2 2 3 2 6 3 2" xfId="33447"/>
    <cellStyle name="Moneda 7 2 2 3 2 6 3 3" xfId="33448"/>
    <cellStyle name="Moneda 7 2 2 3 2 6 4" xfId="33449"/>
    <cellStyle name="Moneda 7 2 2 3 2 6 5" xfId="33450"/>
    <cellStyle name="Moneda 7 2 2 3 2 7" xfId="33451"/>
    <cellStyle name="Moneda 7 2 2 3 2 7 2" xfId="33452"/>
    <cellStyle name="Moneda 7 2 2 3 2 7 3" xfId="33453"/>
    <cellStyle name="Moneda 7 2 2 3 2 8" xfId="33454"/>
    <cellStyle name="Moneda 7 2 2 3 2 8 2" xfId="33455"/>
    <cellStyle name="Moneda 7 2 2 3 2 8 3" xfId="33456"/>
    <cellStyle name="Moneda 7 2 2 3 2 9" xfId="33457"/>
    <cellStyle name="Moneda 7 2 2 3 3" xfId="730"/>
    <cellStyle name="Moneda 7 2 2 3 3 2" xfId="2046"/>
    <cellStyle name="Moneda 7 2 2 3 3 2 2" xfId="33458"/>
    <cellStyle name="Moneda 7 2 2 3 3 2 2 2" xfId="33459"/>
    <cellStyle name="Moneda 7 2 2 3 3 2 2 3" xfId="33460"/>
    <cellStyle name="Moneda 7 2 2 3 3 2 3" xfId="33461"/>
    <cellStyle name="Moneda 7 2 2 3 3 2 3 2" xfId="33462"/>
    <cellStyle name="Moneda 7 2 2 3 3 2 3 3" xfId="33463"/>
    <cellStyle name="Moneda 7 2 2 3 3 2 4" xfId="33464"/>
    <cellStyle name="Moneda 7 2 2 3 3 2 5" xfId="33465"/>
    <cellStyle name="Moneda 7 2 2 3 3 3" xfId="33466"/>
    <cellStyle name="Moneda 7 2 2 3 3 3 2" xfId="33467"/>
    <cellStyle name="Moneda 7 2 2 3 3 3 3" xfId="33468"/>
    <cellStyle name="Moneda 7 2 2 3 3 4" xfId="33469"/>
    <cellStyle name="Moneda 7 2 2 3 3 4 2" xfId="33470"/>
    <cellStyle name="Moneda 7 2 2 3 3 4 3" xfId="33471"/>
    <cellStyle name="Moneda 7 2 2 3 3 5" xfId="33472"/>
    <cellStyle name="Moneda 7 2 2 3 3 6" xfId="33473"/>
    <cellStyle name="Moneda 7 2 2 3 4" xfId="2043"/>
    <cellStyle name="Moneda 7 2 2 3 4 2" xfId="33474"/>
    <cellStyle name="Moneda 7 2 2 3 4 2 2" xfId="33475"/>
    <cellStyle name="Moneda 7 2 2 3 4 2 2 2" xfId="33476"/>
    <cellStyle name="Moneda 7 2 2 3 4 2 2 3" xfId="33477"/>
    <cellStyle name="Moneda 7 2 2 3 4 2 3" xfId="33478"/>
    <cellStyle name="Moneda 7 2 2 3 4 2 3 2" xfId="33479"/>
    <cellStyle name="Moneda 7 2 2 3 4 2 3 3" xfId="33480"/>
    <cellStyle name="Moneda 7 2 2 3 4 2 4" xfId="33481"/>
    <cellStyle name="Moneda 7 2 2 3 4 2 5" xfId="33482"/>
    <cellStyle name="Moneda 7 2 2 3 4 3" xfId="33483"/>
    <cellStyle name="Moneda 7 2 2 3 4 3 2" xfId="33484"/>
    <cellStyle name="Moneda 7 2 2 3 4 3 3" xfId="33485"/>
    <cellStyle name="Moneda 7 2 2 3 4 4" xfId="33486"/>
    <cellStyle name="Moneda 7 2 2 3 4 4 2" xfId="33487"/>
    <cellStyle name="Moneda 7 2 2 3 4 4 3" xfId="33488"/>
    <cellStyle name="Moneda 7 2 2 3 4 5" xfId="33489"/>
    <cellStyle name="Moneda 7 2 2 3 4 6" xfId="33490"/>
    <cellStyle name="Moneda 7 2 2 3 5" xfId="33491"/>
    <cellStyle name="Moneda 7 2 2 3 5 2" xfId="33492"/>
    <cellStyle name="Moneda 7 2 2 3 5 2 2" xfId="33493"/>
    <cellStyle name="Moneda 7 2 2 3 5 2 2 2" xfId="33494"/>
    <cellStyle name="Moneda 7 2 2 3 5 2 2 3" xfId="33495"/>
    <cellStyle name="Moneda 7 2 2 3 5 2 3" xfId="33496"/>
    <cellStyle name="Moneda 7 2 2 3 5 2 3 2" xfId="33497"/>
    <cellStyle name="Moneda 7 2 2 3 5 2 3 3" xfId="33498"/>
    <cellStyle name="Moneda 7 2 2 3 5 2 4" xfId="33499"/>
    <cellStyle name="Moneda 7 2 2 3 5 2 5" xfId="33500"/>
    <cellStyle name="Moneda 7 2 2 3 5 3" xfId="33501"/>
    <cellStyle name="Moneda 7 2 2 3 5 3 2" xfId="33502"/>
    <cellStyle name="Moneda 7 2 2 3 5 3 3" xfId="33503"/>
    <cellStyle name="Moneda 7 2 2 3 5 4" xfId="33504"/>
    <cellStyle name="Moneda 7 2 2 3 5 4 2" xfId="33505"/>
    <cellStyle name="Moneda 7 2 2 3 5 4 3" xfId="33506"/>
    <cellStyle name="Moneda 7 2 2 3 5 5" xfId="33507"/>
    <cellStyle name="Moneda 7 2 2 3 5 6" xfId="33508"/>
    <cellStyle name="Moneda 7 2 2 3 6" xfId="33509"/>
    <cellStyle name="Moneda 7 2 2 3 6 2" xfId="33510"/>
    <cellStyle name="Moneda 7 2 2 3 6 2 2" xfId="33511"/>
    <cellStyle name="Moneda 7 2 2 3 6 2 2 2" xfId="33512"/>
    <cellStyle name="Moneda 7 2 2 3 6 2 2 3" xfId="33513"/>
    <cellStyle name="Moneda 7 2 2 3 6 2 3" xfId="33514"/>
    <cellStyle name="Moneda 7 2 2 3 6 2 3 2" xfId="33515"/>
    <cellStyle name="Moneda 7 2 2 3 6 2 3 3" xfId="33516"/>
    <cellStyle name="Moneda 7 2 2 3 6 2 4" xfId="33517"/>
    <cellStyle name="Moneda 7 2 2 3 6 2 5" xfId="33518"/>
    <cellStyle name="Moneda 7 2 2 3 6 3" xfId="33519"/>
    <cellStyle name="Moneda 7 2 2 3 6 3 2" xfId="33520"/>
    <cellStyle name="Moneda 7 2 2 3 6 3 3" xfId="33521"/>
    <cellStyle name="Moneda 7 2 2 3 6 4" xfId="33522"/>
    <cellStyle name="Moneda 7 2 2 3 6 4 2" xfId="33523"/>
    <cellStyle name="Moneda 7 2 2 3 6 4 3" xfId="33524"/>
    <cellStyle name="Moneda 7 2 2 3 6 5" xfId="33525"/>
    <cellStyle name="Moneda 7 2 2 3 6 6" xfId="33526"/>
    <cellStyle name="Moneda 7 2 2 3 7" xfId="33527"/>
    <cellStyle name="Moneda 7 2 2 3 7 2" xfId="33528"/>
    <cellStyle name="Moneda 7 2 2 3 7 2 2" xfId="33529"/>
    <cellStyle name="Moneda 7 2 2 3 7 2 3" xfId="33530"/>
    <cellStyle name="Moneda 7 2 2 3 7 3" xfId="33531"/>
    <cellStyle name="Moneda 7 2 2 3 7 3 2" xfId="33532"/>
    <cellStyle name="Moneda 7 2 2 3 7 3 3" xfId="33533"/>
    <cellStyle name="Moneda 7 2 2 3 7 4" xfId="33534"/>
    <cellStyle name="Moneda 7 2 2 3 7 5" xfId="33535"/>
    <cellStyle name="Moneda 7 2 2 3 8" xfId="33536"/>
    <cellStyle name="Moneda 7 2 2 3 8 2" xfId="33537"/>
    <cellStyle name="Moneda 7 2 2 3 8 3" xfId="33538"/>
    <cellStyle name="Moneda 7 2 2 3 9" xfId="33539"/>
    <cellStyle name="Moneda 7 2 2 3 9 2" xfId="33540"/>
    <cellStyle name="Moneda 7 2 2 3 9 3" xfId="33541"/>
    <cellStyle name="Moneda 7 2 2 4" xfId="731"/>
    <cellStyle name="Moneda 7 2 2 4 10" xfId="33542"/>
    <cellStyle name="Moneda 7 2 2 4 11" xfId="33543"/>
    <cellStyle name="Moneda 7 2 2 4 2" xfId="732"/>
    <cellStyle name="Moneda 7 2 2 4 2 10" xfId="33544"/>
    <cellStyle name="Moneda 7 2 2 4 2 2" xfId="733"/>
    <cellStyle name="Moneda 7 2 2 4 2 2 2" xfId="2049"/>
    <cellStyle name="Moneda 7 2 2 4 2 2 2 2" xfId="33545"/>
    <cellStyle name="Moneda 7 2 2 4 2 2 2 2 2" xfId="33546"/>
    <cellStyle name="Moneda 7 2 2 4 2 2 2 2 3" xfId="33547"/>
    <cellStyle name="Moneda 7 2 2 4 2 2 2 3" xfId="33548"/>
    <cellStyle name="Moneda 7 2 2 4 2 2 2 3 2" xfId="33549"/>
    <cellStyle name="Moneda 7 2 2 4 2 2 2 3 3" xfId="33550"/>
    <cellStyle name="Moneda 7 2 2 4 2 2 2 4" xfId="33551"/>
    <cellStyle name="Moneda 7 2 2 4 2 2 2 5" xfId="33552"/>
    <cellStyle name="Moneda 7 2 2 4 2 2 3" xfId="33553"/>
    <cellStyle name="Moneda 7 2 2 4 2 2 3 2" xfId="33554"/>
    <cellStyle name="Moneda 7 2 2 4 2 2 3 3" xfId="33555"/>
    <cellStyle name="Moneda 7 2 2 4 2 2 4" xfId="33556"/>
    <cellStyle name="Moneda 7 2 2 4 2 2 4 2" xfId="33557"/>
    <cellStyle name="Moneda 7 2 2 4 2 2 4 3" xfId="33558"/>
    <cellStyle name="Moneda 7 2 2 4 2 2 5" xfId="33559"/>
    <cellStyle name="Moneda 7 2 2 4 2 2 6" xfId="33560"/>
    <cellStyle name="Moneda 7 2 2 4 2 3" xfId="2048"/>
    <cellStyle name="Moneda 7 2 2 4 2 3 2" xfId="33561"/>
    <cellStyle name="Moneda 7 2 2 4 2 3 2 2" xfId="33562"/>
    <cellStyle name="Moneda 7 2 2 4 2 3 2 2 2" xfId="33563"/>
    <cellStyle name="Moneda 7 2 2 4 2 3 2 2 3" xfId="33564"/>
    <cellStyle name="Moneda 7 2 2 4 2 3 2 3" xfId="33565"/>
    <cellStyle name="Moneda 7 2 2 4 2 3 2 3 2" xfId="33566"/>
    <cellStyle name="Moneda 7 2 2 4 2 3 2 3 3" xfId="33567"/>
    <cellStyle name="Moneda 7 2 2 4 2 3 2 4" xfId="33568"/>
    <cellStyle name="Moneda 7 2 2 4 2 3 2 5" xfId="33569"/>
    <cellStyle name="Moneda 7 2 2 4 2 3 3" xfId="33570"/>
    <cellStyle name="Moneda 7 2 2 4 2 3 3 2" xfId="33571"/>
    <cellStyle name="Moneda 7 2 2 4 2 3 3 3" xfId="33572"/>
    <cellStyle name="Moneda 7 2 2 4 2 3 4" xfId="33573"/>
    <cellStyle name="Moneda 7 2 2 4 2 3 4 2" xfId="33574"/>
    <cellStyle name="Moneda 7 2 2 4 2 3 4 3" xfId="33575"/>
    <cellStyle name="Moneda 7 2 2 4 2 3 5" xfId="33576"/>
    <cellStyle name="Moneda 7 2 2 4 2 3 6" xfId="33577"/>
    <cellStyle name="Moneda 7 2 2 4 2 4" xfId="33578"/>
    <cellStyle name="Moneda 7 2 2 4 2 4 2" xfId="33579"/>
    <cellStyle name="Moneda 7 2 2 4 2 4 2 2" xfId="33580"/>
    <cellStyle name="Moneda 7 2 2 4 2 4 2 2 2" xfId="33581"/>
    <cellStyle name="Moneda 7 2 2 4 2 4 2 2 3" xfId="33582"/>
    <cellStyle name="Moneda 7 2 2 4 2 4 2 3" xfId="33583"/>
    <cellStyle name="Moneda 7 2 2 4 2 4 2 3 2" xfId="33584"/>
    <cellStyle name="Moneda 7 2 2 4 2 4 2 3 3" xfId="33585"/>
    <cellStyle name="Moneda 7 2 2 4 2 4 2 4" xfId="33586"/>
    <cellStyle name="Moneda 7 2 2 4 2 4 2 5" xfId="33587"/>
    <cellStyle name="Moneda 7 2 2 4 2 4 3" xfId="33588"/>
    <cellStyle name="Moneda 7 2 2 4 2 4 3 2" xfId="33589"/>
    <cellStyle name="Moneda 7 2 2 4 2 4 3 3" xfId="33590"/>
    <cellStyle name="Moneda 7 2 2 4 2 4 4" xfId="33591"/>
    <cellStyle name="Moneda 7 2 2 4 2 4 4 2" xfId="33592"/>
    <cellStyle name="Moneda 7 2 2 4 2 4 4 3" xfId="33593"/>
    <cellStyle name="Moneda 7 2 2 4 2 4 5" xfId="33594"/>
    <cellStyle name="Moneda 7 2 2 4 2 4 6" xfId="33595"/>
    <cellStyle name="Moneda 7 2 2 4 2 5" xfId="33596"/>
    <cellStyle name="Moneda 7 2 2 4 2 5 2" xfId="33597"/>
    <cellStyle name="Moneda 7 2 2 4 2 5 2 2" xfId="33598"/>
    <cellStyle name="Moneda 7 2 2 4 2 5 2 2 2" xfId="33599"/>
    <cellStyle name="Moneda 7 2 2 4 2 5 2 2 3" xfId="33600"/>
    <cellStyle name="Moneda 7 2 2 4 2 5 2 3" xfId="33601"/>
    <cellStyle name="Moneda 7 2 2 4 2 5 2 3 2" xfId="33602"/>
    <cellStyle name="Moneda 7 2 2 4 2 5 2 3 3" xfId="33603"/>
    <cellStyle name="Moneda 7 2 2 4 2 5 2 4" xfId="33604"/>
    <cellStyle name="Moneda 7 2 2 4 2 5 2 5" xfId="33605"/>
    <cellStyle name="Moneda 7 2 2 4 2 5 3" xfId="33606"/>
    <cellStyle name="Moneda 7 2 2 4 2 5 3 2" xfId="33607"/>
    <cellStyle name="Moneda 7 2 2 4 2 5 3 3" xfId="33608"/>
    <cellStyle name="Moneda 7 2 2 4 2 5 4" xfId="33609"/>
    <cellStyle name="Moneda 7 2 2 4 2 5 4 2" xfId="33610"/>
    <cellStyle name="Moneda 7 2 2 4 2 5 4 3" xfId="33611"/>
    <cellStyle name="Moneda 7 2 2 4 2 5 5" xfId="33612"/>
    <cellStyle name="Moneda 7 2 2 4 2 5 6" xfId="33613"/>
    <cellStyle name="Moneda 7 2 2 4 2 6" xfId="33614"/>
    <cellStyle name="Moneda 7 2 2 4 2 6 2" xfId="33615"/>
    <cellStyle name="Moneda 7 2 2 4 2 6 2 2" xfId="33616"/>
    <cellStyle name="Moneda 7 2 2 4 2 6 2 3" xfId="33617"/>
    <cellStyle name="Moneda 7 2 2 4 2 6 3" xfId="33618"/>
    <cellStyle name="Moneda 7 2 2 4 2 6 3 2" xfId="33619"/>
    <cellStyle name="Moneda 7 2 2 4 2 6 3 3" xfId="33620"/>
    <cellStyle name="Moneda 7 2 2 4 2 6 4" xfId="33621"/>
    <cellStyle name="Moneda 7 2 2 4 2 6 5" xfId="33622"/>
    <cellStyle name="Moneda 7 2 2 4 2 7" xfId="33623"/>
    <cellStyle name="Moneda 7 2 2 4 2 7 2" xfId="33624"/>
    <cellStyle name="Moneda 7 2 2 4 2 7 3" xfId="33625"/>
    <cellStyle name="Moneda 7 2 2 4 2 8" xfId="33626"/>
    <cellStyle name="Moneda 7 2 2 4 2 8 2" xfId="33627"/>
    <cellStyle name="Moneda 7 2 2 4 2 8 3" xfId="33628"/>
    <cellStyle name="Moneda 7 2 2 4 2 9" xfId="33629"/>
    <cellStyle name="Moneda 7 2 2 4 3" xfId="734"/>
    <cellStyle name="Moneda 7 2 2 4 3 2" xfId="2050"/>
    <cellStyle name="Moneda 7 2 2 4 3 2 2" xfId="33630"/>
    <cellStyle name="Moneda 7 2 2 4 3 2 2 2" xfId="33631"/>
    <cellStyle name="Moneda 7 2 2 4 3 2 2 3" xfId="33632"/>
    <cellStyle name="Moneda 7 2 2 4 3 2 3" xfId="33633"/>
    <cellStyle name="Moneda 7 2 2 4 3 2 3 2" xfId="33634"/>
    <cellStyle name="Moneda 7 2 2 4 3 2 3 3" xfId="33635"/>
    <cellStyle name="Moneda 7 2 2 4 3 2 4" xfId="33636"/>
    <cellStyle name="Moneda 7 2 2 4 3 2 5" xfId="33637"/>
    <cellStyle name="Moneda 7 2 2 4 3 3" xfId="33638"/>
    <cellStyle name="Moneda 7 2 2 4 3 3 2" xfId="33639"/>
    <cellStyle name="Moneda 7 2 2 4 3 3 3" xfId="33640"/>
    <cellStyle name="Moneda 7 2 2 4 3 4" xfId="33641"/>
    <cellStyle name="Moneda 7 2 2 4 3 4 2" xfId="33642"/>
    <cellStyle name="Moneda 7 2 2 4 3 4 3" xfId="33643"/>
    <cellStyle name="Moneda 7 2 2 4 3 5" xfId="33644"/>
    <cellStyle name="Moneda 7 2 2 4 3 6" xfId="33645"/>
    <cellStyle name="Moneda 7 2 2 4 4" xfId="2047"/>
    <cellStyle name="Moneda 7 2 2 4 4 2" xfId="33646"/>
    <cellStyle name="Moneda 7 2 2 4 4 2 2" xfId="33647"/>
    <cellStyle name="Moneda 7 2 2 4 4 2 2 2" xfId="33648"/>
    <cellStyle name="Moneda 7 2 2 4 4 2 2 3" xfId="33649"/>
    <cellStyle name="Moneda 7 2 2 4 4 2 3" xfId="33650"/>
    <cellStyle name="Moneda 7 2 2 4 4 2 3 2" xfId="33651"/>
    <cellStyle name="Moneda 7 2 2 4 4 2 3 3" xfId="33652"/>
    <cellStyle name="Moneda 7 2 2 4 4 2 4" xfId="33653"/>
    <cellStyle name="Moneda 7 2 2 4 4 2 5" xfId="33654"/>
    <cellStyle name="Moneda 7 2 2 4 4 3" xfId="33655"/>
    <cellStyle name="Moneda 7 2 2 4 4 3 2" xfId="33656"/>
    <cellStyle name="Moneda 7 2 2 4 4 3 3" xfId="33657"/>
    <cellStyle name="Moneda 7 2 2 4 4 4" xfId="33658"/>
    <cellStyle name="Moneda 7 2 2 4 4 4 2" xfId="33659"/>
    <cellStyle name="Moneda 7 2 2 4 4 4 3" xfId="33660"/>
    <cellStyle name="Moneda 7 2 2 4 4 5" xfId="33661"/>
    <cellStyle name="Moneda 7 2 2 4 4 6" xfId="33662"/>
    <cellStyle name="Moneda 7 2 2 4 5" xfId="33663"/>
    <cellStyle name="Moneda 7 2 2 4 5 2" xfId="33664"/>
    <cellStyle name="Moneda 7 2 2 4 5 2 2" xfId="33665"/>
    <cellStyle name="Moneda 7 2 2 4 5 2 2 2" xfId="33666"/>
    <cellStyle name="Moneda 7 2 2 4 5 2 2 3" xfId="33667"/>
    <cellStyle name="Moneda 7 2 2 4 5 2 3" xfId="33668"/>
    <cellStyle name="Moneda 7 2 2 4 5 2 3 2" xfId="33669"/>
    <cellStyle name="Moneda 7 2 2 4 5 2 3 3" xfId="33670"/>
    <cellStyle name="Moneda 7 2 2 4 5 2 4" xfId="33671"/>
    <cellStyle name="Moneda 7 2 2 4 5 2 5" xfId="33672"/>
    <cellStyle name="Moneda 7 2 2 4 5 3" xfId="33673"/>
    <cellStyle name="Moneda 7 2 2 4 5 3 2" xfId="33674"/>
    <cellStyle name="Moneda 7 2 2 4 5 3 3" xfId="33675"/>
    <cellStyle name="Moneda 7 2 2 4 5 4" xfId="33676"/>
    <cellStyle name="Moneda 7 2 2 4 5 4 2" xfId="33677"/>
    <cellStyle name="Moneda 7 2 2 4 5 4 3" xfId="33678"/>
    <cellStyle name="Moneda 7 2 2 4 5 5" xfId="33679"/>
    <cellStyle name="Moneda 7 2 2 4 5 6" xfId="33680"/>
    <cellStyle name="Moneda 7 2 2 4 6" xfId="33681"/>
    <cellStyle name="Moneda 7 2 2 4 6 2" xfId="33682"/>
    <cellStyle name="Moneda 7 2 2 4 6 2 2" xfId="33683"/>
    <cellStyle name="Moneda 7 2 2 4 6 2 2 2" xfId="33684"/>
    <cellStyle name="Moneda 7 2 2 4 6 2 2 3" xfId="33685"/>
    <cellStyle name="Moneda 7 2 2 4 6 2 3" xfId="33686"/>
    <cellStyle name="Moneda 7 2 2 4 6 2 3 2" xfId="33687"/>
    <cellStyle name="Moneda 7 2 2 4 6 2 3 3" xfId="33688"/>
    <cellStyle name="Moneda 7 2 2 4 6 2 4" xfId="33689"/>
    <cellStyle name="Moneda 7 2 2 4 6 2 5" xfId="33690"/>
    <cellStyle name="Moneda 7 2 2 4 6 3" xfId="33691"/>
    <cellStyle name="Moneda 7 2 2 4 6 3 2" xfId="33692"/>
    <cellStyle name="Moneda 7 2 2 4 6 3 3" xfId="33693"/>
    <cellStyle name="Moneda 7 2 2 4 6 4" xfId="33694"/>
    <cellStyle name="Moneda 7 2 2 4 6 4 2" xfId="33695"/>
    <cellStyle name="Moneda 7 2 2 4 6 4 3" xfId="33696"/>
    <cellStyle name="Moneda 7 2 2 4 6 5" xfId="33697"/>
    <cellStyle name="Moneda 7 2 2 4 6 6" xfId="33698"/>
    <cellStyle name="Moneda 7 2 2 4 7" xfId="33699"/>
    <cellStyle name="Moneda 7 2 2 4 7 2" xfId="33700"/>
    <cellStyle name="Moneda 7 2 2 4 7 2 2" xfId="33701"/>
    <cellStyle name="Moneda 7 2 2 4 7 2 3" xfId="33702"/>
    <cellStyle name="Moneda 7 2 2 4 7 3" xfId="33703"/>
    <cellStyle name="Moneda 7 2 2 4 7 3 2" xfId="33704"/>
    <cellStyle name="Moneda 7 2 2 4 7 3 3" xfId="33705"/>
    <cellStyle name="Moneda 7 2 2 4 7 4" xfId="33706"/>
    <cellStyle name="Moneda 7 2 2 4 7 5" xfId="33707"/>
    <cellStyle name="Moneda 7 2 2 4 8" xfId="33708"/>
    <cellStyle name="Moneda 7 2 2 4 8 2" xfId="33709"/>
    <cellStyle name="Moneda 7 2 2 4 8 3" xfId="33710"/>
    <cellStyle name="Moneda 7 2 2 4 9" xfId="33711"/>
    <cellStyle name="Moneda 7 2 2 4 9 2" xfId="33712"/>
    <cellStyle name="Moneda 7 2 2 4 9 3" xfId="33713"/>
    <cellStyle name="Moneda 7 2 2 5" xfId="735"/>
    <cellStyle name="Moneda 7 2 2 5 10" xfId="33714"/>
    <cellStyle name="Moneda 7 2 2 5 2" xfId="736"/>
    <cellStyle name="Moneda 7 2 2 5 2 2" xfId="2052"/>
    <cellStyle name="Moneda 7 2 2 5 2 2 2" xfId="33715"/>
    <cellStyle name="Moneda 7 2 2 5 2 2 2 2" xfId="33716"/>
    <cellStyle name="Moneda 7 2 2 5 2 2 2 3" xfId="33717"/>
    <cellStyle name="Moneda 7 2 2 5 2 2 3" xfId="33718"/>
    <cellStyle name="Moneda 7 2 2 5 2 2 3 2" xfId="33719"/>
    <cellStyle name="Moneda 7 2 2 5 2 2 3 3" xfId="33720"/>
    <cellStyle name="Moneda 7 2 2 5 2 2 4" xfId="33721"/>
    <cellStyle name="Moneda 7 2 2 5 2 2 5" xfId="33722"/>
    <cellStyle name="Moneda 7 2 2 5 2 3" xfId="33723"/>
    <cellStyle name="Moneda 7 2 2 5 2 3 2" xfId="33724"/>
    <cellStyle name="Moneda 7 2 2 5 2 3 3" xfId="33725"/>
    <cellStyle name="Moneda 7 2 2 5 2 4" xfId="33726"/>
    <cellStyle name="Moneda 7 2 2 5 2 4 2" xfId="33727"/>
    <cellStyle name="Moneda 7 2 2 5 2 4 3" xfId="33728"/>
    <cellStyle name="Moneda 7 2 2 5 2 5" xfId="33729"/>
    <cellStyle name="Moneda 7 2 2 5 2 6" xfId="33730"/>
    <cellStyle name="Moneda 7 2 2 5 3" xfId="2051"/>
    <cellStyle name="Moneda 7 2 2 5 3 2" xfId="33731"/>
    <cellStyle name="Moneda 7 2 2 5 3 2 2" xfId="33732"/>
    <cellStyle name="Moneda 7 2 2 5 3 2 2 2" xfId="33733"/>
    <cellStyle name="Moneda 7 2 2 5 3 2 2 3" xfId="33734"/>
    <cellStyle name="Moneda 7 2 2 5 3 2 3" xfId="33735"/>
    <cellStyle name="Moneda 7 2 2 5 3 2 3 2" xfId="33736"/>
    <cellStyle name="Moneda 7 2 2 5 3 2 3 3" xfId="33737"/>
    <cellStyle name="Moneda 7 2 2 5 3 2 4" xfId="33738"/>
    <cellStyle name="Moneda 7 2 2 5 3 2 5" xfId="33739"/>
    <cellStyle name="Moneda 7 2 2 5 3 3" xfId="33740"/>
    <cellStyle name="Moneda 7 2 2 5 3 3 2" xfId="33741"/>
    <cellStyle name="Moneda 7 2 2 5 3 3 3" xfId="33742"/>
    <cellStyle name="Moneda 7 2 2 5 3 4" xfId="33743"/>
    <cellStyle name="Moneda 7 2 2 5 3 4 2" xfId="33744"/>
    <cellStyle name="Moneda 7 2 2 5 3 4 3" xfId="33745"/>
    <cellStyle name="Moneda 7 2 2 5 3 5" xfId="33746"/>
    <cellStyle name="Moneda 7 2 2 5 3 6" xfId="33747"/>
    <cellStyle name="Moneda 7 2 2 5 4" xfId="33748"/>
    <cellStyle name="Moneda 7 2 2 5 4 2" xfId="33749"/>
    <cellStyle name="Moneda 7 2 2 5 4 2 2" xfId="33750"/>
    <cellStyle name="Moneda 7 2 2 5 4 2 2 2" xfId="33751"/>
    <cellStyle name="Moneda 7 2 2 5 4 2 2 3" xfId="33752"/>
    <cellStyle name="Moneda 7 2 2 5 4 2 3" xfId="33753"/>
    <cellStyle name="Moneda 7 2 2 5 4 2 3 2" xfId="33754"/>
    <cellStyle name="Moneda 7 2 2 5 4 2 3 3" xfId="33755"/>
    <cellStyle name="Moneda 7 2 2 5 4 2 4" xfId="33756"/>
    <cellStyle name="Moneda 7 2 2 5 4 2 5" xfId="33757"/>
    <cellStyle name="Moneda 7 2 2 5 4 3" xfId="33758"/>
    <cellStyle name="Moneda 7 2 2 5 4 3 2" xfId="33759"/>
    <cellStyle name="Moneda 7 2 2 5 4 3 3" xfId="33760"/>
    <cellStyle name="Moneda 7 2 2 5 4 4" xfId="33761"/>
    <cellStyle name="Moneda 7 2 2 5 4 4 2" xfId="33762"/>
    <cellStyle name="Moneda 7 2 2 5 4 4 3" xfId="33763"/>
    <cellStyle name="Moneda 7 2 2 5 4 5" xfId="33764"/>
    <cellStyle name="Moneda 7 2 2 5 4 6" xfId="33765"/>
    <cellStyle name="Moneda 7 2 2 5 5" xfId="33766"/>
    <cellStyle name="Moneda 7 2 2 5 5 2" xfId="33767"/>
    <cellStyle name="Moneda 7 2 2 5 5 2 2" xfId="33768"/>
    <cellStyle name="Moneda 7 2 2 5 5 2 2 2" xfId="33769"/>
    <cellStyle name="Moneda 7 2 2 5 5 2 2 3" xfId="33770"/>
    <cellStyle name="Moneda 7 2 2 5 5 2 3" xfId="33771"/>
    <cellStyle name="Moneda 7 2 2 5 5 2 3 2" xfId="33772"/>
    <cellStyle name="Moneda 7 2 2 5 5 2 3 3" xfId="33773"/>
    <cellStyle name="Moneda 7 2 2 5 5 2 4" xfId="33774"/>
    <cellStyle name="Moneda 7 2 2 5 5 2 5" xfId="33775"/>
    <cellStyle name="Moneda 7 2 2 5 5 3" xfId="33776"/>
    <cellStyle name="Moneda 7 2 2 5 5 3 2" xfId="33777"/>
    <cellStyle name="Moneda 7 2 2 5 5 3 3" xfId="33778"/>
    <cellStyle name="Moneda 7 2 2 5 5 4" xfId="33779"/>
    <cellStyle name="Moneda 7 2 2 5 5 4 2" xfId="33780"/>
    <cellStyle name="Moneda 7 2 2 5 5 4 3" xfId="33781"/>
    <cellStyle name="Moneda 7 2 2 5 5 5" xfId="33782"/>
    <cellStyle name="Moneda 7 2 2 5 5 6" xfId="33783"/>
    <cellStyle name="Moneda 7 2 2 5 6" xfId="33784"/>
    <cellStyle name="Moneda 7 2 2 5 6 2" xfId="33785"/>
    <cellStyle name="Moneda 7 2 2 5 6 2 2" xfId="33786"/>
    <cellStyle name="Moneda 7 2 2 5 6 2 3" xfId="33787"/>
    <cellStyle name="Moneda 7 2 2 5 6 3" xfId="33788"/>
    <cellStyle name="Moneda 7 2 2 5 6 3 2" xfId="33789"/>
    <cellStyle name="Moneda 7 2 2 5 6 3 3" xfId="33790"/>
    <cellStyle name="Moneda 7 2 2 5 6 4" xfId="33791"/>
    <cellStyle name="Moneda 7 2 2 5 6 5" xfId="33792"/>
    <cellStyle name="Moneda 7 2 2 5 7" xfId="33793"/>
    <cellStyle name="Moneda 7 2 2 5 7 2" xfId="33794"/>
    <cellStyle name="Moneda 7 2 2 5 7 3" xfId="33795"/>
    <cellStyle name="Moneda 7 2 2 5 8" xfId="33796"/>
    <cellStyle name="Moneda 7 2 2 5 8 2" xfId="33797"/>
    <cellStyle name="Moneda 7 2 2 5 8 3" xfId="33798"/>
    <cellStyle name="Moneda 7 2 2 5 9" xfId="33799"/>
    <cellStyle name="Moneda 7 2 2 6" xfId="737"/>
    <cellStyle name="Moneda 7 2 2 6 2" xfId="2053"/>
    <cellStyle name="Moneda 7 2 2 6 2 2" xfId="33800"/>
    <cellStyle name="Moneda 7 2 2 6 2 2 2" xfId="33801"/>
    <cellStyle name="Moneda 7 2 2 6 2 2 3" xfId="33802"/>
    <cellStyle name="Moneda 7 2 2 6 2 3" xfId="33803"/>
    <cellStyle name="Moneda 7 2 2 6 2 3 2" xfId="33804"/>
    <cellStyle name="Moneda 7 2 2 6 2 3 3" xfId="33805"/>
    <cellStyle name="Moneda 7 2 2 6 2 4" xfId="33806"/>
    <cellStyle name="Moneda 7 2 2 6 2 5" xfId="33807"/>
    <cellStyle name="Moneda 7 2 2 6 3" xfId="33808"/>
    <cellStyle name="Moneda 7 2 2 6 3 2" xfId="33809"/>
    <cellStyle name="Moneda 7 2 2 6 3 3" xfId="33810"/>
    <cellStyle name="Moneda 7 2 2 6 4" xfId="33811"/>
    <cellStyle name="Moneda 7 2 2 6 4 2" xfId="33812"/>
    <cellStyle name="Moneda 7 2 2 6 4 3" xfId="33813"/>
    <cellStyle name="Moneda 7 2 2 6 5" xfId="33814"/>
    <cellStyle name="Moneda 7 2 2 6 6" xfId="33815"/>
    <cellStyle name="Moneda 7 2 2 7" xfId="2030"/>
    <cellStyle name="Moneda 7 2 2 7 2" xfId="33816"/>
    <cellStyle name="Moneda 7 2 2 7 2 2" xfId="33817"/>
    <cellStyle name="Moneda 7 2 2 7 2 2 2" xfId="33818"/>
    <cellStyle name="Moneda 7 2 2 7 2 2 3" xfId="33819"/>
    <cellStyle name="Moneda 7 2 2 7 2 3" xfId="33820"/>
    <cellStyle name="Moneda 7 2 2 7 2 3 2" xfId="33821"/>
    <cellStyle name="Moneda 7 2 2 7 2 3 3" xfId="33822"/>
    <cellStyle name="Moneda 7 2 2 7 2 4" xfId="33823"/>
    <cellStyle name="Moneda 7 2 2 7 2 5" xfId="33824"/>
    <cellStyle name="Moneda 7 2 2 7 3" xfId="33825"/>
    <cellStyle name="Moneda 7 2 2 7 3 2" xfId="33826"/>
    <cellStyle name="Moneda 7 2 2 7 3 3" xfId="33827"/>
    <cellStyle name="Moneda 7 2 2 7 4" xfId="33828"/>
    <cellStyle name="Moneda 7 2 2 7 4 2" xfId="33829"/>
    <cellStyle name="Moneda 7 2 2 7 4 3" xfId="33830"/>
    <cellStyle name="Moneda 7 2 2 7 5" xfId="33831"/>
    <cellStyle name="Moneda 7 2 2 7 6" xfId="33832"/>
    <cellStyle name="Moneda 7 2 2 8" xfId="33833"/>
    <cellStyle name="Moneda 7 2 2 8 2" xfId="33834"/>
    <cellStyle name="Moneda 7 2 2 8 2 2" xfId="33835"/>
    <cellStyle name="Moneda 7 2 2 8 2 2 2" xfId="33836"/>
    <cellStyle name="Moneda 7 2 2 8 2 2 3" xfId="33837"/>
    <cellStyle name="Moneda 7 2 2 8 2 3" xfId="33838"/>
    <cellStyle name="Moneda 7 2 2 8 2 3 2" xfId="33839"/>
    <cellStyle name="Moneda 7 2 2 8 2 3 3" xfId="33840"/>
    <cellStyle name="Moneda 7 2 2 8 2 4" xfId="33841"/>
    <cellStyle name="Moneda 7 2 2 8 2 5" xfId="33842"/>
    <cellStyle name="Moneda 7 2 2 8 3" xfId="33843"/>
    <cellStyle name="Moneda 7 2 2 8 3 2" xfId="33844"/>
    <cellStyle name="Moneda 7 2 2 8 3 3" xfId="33845"/>
    <cellStyle name="Moneda 7 2 2 8 4" xfId="33846"/>
    <cellStyle name="Moneda 7 2 2 8 4 2" xfId="33847"/>
    <cellStyle name="Moneda 7 2 2 8 4 3" xfId="33848"/>
    <cellStyle name="Moneda 7 2 2 8 5" xfId="33849"/>
    <cellStyle name="Moneda 7 2 2 8 6" xfId="33850"/>
    <cellStyle name="Moneda 7 2 2 9" xfId="33851"/>
    <cellStyle name="Moneda 7 2 2 9 2" xfId="33852"/>
    <cellStyle name="Moneda 7 2 2 9 2 2" xfId="33853"/>
    <cellStyle name="Moneda 7 2 2 9 2 2 2" xfId="33854"/>
    <cellStyle name="Moneda 7 2 2 9 2 2 3" xfId="33855"/>
    <cellStyle name="Moneda 7 2 2 9 2 3" xfId="33856"/>
    <cellStyle name="Moneda 7 2 2 9 2 3 2" xfId="33857"/>
    <cellStyle name="Moneda 7 2 2 9 2 3 3" xfId="33858"/>
    <cellStyle name="Moneda 7 2 2 9 2 4" xfId="33859"/>
    <cellStyle name="Moneda 7 2 2 9 2 5" xfId="33860"/>
    <cellStyle name="Moneda 7 2 2 9 3" xfId="33861"/>
    <cellStyle name="Moneda 7 2 2 9 3 2" xfId="33862"/>
    <cellStyle name="Moneda 7 2 2 9 3 3" xfId="33863"/>
    <cellStyle name="Moneda 7 2 2 9 4" xfId="33864"/>
    <cellStyle name="Moneda 7 2 2 9 4 2" xfId="33865"/>
    <cellStyle name="Moneda 7 2 2 9 4 3" xfId="33866"/>
    <cellStyle name="Moneda 7 2 2 9 5" xfId="33867"/>
    <cellStyle name="Moneda 7 2 2 9 6" xfId="33868"/>
    <cellStyle name="Moneda 7 2 3" xfId="738"/>
    <cellStyle name="Moneda 7 2 3 10" xfId="33869"/>
    <cellStyle name="Moneda 7 2 3 10 2" xfId="33870"/>
    <cellStyle name="Moneda 7 2 3 10 3" xfId="33871"/>
    <cellStyle name="Moneda 7 2 3 11" xfId="33872"/>
    <cellStyle name="Moneda 7 2 3 11 2" xfId="33873"/>
    <cellStyle name="Moneda 7 2 3 11 3" xfId="33874"/>
    <cellStyle name="Moneda 7 2 3 12" xfId="33875"/>
    <cellStyle name="Moneda 7 2 3 13" xfId="33876"/>
    <cellStyle name="Moneda 7 2 3 2" xfId="739"/>
    <cellStyle name="Moneda 7 2 3 2 10" xfId="33877"/>
    <cellStyle name="Moneda 7 2 3 2 11" xfId="33878"/>
    <cellStyle name="Moneda 7 2 3 2 2" xfId="740"/>
    <cellStyle name="Moneda 7 2 3 2 2 10" xfId="33879"/>
    <cellStyle name="Moneda 7 2 3 2 2 2" xfId="741"/>
    <cellStyle name="Moneda 7 2 3 2 2 2 2" xfId="2057"/>
    <cellStyle name="Moneda 7 2 3 2 2 2 2 2" xfId="33880"/>
    <cellStyle name="Moneda 7 2 3 2 2 2 2 2 2" xfId="33881"/>
    <cellStyle name="Moneda 7 2 3 2 2 2 2 2 3" xfId="33882"/>
    <cellStyle name="Moneda 7 2 3 2 2 2 2 3" xfId="33883"/>
    <cellStyle name="Moneda 7 2 3 2 2 2 2 3 2" xfId="33884"/>
    <cellStyle name="Moneda 7 2 3 2 2 2 2 3 3" xfId="33885"/>
    <cellStyle name="Moneda 7 2 3 2 2 2 2 4" xfId="33886"/>
    <cellStyle name="Moneda 7 2 3 2 2 2 2 5" xfId="33887"/>
    <cellStyle name="Moneda 7 2 3 2 2 2 3" xfId="33888"/>
    <cellStyle name="Moneda 7 2 3 2 2 2 3 2" xfId="33889"/>
    <cellStyle name="Moneda 7 2 3 2 2 2 3 3" xfId="33890"/>
    <cellStyle name="Moneda 7 2 3 2 2 2 4" xfId="33891"/>
    <cellStyle name="Moneda 7 2 3 2 2 2 4 2" xfId="33892"/>
    <cellStyle name="Moneda 7 2 3 2 2 2 4 3" xfId="33893"/>
    <cellStyle name="Moneda 7 2 3 2 2 2 5" xfId="33894"/>
    <cellStyle name="Moneda 7 2 3 2 2 2 6" xfId="33895"/>
    <cellStyle name="Moneda 7 2 3 2 2 3" xfId="2056"/>
    <cellStyle name="Moneda 7 2 3 2 2 3 2" xfId="33896"/>
    <cellStyle name="Moneda 7 2 3 2 2 3 2 2" xfId="33897"/>
    <cellStyle name="Moneda 7 2 3 2 2 3 2 2 2" xfId="33898"/>
    <cellStyle name="Moneda 7 2 3 2 2 3 2 2 3" xfId="33899"/>
    <cellStyle name="Moneda 7 2 3 2 2 3 2 3" xfId="33900"/>
    <cellStyle name="Moneda 7 2 3 2 2 3 2 3 2" xfId="33901"/>
    <cellStyle name="Moneda 7 2 3 2 2 3 2 3 3" xfId="33902"/>
    <cellStyle name="Moneda 7 2 3 2 2 3 2 4" xfId="33903"/>
    <cellStyle name="Moneda 7 2 3 2 2 3 2 5" xfId="33904"/>
    <cellStyle name="Moneda 7 2 3 2 2 3 3" xfId="33905"/>
    <cellStyle name="Moneda 7 2 3 2 2 3 3 2" xfId="33906"/>
    <cellStyle name="Moneda 7 2 3 2 2 3 3 3" xfId="33907"/>
    <cellStyle name="Moneda 7 2 3 2 2 3 4" xfId="33908"/>
    <cellStyle name="Moneda 7 2 3 2 2 3 4 2" xfId="33909"/>
    <cellStyle name="Moneda 7 2 3 2 2 3 4 3" xfId="33910"/>
    <cellStyle name="Moneda 7 2 3 2 2 3 5" xfId="33911"/>
    <cellStyle name="Moneda 7 2 3 2 2 3 6" xfId="33912"/>
    <cellStyle name="Moneda 7 2 3 2 2 4" xfId="33913"/>
    <cellStyle name="Moneda 7 2 3 2 2 4 2" xfId="33914"/>
    <cellStyle name="Moneda 7 2 3 2 2 4 2 2" xfId="33915"/>
    <cellStyle name="Moneda 7 2 3 2 2 4 2 2 2" xfId="33916"/>
    <cellStyle name="Moneda 7 2 3 2 2 4 2 2 3" xfId="33917"/>
    <cellStyle name="Moneda 7 2 3 2 2 4 2 3" xfId="33918"/>
    <cellStyle name="Moneda 7 2 3 2 2 4 2 3 2" xfId="33919"/>
    <cellStyle name="Moneda 7 2 3 2 2 4 2 3 3" xfId="33920"/>
    <cellStyle name="Moneda 7 2 3 2 2 4 2 4" xfId="33921"/>
    <cellStyle name="Moneda 7 2 3 2 2 4 2 5" xfId="33922"/>
    <cellStyle name="Moneda 7 2 3 2 2 4 3" xfId="33923"/>
    <cellStyle name="Moneda 7 2 3 2 2 4 3 2" xfId="33924"/>
    <cellStyle name="Moneda 7 2 3 2 2 4 3 3" xfId="33925"/>
    <cellStyle name="Moneda 7 2 3 2 2 4 4" xfId="33926"/>
    <cellStyle name="Moneda 7 2 3 2 2 4 4 2" xfId="33927"/>
    <cellStyle name="Moneda 7 2 3 2 2 4 4 3" xfId="33928"/>
    <cellStyle name="Moneda 7 2 3 2 2 4 5" xfId="33929"/>
    <cellStyle name="Moneda 7 2 3 2 2 4 6" xfId="33930"/>
    <cellStyle name="Moneda 7 2 3 2 2 5" xfId="33931"/>
    <cellStyle name="Moneda 7 2 3 2 2 5 2" xfId="33932"/>
    <cellStyle name="Moneda 7 2 3 2 2 5 2 2" xfId="33933"/>
    <cellStyle name="Moneda 7 2 3 2 2 5 2 2 2" xfId="33934"/>
    <cellStyle name="Moneda 7 2 3 2 2 5 2 2 3" xfId="33935"/>
    <cellStyle name="Moneda 7 2 3 2 2 5 2 3" xfId="33936"/>
    <cellStyle name="Moneda 7 2 3 2 2 5 2 3 2" xfId="33937"/>
    <cellStyle name="Moneda 7 2 3 2 2 5 2 3 3" xfId="33938"/>
    <cellStyle name="Moneda 7 2 3 2 2 5 2 4" xfId="33939"/>
    <cellStyle name="Moneda 7 2 3 2 2 5 2 5" xfId="33940"/>
    <cellStyle name="Moneda 7 2 3 2 2 5 3" xfId="33941"/>
    <cellStyle name="Moneda 7 2 3 2 2 5 3 2" xfId="33942"/>
    <cellStyle name="Moneda 7 2 3 2 2 5 3 3" xfId="33943"/>
    <cellStyle name="Moneda 7 2 3 2 2 5 4" xfId="33944"/>
    <cellStyle name="Moneda 7 2 3 2 2 5 4 2" xfId="33945"/>
    <cellStyle name="Moneda 7 2 3 2 2 5 4 3" xfId="33946"/>
    <cellStyle name="Moneda 7 2 3 2 2 5 5" xfId="33947"/>
    <cellStyle name="Moneda 7 2 3 2 2 5 6" xfId="33948"/>
    <cellStyle name="Moneda 7 2 3 2 2 6" xfId="33949"/>
    <cellStyle name="Moneda 7 2 3 2 2 6 2" xfId="33950"/>
    <cellStyle name="Moneda 7 2 3 2 2 6 2 2" xfId="33951"/>
    <cellStyle name="Moneda 7 2 3 2 2 6 2 3" xfId="33952"/>
    <cellStyle name="Moneda 7 2 3 2 2 6 3" xfId="33953"/>
    <cellStyle name="Moneda 7 2 3 2 2 6 3 2" xfId="33954"/>
    <cellStyle name="Moneda 7 2 3 2 2 6 3 3" xfId="33955"/>
    <cellStyle name="Moneda 7 2 3 2 2 6 4" xfId="33956"/>
    <cellStyle name="Moneda 7 2 3 2 2 6 5" xfId="33957"/>
    <cellStyle name="Moneda 7 2 3 2 2 7" xfId="33958"/>
    <cellStyle name="Moneda 7 2 3 2 2 7 2" xfId="33959"/>
    <cellStyle name="Moneda 7 2 3 2 2 7 3" xfId="33960"/>
    <cellStyle name="Moneda 7 2 3 2 2 8" xfId="33961"/>
    <cellStyle name="Moneda 7 2 3 2 2 8 2" xfId="33962"/>
    <cellStyle name="Moneda 7 2 3 2 2 8 3" xfId="33963"/>
    <cellStyle name="Moneda 7 2 3 2 2 9" xfId="33964"/>
    <cellStyle name="Moneda 7 2 3 2 3" xfId="742"/>
    <cellStyle name="Moneda 7 2 3 2 3 2" xfId="2058"/>
    <cellStyle name="Moneda 7 2 3 2 3 2 2" xfId="33965"/>
    <cellStyle name="Moneda 7 2 3 2 3 2 2 2" xfId="33966"/>
    <cellStyle name="Moneda 7 2 3 2 3 2 2 3" xfId="33967"/>
    <cellStyle name="Moneda 7 2 3 2 3 2 3" xfId="33968"/>
    <cellStyle name="Moneda 7 2 3 2 3 2 3 2" xfId="33969"/>
    <cellStyle name="Moneda 7 2 3 2 3 2 3 3" xfId="33970"/>
    <cellStyle name="Moneda 7 2 3 2 3 2 4" xfId="33971"/>
    <cellStyle name="Moneda 7 2 3 2 3 2 5" xfId="33972"/>
    <cellStyle name="Moneda 7 2 3 2 3 3" xfId="33973"/>
    <cellStyle name="Moneda 7 2 3 2 3 3 2" xfId="33974"/>
    <cellStyle name="Moneda 7 2 3 2 3 3 3" xfId="33975"/>
    <cellStyle name="Moneda 7 2 3 2 3 4" xfId="33976"/>
    <cellStyle name="Moneda 7 2 3 2 3 4 2" xfId="33977"/>
    <cellStyle name="Moneda 7 2 3 2 3 4 3" xfId="33978"/>
    <cellStyle name="Moneda 7 2 3 2 3 5" xfId="33979"/>
    <cellStyle name="Moneda 7 2 3 2 3 6" xfId="33980"/>
    <cellStyle name="Moneda 7 2 3 2 4" xfId="2055"/>
    <cellStyle name="Moneda 7 2 3 2 4 2" xfId="33981"/>
    <cellStyle name="Moneda 7 2 3 2 4 2 2" xfId="33982"/>
    <cellStyle name="Moneda 7 2 3 2 4 2 2 2" xfId="33983"/>
    <cellStyle name="Moneda 7 2 3 2 4 2 2 3" xfId="33984"/>
    <cellStyle name="Moneda 7 2 3 2 4 2 3" xfId="33985"/>
    <cellStyle name="Moneda 7 2 3 2 4 2 3 2" xfId="33986"/>
    <cellStyle name="Moneda 7 2 3 2 4 2 3 3" xfId="33987"/>
    <cellStyle name="Moneda 7 2 3 2 4 2 4" xfId="33988"/>
    <cellStyle name="Moneda 7 2 3 2 4 2 5" xfId="33989"/>
    <cellStyle name="Moneda 7 2 3 2 4 3" xfId="33990"/>
    <cellStyle name="Moneda 7 2 3 2 4 3 2" xfId="33991"/>
    <cellStyle name="Moneda 7 2 3 2 4 3 3" xfId="33992"/>
    <cellStyle name="Moneda 7 2 3 2 4 4" xfId="33993"/>
    <cellStyle name="Moneda 7 2 3 2 4 4 2" xfId="33994"/>
    <cellStyle name="Moneda 7 2 3 2 4 4 3" xfId="33995"/>
    <cellStyle name="Moneda 7 2 3 2 4 5" xfId="33996"/>
    <cellStyle name="Moneda 7 2 3 2 4 6" xfId="33997"/>
    <cellStyle name="Moneda 7 2 3 2 5" xfId="33998"/>
    <cellStyle name="Moneda 7 2 3 2 5 2" xfId="33999"/>
    <cellStyle name="Moneda 7 2 3 2 5 2 2" xfId="34000"/>
    <cellStyle name="Moneda 7 2 3 2 5 2 2 2" xfId="34001"/>
    <cellStyle name="Moneda 7 2 3 2 5 2 2 3" xfId="34002"/>
    <cellStyle name="Moneda 7 2 3 2 5 2 3" xfId="34003"/>
    <cellStyle name="Moneda 7 2 3 2 5 2 3 2" xfId="34004"/>
    <cellStyle name="Moneda 7 2 3 2 5 2 3 3" xfId="34005"/>
    <cellStyle name="Moneda 7 2 3 2 5 2 4" xfId="34006"/>
    <cellStyle name="Moneda 7 2 3 2 5 2 5" xfId="34007"/>
    <cellStyle name="Moneda 7 2 3 2 5 3" xfId="34008"/>
    <cellStyle name="Moneda 7 2 3 2 5 3 2" xfId="34009"/>
    <cellStyle name="Moneda 7 2 3 2 5 3 3" xfId="34010"/>
    <cellStyle name="Moneda 7 2 3 2 5 4" xfId="34011"/>
    <cellStyle name="Moneda 7 2 3 2 5 4 2" xfId="34012"/>
    <cellStyle name="Moneda 7 2 3 2 5 4 3" xfId="34013"/>
    <cellStyle name="Moneda 7 2 3 2 5 5" xfId="34014"/>
    <cellStyle name="Moneda 7 2 3 2 5 6" xfId="34015"/>
    <cellStyle name="Moneda 7 2 3 2 6" xfId="34016"/>
    <cellStyle name="Moneda 7 2 3 2 6 2" xfId="34017"/>
    <cellStyle name="Moneda 7 2 3 2 6 2 2" xfId="34018"/>
    <cellStyle name="Moneda 7 2 3 2 6 2 2 2" xfId="34019"/>
    <cellStyle name="Moneda 7 2 3 2 6 2 2 3" xfId="34020"/>
    <cellStyle name="Moneda 7 2 3 2 6 2 3" xfId="34021"/>
    <cellStyle name="Moneda 7 2 3 2 6 2 3 2" xfId="34022"/>
    <cellStyle name="Moneda 7 2 3 2 6 2 3 3" xfId="34023"/>
    <cellStyle name="Moneda 7 2 3 2 6 2 4" xfId="34024"/>
    <cellStyle name="Moneda 7 2 3 2 6 2 5" xfId="34025"/>
    <cellStyle name="Moneda 7 2 3 2 6 3" xfId="34026"/>
    <cellStyle name="Moneda 7 2 3 2 6 3 2" xfId="34027"/>
    <cellStyle name="Moneda 7 2 3 2 6 3 3" xfId="34028"/>
    <cellStyle name="Moneda 7 2 3 2 6 4" xfId="34029"/>
    <cellStyle name="Moneda 7 2 3 2 6 4 2" xfId="34030"/>
    <cellStyle name="Moneda 7 2 3 2 6 4 3" xfId="34031"/>
    <cellStyle name="Moneda 7 2 3 2 6 5" xfId="34032"/>
    <cellStyle name="Moneda 7 2 3 2 6 6" xfId="34033"/>
    <cellStyle name="Moneda 7 2 3 2 7" xfId="34034"/>
    <cellStyle name="Moneda 7 2 3 2 7 2" xfId="34035"/>
    <cellStyle name="Moneda 7 2 3 2 7 2 2" xfId="34036"/>
    <cellStyle name="Moneda 7 2 3 2 7 2 3" xfId="34037"/>
    <cellStyle name="Moneda 7 2 3 2 7 3" xfId="34038"/>
    <cellStyle name="Moneda 7 2 3 2 7 3 2" xfId="34039"/>
    <cellStyle name="Moneda 7 2 3 2 7 3 3" xfId="34040"/>
    <cellStyle name="Moneda 7 2 3 2 7 4" xfId="34041"/>
    <cellStyle name="Moneda 7 2 3 2 7 5" xfId="34042"/>
    <cellStyle name="Moneda 7 2 3 2 8" xfId="34043"/>
    <cellStyle name="Moneda 7 2 3 2 8 2" xfId="34044"/>
    <cellStyle name="Moneda 7 2 3 2 8 3" xfId="34045"/>
    <cellStyle name="Moneda 7 2 3 2 9" xfId="34046"/>
    <cellStyle name="Moneda 7 2 3 2 9 2" xfId="34047"/>
    <cellStyle name="Moneda 7 2 3 2 9 3" xfId="34048"/>
    <cellStyle name="Moneda 7 2 3 3" xfId="743"/>
    <cellStyle name="Moneda 7 2 3 3 10" xfId="34049"/>
    <cellStyle name="Moneda 7 2 3 3 11" xfId="34050"/>
    <cellStyle name="Moneda 7 2 3 3 2" xfId="744"/>
    <cellStyle name="Moneda 7 2 3 3 2 10" xfId="34051"/>
    <cellStyle name="Moneda 7 2 3 3 2 2" xfId="745"/>
    <cellStyle name="Moneda 7 2 3 3 2 2 2" xfId="2061"/>
    <cellStyle name="Moneda 7 2 3 3 2 2 2 2" xfId="34052"/>
    <cellStyle name="Moneda 7 2 3 3 2 2 2 2 2" xfId="34053"/>
    <cellStyle name="Moneda 7 2 3 3 2 2 2 2 3" xfId="34054"/>
    <cellStyle name="Moneda 7 2 3 3 2 2 2 3" xfId="34055"/>
    <cellStyle name="Moneda 7 2 3 3 2 2 2 3 2" xfId="34056"/>
    <cellStyle name="Moneda 7 2 3 3 2 2 2 3 3" xfId="34057"/>
    <cellStyle name="Moneda 7 2 3 3 2 2 2 4" xfId="34058"/>
    <cellStyle name="Moneda 7 2 3 3 2 2 2 5" xfId="34059"/>
    <cellStyle name="Moneda 7 2 3 3 2 2 3" xfId="34060"/>
    <cellStyle name="Moneda 7 2 3 3 2 2 3 2" xfId="34061"/>
    <cellStyle name="Moneda 7 2 3 3 2 2 3 3" xfId="34062"/>
    <cellStyle name="Moneda 7 2 3 3 2 2 4" xfId="34063"/>
    <cellStyle name="Moneda 7 2 3 3 2 2 4 2" xfId="34064"/>
    <cellStyle name="Moneda 7 2 3 3 2 2 4 3" xfId="34065"/>
    <cellStyle name="Moneda 7 2 3 3 2 2 5" xfId="34066"/>
    <cellStyle name="Moneda 7 2 3 3 2 2 6" xfId="34067"/>
    <cellStyle name="Moneda 7 2 3 3 2 3" xfId="2060"/>
    <cellStyle name="Moneda 7 2 3 3 2 3 2" xfId="34068"/>
    <cellStyle name="Moneda 7 2 3 3 2 3 2 2" xfId="34069"/>
    <cellStyle name="Moneda 7 2 3 3 2 3 2 2 2" xfId="34070"/>
    <cellStyle name="Moneda 7 2 3 3 2 3 2 2 3" xfId="34071"/>
    <cellStyle name="Moneda 7 2 3 3 2 3 2 3" xfId="34072"/>
    <cellStyle name="Moneda 7 2 3 3 2 3 2 3 2" xfId="34073"/>
    <cellStyle name="Moneda 7 2 3 3 2 3 2 3 3" xfId="34074"/>
    <cellStyle name="Moneda 7 2 3 3 2 3 2 4" xfId="34075"/>
    <cellStyle name="Moneda 7 2 3 3 2 3 2 5" xfId="34076"/>
    <cellStyle name="Moneda 7 2 3 3 2 3 3" xfId="34077"/>
    <cellStyle name="Moneda 7 2 3 3 2 3 3 2" xfId="34078"/>
    <cellStyle name="Moneda 7 2 3 3 2 3 3 3" xfId="34079"/>
    <cellStyle name="Moneda 7 2 3 3 2 3 4" xfId="34080"/>
    <cellStyle name="Moneda 7 2 3 3 2 3 4 2" xfId="34081"/>
    <cellStyle name="Moneda 7 2 3 3 2 3 4 3" xfId="34082"/>
    <cellStyle name="Moneda 7 2 3 3 2 3 5" xfId="34083"/>
    <cellStyle name="Moneda 7 2 3 3 2 3 6" xfId="34084"/>
    <cellStyle name="Moneda 7 2 3 3 2 4" xfId="34085"/>
    <cellStyle name="Moneda 7 2 3 3 2 4 2" xfId="34086"/>
    <cellStyle name="Moneda 7 2 3 3 2 4 2 2" xfId="34087"/>
    <cellStyle name="Moneda 7 2 3 3 2 4 2 2 2" xfId="34088"/>
    <cellStyle name="Moneda 7 2 3 3 2 4 2 2 3" xfId="34089"/>
    <cellStyle name="Moneda 7 2 3 3 2 4 2 3" xfId="34090"/>
    <cellStyle name="Moneda 7 2 3 3 2 4 2 3 2" xfId="34091"/>
    <cellStyle name="Moneda 7 2 3 3 2 4 2 3 3" xfId="34092"/>
    <cellStyle name="Moneda 7 2 3 3 2 4 2 4" xfId="34093"/>
    <cellStyle name="Moneda 7 2 3 3 2 4 2 5" xfId="34094"/>
    <cellStyle name="Moneda 7 2 3 3 2 4 3" xfId="34095"/>
    <cellStyle name="Moneda 7 2 3 3 2 4 3 2" xfId="34096"/>
    <cellStyle name="Moneda 7 2 3 3 2 4 3 3" xfId="34097"/>
    <cellStyle name="Moneda 7 2 3 3 2 4 4" xfId="34098"/>
    <cellStyle name="Moneda 7 2 3 3 2 4 4 2" xfId="34099"/>
    <cellStyle name="Moneda 7 2 3 3 2 4 4 3" xfId="34100"/>
    <cellStyle name="Moneda 7 2 3 3 2 4 5" xfId="34101"/>
    <cellStyle name="Moneda 7 2 3 3 2 4 6" xfId="34102"/>
    <cellStyle name="Moneda 7 2 3 3 2 5" xfId="34103"/>
    <cellStyle name="Moneda 7 2 3 3 2 5 2" xfId="34104"/>
    <cellStyle name="Moneda 7 2 3 3 2 5 2 2" xfId="34105"/>
    <cellStyle name="Moneda 7 2 3 3 2 5 2 2 2" xfId="34106"/>
    <cellStyle name="Moneda 7 2 3 3 2 5 2 2 3" xfId="34107"/>
    <cellStyle name="Moneda 7 2 3 3 2 5 2 3" xfId="34108"/>
    <cellStyle name="Moneda 7 2 3 3 2 5 2 3 2" xfId="34109"/>
    <cellStyle name="Moneda 7 2 3 3 2 5 2 3 3" xfId="34110"/>
    <cellStyle name="Moneda 7 2 3 3 2 5 2 4" xfId="34111"/>
    <cellStyle name="Moneda 7 2 3 3 2 5 2 5" xfId="34112"/>
    <cellStyle name="Moneda 7 2 3 3 2 5 3" xfId="34113"/>
    <cellStyle name="Moneda 7 2 3 3 2 5 3 2" xfId="34114"/>
    <cellStyle name="Moneda 7 2 3 3 2 5 3 3" xfId="34115"/>
    <cellStyle name="Moneda 7 2 3 3 2 5 4" xfId="34116"/>
    <cellStyle name="Moneda 7 2 3 3 2 5 4 2" xfId="34117"/>
    <cellStyle name="Moneda 7 2 3 3 2 5 4 3" xfId="34118"/>
    <cellStyle name="Moneda 7 2 3 3 2 5 5" xfId="34119"/>
    <cellStyle name="Moneda 7 2 3 3 2 5 6" xfId="34120"/>
    <cellStyle name="Moneda 7 2 3 3 2 6" xfId="34121"/>
    <cellStyle name="Moneda 7 2 3 3 2 6 2" xfId="34122"/>
    <cellStyle name="Moneda 7 2 3 3 2 6 2 2" xfId="34123"/>
    <cellStyle name="Moneda 7 2 3 3 2 6 2 3" xfId="34124"/>
    <cellStyle name="Moneda 7 2 3 3 2 6 3" xfId="34125"/>
    <cellStyle name="Moneda 7 2 3 3 2 6 3 2" xfId="34126"/>
    <cellStyle name="Moneda 7 2 3 3 2 6 3 3" xfId="34127"/>
    <cellStyle name="Moneda 7 2 3 3 2 6 4" xfId="34128"/>
    <cellStyle name="Moneda 7 2 3 3 2 6 5" xfId="34129"/>
    <cellStyle name="Moneda 7 2 3 3 2 7" xfId="34130"/>
    <cellStyle name="Moneda 7 2 3 3 2 7 2" xfId="34131"/>
    <cellStyle name="Moneda 7 2 3 3 2 7 3" xfId="34132"/>
    <cellStyle name="Moneda 7 2 3 3 2 8" xfId="34133"/>
    <cellStyle name="Moneda 7 2 3 3 2 8 2" xfId="34134"/>
    <cellStyle name="Moneda 7 2 3 3 2 8 3" xfId="34135"/>
    <cellStyle name="Moneda 7 2 3 3 2 9" xfId="34136"/>
    <cellStyle name="Moneda 7 2 3 3 3" xfId="746"/>
    <cellStyle name="Moneda 7 2 3 3 3 2" xfId="2062"/>
    <cellStyle name="Moneda 7 2 3 3 3 2 2" xfId="34137"/>
    <cellStyle name="Moneda 7 2 3 3 3 2 2 2" xfId="34138"/>
    <cellStyle name="Moneda 7 2 3 3 3 2 2 3" xfId="34139"/>
    <cellStyle name="Moneda 7 2 3 3 3 2 3" xfId="34140"/>
    <cellStyle name="Moneda 7 2 3 3 3 2 3 2" xfId="34141"/>
    <cellStyle name="Moneda 7 2 3 3 3 2 3 3" xfId="34142"/>
    <cellStyle name="Moneda 7 2 3 3 3 2 4" xfId="34143"/>
    <cellStyle name="Moneda 7 2 3 3 3 2 5" xfId="34144"/>
    <cellStyle name="Moneda 7 2 3 3 3 3" xfId="34145"/>
    <cellStyle name="Moneda 7 2 3 3 3 3 2" xfId="34146"/>
    <cellStyle name="Moneda 7 2 3 3 3 3 3" xfId="34147"/>
    <cellStyle name="Moneda 7 2 3 3 3 4" xfId="34148"/>
    <cellStyle name="Moneda 7 2 3 3 3 4 2" xfId="34149"/>
    <cellStyle name="Moneda 7 2 3 3 3 4 3" xfId="34150"/>
    <cellStyle name="Moneda 7 2 3 3 3 5" xfId="34151"/>
    <cellStyle name="Moneda 7 2 3 3 3 6" xfId="34152"/>
    <cellStyle name="Moneda 7 2 3 3 4" xfId="2059"/>
    <cellStyle name="Moneda 7 2 3 3 4 2" xfId="34153"/>
    <cellStyle name="Moneda 7 2 3 3 4 2 2" xfId="34154"/>
    <cellStyle name="Moneda 7 2 3 3 4 2 2 2" xfId="34155"/>
    <cellStyle name="Moneda 7 2 3 3 4 2 2 3" xfId="34156"/>
    <cellStyle name="Moneda 7 2 3 3 4 2 3" xfId="34157"/>
    <cellStyle name="Moneda 7 2 3 3 4 2 3 2" xfId="34158"/>
    <cellStyle name="Moneda 7 2 3 3 4 2 3 3" xfId="34159"/>
    <cellStyle name="Moneda 7 2 3 3 4 2 4" xfId="34160"/>
    <cellStyle name="Moneda 7 2 3 3 4 2 5" xfId="34161"/>
    <cellStyle name="Moneda 7 2 3 3 4 3" xfId="34162"/>
    <cellStyle name="Moneda 7 2 3 3 4 3 2" xfId="34163"/>
    <cellStyle name="Moneda 7 2 3 3 4 3 3" xfId="34164"/>
    <cellStyle name="Moneda 7 2 3 3 4 4" xfId="34165"/>
    <cellStyle name="Moneda 7 2 3 3 4 4 2" xfId="34166"/>
    <cellStyle name="Moneda 7 2 3 3 4 4 3" xfId="34167"/>
    <cellStyle name="Moneda 7 2 3 3 4 5" xfId="34168"/>
    <cellStyle name="Moneda 7 2 3 3 4 6" xfId="34169"/>
    <cellStyle name="Moneda 7 2 3 3 5" xfId="34170"/>
    <cellStyle name="Moneda 7 2 3 3 5 2" xfId="34171"/>
    <cellStyle name="Moneda 7 2 3 3 5 2 2" xfId="34172"/>
    <cellStyle name="Moneda 7 2 3 3 5 2 2 2" xfId="34173"/>
    <cellStyle name="Moneda 7 2 3 3 5 2 2 3" xfId="34174"/>
    <cellStyle name="Moneda 7 2 3 3 5 2 3" xfId="34175"/>
    <cellStyle name="Moneda 7 2 3 3 5 2 3 2" xfId="34176"/>
    <cellStyle name="Moneda 7 2 3 3 5 2 3 3" xfId="34177"/>
    <cellStyle name="Moneda 7 2 3 3 5 2 4" xfId="34178"/>
    <cellStyle name="Moneda 7 2 3 3 5 2 5" xfId="34179"/>
    <cellStyle name="Moneda 7 2 3 3 5 3" xfId="34180"/>
    <cellStyle name="Moneda 7 2 3 3 5 3 2" xfId="34181"/>
    <cellStyle name="Moneda 7 2 3 3 5 3 3" xfId="34182"/>
    <cellStyle name="Moneda 7 2 3 3 5 4" xfId="34183"/>
    <cellStyle name="Moneda 7 2 3 3 5 4 2" xfId="34184"/>
    <cellStyle name="Moneda 7 2 3 3 5 4 3" xfId="34185"/>
    <cellStyle name="Moneda 7 2 3 3 5 5" xfId="34186"/>
    <cellStyle name="Moneda 7 2 3 3 5 6" xfId="34187"/>
    <cellStyle name="Moneda 7 2 3 3 6" xfId="34188"/>
    <cellStyle name="Moneda 7 2 3 3 6 2" xfId="34189"/>
    <cellStyle name="Moneda 7 2 3 3 6 2 2" xfId="34190"/>
    <cellStyle name="Moneda 7 2 3 3 6 2 2 2" xfId="34191"/>
    <cellStyle name="Moneda 7 2 3 3 6 2 2 3" xfId="34192"/>
    <cellStyle name="Moneda 7 2 3 3 6 2 3" xfId="34193"/>
    <cellStyle name="Moneda 7 2 3 3 6 2 3 2" xfId="34194"/>
    <cellStyle name="Moneda 7 2 3 3 6 2 3 3" xfId="34195"/>
    <cellStyle name="Moneda 7 2 3 3 6 2 4" xfId="34196"/>
    <cellStyle name="Moneda 7 2 3 3 6 2 5" xfId="34197"/>
    <cellStyle name="Moneda 7 2 3 3 6 3" xfId="34198"/>
    <cellStyle name="Moneda 7 2 3 3 6 3 2" xfId="34199"/>
    <cellStyle name="Moneda 7 2 3 3 6 3 3" xfId="34200"/>
    <cellStyle name="Moneda 7 2 3 3 6 4" xfId="34201"/>
    <cellStyle name="Moneda 7 2 3 3 6 4 2" xfId="34202"/>
    <cellStyle name="Moneda 7 2 3 3 6 4 3" xfId="34203"/>
    <cellStyle name="Moneda 7 2 3 3 6 5" xfId="34204"/>
    <cellStyle name="Moneda 7 2 3 3 6 6" xfId="34205"/>
    <cellStyle name="Moneda 7 2 3 3 7" xfId="34206"/>
    <cellStyle name="Moneda 7 2 3 3 7 2" xfId="34207"/>
    <cellStyle name="Moneda 7 2 3 3 7 2 2" xfId="34208"/>
    <cellStyle name="Moneda 7 2 3 3 7 2 3" xfId="34209"/>
    <cellStyle name="Moneda 7 2 3 3 7 3" xfId="34210"/>
    <cellStyle name="Moneda 7 2 3 3 7 3 2" xfId="34211"/>
    <cellStyle name="Moneda 7 2 3 3 7 3 3" xfId="34212"/>
    <cellStyle name="Moneda 7 2 3 3 7 4" xfId="34213"/>
    <cellStyle name="Moneda 7 2 3 3 7 5" xfId="34214"/>
    <cellStyle name="Moneda 7 2 3 3 8" xfId="34215"/>
    <cellStyle name="Moneda 7 2 3 3 8 2" xfId="34216"/>
    <cellStyle name="Moneda 7 2 3 3 8 3" xfId="34217"/>
    <cellStyle name="Moneda 7 2 3 3 9" xfId="34218"/>
    <cellStyle name="Moneda 7 2 3 3 9 2" xfId="34219"/>
    <cellStyle name="Moneda 7 2 3 3 9 3" xfId="34220"/>
    <cellStyle name="Moneda 7 2 3 4" xfId="747"/>
    <cellStyle name="Moneda 7 2 3 4 10" xfId="34221"/>
    <cellStyle name="Moneda 7 2 3 4 2" xfId="748"/>
    <cellStyle name="Moneda 7 2 3 4 2 2" xfId="2064"/>
    <cellStyle name="Moneda 7 2 3 4 2 2 2" xfId="34222"/>
    <cellStyle name="Moneda 7 2 3 4 2 2 2 2" xfId="34223"/>
    <cellStyle name="Moneda 7 2 3 4 2 2 2 3" xfId="34224"/>
    <cellStyle name="Moneda 7 2 3 4 2 2 3" xfId="34225"/>
    <cellStyle name="Moneda 7 2 3 4 2 2 3 2" xfId="34226"/>
    <cellStyle name="Moneda 7 2 3 4 2 2 3 3" xfId="34227"/>
    <cellStyle name="Moneda 7 2 3 4 2 2 4" xfId="34228"/>
    <cellStyle name="Moneda 7 2 3 4 2 2 5" xfId="34229"/>
    <cellStyle name="Moneda 7 2 3 4 2 3" xfId="34230"/>
    <cellStyle name="Moneda 7 2 3 4 2 3 2" xfId="34231"/>
    <cellStyle name="Moneda 7 2 3 4 2 3 3" xfId="34232"/>
    <cellStyle name="Moneda 7 2 3 4 2 4" xfId="34233"/>
    <cellStyle name="Moneda 7 2 3 4 2 4 2" xfId="34234"/>
    <cellStyle name="Moneda 7 2 3 4 2 4 3" xfId="34235"/>
    <cellStyle name="Moneda 7 2 3 4 2 5" xfId="34236"/>
    <cellStyle name="Moneda 7 2 3 4 2 6" xfId="34237"/>
    <cellStyle name="Moneda 7 2 3 4 3" xfId="2063"/>
    <cellStyle name="Moneda 7 2 3 4 3 2" xfId="34238"/>
    <cellStyle name="Moneda 7 2 3 4 3 2 2" xfId="34239"/>
    <cellStyle name="Moneda 7 2 3 4 3 2 2 2" xfId="34240"/>
    <cellStyle name="Moneda 7 2 3 4 3 2 2 3" xfId="34241"/>
    <cellStyle name="Moneda 7 2 3 4 3 2 3" xfId="34242"/>
    <cellStyle name="Moneda 7 2 3 4 3 2 3 2" xfId="34243"/>
    <cellStyle name="Moneda 7 2 3 4 3 2 3 3" xfId="34244"/>
    <cellStyle name="Moneda 7 2 3 4 3 2 4" xfId="34245"/>
    <cellStyle name="Moneda 7 2 3 4 3 2 5" xfId="34246"/>
    <cellStyle name="Moneda 7 2 3 4 3 3" xfId="34247"/>
    <cellStyle name="Moneda 7 2 3 4 3 3 2" xfId="34248"/>
    <cellStyle name="Moneda 7 2 3 4 3 3 3" xfId="34249"/>
    <cellStyle name="Moneda 7 2 3 4 3 4" xfId="34250"/>
    <cellStyle name="Moneda 7 2 3 4 3 4 2" xfId="34251"/>
    <cellStyle name="Moneda 7 2 3 4 3 4 3" xfId="34252"/>
    <cellStyle name="Moneda 7 2 3 4 3 5" xfId="34253"/>
    <cellStyle name="Moneda 7 2 3 4 3 6" xfId="34254"/>
    <cellStyle name="Moneda 7 2 3 4 4" xfId="34255"/>
    <cellStyle name="Moneda 7 2 3 4 4 2" xfId="34256"/>
    <cellStyle name="Moneda 7 2 3 4 4 2 2" xfId="34257"/>
    <cellStyle name="Moneda 7 2 3 4 4 2 2 2" xfId="34258"/>
    <cellStyle name="Moneda 7 2 3 4 4 2 2 3" xfId="34259"/>
    <cellStyle name="Moneda 7 2 3 4 4 2 3" xfId="34260"/>
    <cellStyle name="Moneda 7 2 3 4 4 2 3 2" xfId="34261"/>
    <cellStyle name="Moneda 7 2 3 4 4 2 3 3" xfId="34262"/>
    <cellStyle name="Moneda 7 2 3 4 4 2 4" xfId="34263"/>
    <cellStyle name="Moneda 7 2 3 4 4 2 5" xfId="34264"/>
    <cellStyle name="Moneda 7 2 3 4 4 3" xfId="34265"/>
    <cellStyle name="Moneda 7 2 3 4 4 3 2" xfId="34266"/>
    <cellStyle name="Moneda 7 2 3 4 4 3 3" xfId="34267"/>
    <cellStyle name="Moneda 7 2 3 4 4 4" xfId="34268"/>
    <cellStyle name="Moneda 7 2 3 4 4 4 2" xfId="34269"/>
    <cellStyle name="Moneda 7 2 3 4 4 4 3" xfId="34270"/>
    <cellStyle name="Moneda 7 2 3 4 4 5" xfId="34271"/>
    <cellStyle name="Moneda 7 2 3 4 4 6" xfId="34272"/>
    <cellStyle name="Moneda 7 2 3 4 5" xfId="34273"/>
    <cellStyle name="Moneda 7 2 3 4 5 2" xfId="34274"/>
    <cellStyle name="Moneda 7 2 3 4 5 2 2" xfId="34275"/>
    <cellStyle name="Moneda 7 2 3 4 5 2 2 2" xfId="34276"/>
    <cellStyle name="Moneda 7 2 3 4 5 2 2 3" xfId="34277"/>
    <cellStyle name="Moneda 7 2 3 4 5 2 3" xfId="34278"/>
    <cellStyle name="Moneda 7 2 3 4 5 2 3 2" xfId="34279"/>
    <cellStyle name="Moneda 7 2 3 4 5 2 3 3" xfId="34280"/>
    <cellStyle name="Moneda 7 2 3 4 5 2 4" xfId="34281"/>
    <cellStyle name="Moneda 7 2 3 4 5 2 5" xfId="34282"/>
    <cellStyle name="Moneda 7 2 3 4 5 3" xfId="34283"/>
    <cellStyle name="Moneda 7 2 3 4 5 3 2" xfId="34284"/>
    <cellStyle name="Moneda 7 2 3 4 5 3 3" xfId="34285"/>
    <cellStyle name="Moneda 7 2 3 4 5 4" xfId="34286"/>
    <cellStyle name="Moneda 7 2 3 4 5 4 2" xfId="34287"/>
    <cellStyle name="Moneda 7 2 3 4 5 4 3" xfId="34288"/>
    <cellStyle name="Moneda 7 2 3 4 5 5" xfId="34289"/>
    <cellStyle name="Moneda 7 2 3 4 5 6" xfId="34290"/>
    <cellStyle name="Moneda 7 2 3 4 6" xfId="34291"/>
    <cellStyle name="Moneda 7 2 3 4 6 2" xfId="34292"/>
    <cellStyle name="Moneda 7 2 3 4 6 2 2" xfId="34293"/>
    <cellStyle name="Moneda 7 2 3 4 6 2 3" xfId="34294"/>
    <cellStyle name="Moneda 7 2 3 4 6 3" xfId="34295"/>
    <cellStyle name="Moneda 7 2 3 4 6 3 2" xfId="34296"/>
    <cellStyle name="Moneda 7 2 3 4 6 3 3" xfId="34297"/>
    <cellStyle name="Moneda 7 2 3 4 6 4" xfId="34298"/>
    <cellStyle name="Moneda 7 2 3 4 6 5" xfId="34299"/>
    <cellStyle name="Moneda 7 2 3 4 7" xfId="34300"/>
    <cellStyle name="Moneda 7 2 3 4 7 2" xfId="34301"/>
    <cellStyle name="Moneda 7 2 3 4 7 3" xfId="34302"/>
    <cellStyle name="Moneda 7 2 3 4 8" xfId="34303"/>
    <cellStyle name="Moneda 7 2 3 4 8 2" xfId="34304"/>
    <cellStyle name="Moneda 7 2 3 4 8 3" xfId="34305"/>
    <cellStyle name="Moneda 7 2 3 4 9" xfId="34306"/>
    <cellStyle name="Moneda 7 2 3 5" xfId="749"/>
    <cellStyle name="Moneda 7 2 3 5 2" xfId="2065"/>
    <cellStyle name="Moneda 7 2 3 5 2 2" xfId="34307"/>
    <cellStyle name="Moneda 7 2 3 5 2 2 2" xfId="34308"/>
    <cellStyle name="Moneda 7 2 3 5 2 2 3" xfId="34309"/>
    <cellStyle name="Moneda 7 2 3 5 2 3" xfId="34310"/>
    <cellStyle name="Moneda 7 2 3 5 2 3 2" xfId="34311"/>
    <cellStyle name="Moneda 7 2 3 5 2 3 3" xfId="34312"/>
    <cellStyle name="Moneda 7 2 3 5 2 4" xfId="34313"/>
    <cellStyle name="Moneda 7 2 3 5 2 5" xfId="34314"/>
    <cellStyle name="Moneda 7 2 3 5 3" xfId="34315"/>
    <cellStyle name="Moneda 7 2 3 5 3 2" xfId="34316"/>
    <cellStyle name="Moneda 7 2 3 5 3 3" xfId="34317"/>
    <cellStyle name="Moneda 7 2 3 5 4" xfId="34318"/>
    <cellStyle name="Moneda 7 2 3 5 4 2" xfId="34319"/>
    <cellStyle name="Moneda 7 2 3 5 4 3" xfId="34320"/>
    <cellStyle name="Moneda 7 2 3 5 5" xfId="34321"/>
    <cellStyle name="Moneda 7 2 3 5 6" xfId="34322"/>
    <cellStyle name="Moneda 7 2 3 6" xfId="2054"/>
    <cellStyle name="Moneda 7 2 3 6 2" xfId="34323"/>
    <cellStyle name="Moneda 7 2 3 6 2 2" xfId="34324"/>
    <cellStyle name="Moneda 7 2 3 6 2 2 2" xfId="34325"/>
    <cellStyle name="Moneda 7 2 3 6 2 2 3" xfId="34326"/>
    <cellStyle name="Moneda 7 2 3 6 2 3" xfId="34327"/>
    <cellStyle name="Moneda 7 2 3 6 2 3 2" xfId="34328"/>
    <cellStyle name="Moneda 7 2 3 6 2 3 3" xfId="34329"/>
    <cellStyle name="Moneda 7 2 3 6 2 4" xfId="34330"/>
    <cellStyle name="Moneda 7 2 3 6 2 5" xfId="34331"/>
    <cellStyle name="Moneda 7 2 3 6 3" xfId="34332"/>
    <cellStyle name="Moneda 7 2 3 6 3 2" xfId="34333"/>
    <cellStyle name="Moneda 7 2 3 6 3 3" xfId="34334"/>
    <cellStyle name="Moneda 7 2 3 6 4" xfId="34335"/>
    <cellStyle name="Moneda 7 2 3 6 4 2" xfId="34336"/>
    <cellStyle name="Moneda 7 2 3 6 4 3" xfId="34337"/>
    <cellStyle name="Moneda 7 2 3 6 5" xfId="34338"/>
    <cellStyle name="Moneda 7 2 3 6 6" xfId="34339"/>
    <cellStyle name="Moneda 7 2 3 7" xfId="34340"/>
    <cellStyle name="Moneda 7 2 3 7 2" xfId="34341"/>
    <cellStyle name="Moneda 7 2 3 7 2 2" xfId="34342"/>
    <cellStyle name="Moneda 7 2 3 7 2 2 2" xfId="34343"/>
    <cellStyle name="Moneda 7 2 3 7 2 2 3" xfId="34344"/>
    <cellStyle name="Moneda 7 2 3 7 2 3" xfId="34345"/>
    <cellStyle name="Moneda 7 2 3 7 2 3 2" xfId="34346"/>
    <cellStyle name="Moneda 7 2 3 7 2 3 3" xfId="34347"/>
    <cellStyle name="Moneda 7 2 3 7 2 4" xfId="34348"/>
    <cellStyle name="Moneda 7 2 3 7 2 5" xfId="34349"/>
    <cellStyle name="Moneda 7 2 3 7 3" xfId="34350"/>
    <cellStyle name="Moneda 7 2 3 7 3 2" xfId="34351"/>
    <cellStyle name="Moneda 7 2 3 7 3 3" xfId="34352"/>
    <cellStyle name="Moneda 7 2 3 7 4" xfId="34353"/>
    <cellStyle name="Moneda 7 2 3 7 4 2" xfId="34354"/>
    <cellStyle name="Moneda 7 2 3 7 4 3" xfId="34355"/>
    <cellStyle name="Moneda 7 2 3 7 5" xfId="34356"/>
    <cellStyle name="Moneda 7 2 3 7 6" xfId="34357"/>
    <cellStyle name="Moneda 7 2 3 8" xfId="34358"/>
    <cellStyle name="Moneda 7 2 3 8 2" xfId="34359"/>
    <cellStyle name="Moneda 7 2 3 8 2 2" xfId="34360"/>
    <cellStyle name="Moneda 7 2 3 8 2 2 2" xfId="34361"/>
    <cellStyle name="Moneda 7 2 3 8 2 2 3" xfId="34362"/>
    <cellStyle name="Moneda 7 2 3 8 2 3" xfId="34363"/>
    <cellStyle name="Moneda 7 2 3 8 2 3 2" xfId="34364"/>
    <cellStyle name="Moneda 7 2 3 8 2 3 3" xfId="34365"/>
    <cellStyle name="Moneda 7 2 3 8 2 4" xfId="34366"/>
    <cellStyle name="Moneda 7 2 3 8 2 5" xfId="34367"/>
    <cellStyle name="Moneda 7 2 3 8 3" xfId="34368"/>
    <cellStyle name="Moneda 7 2 3 8 3 2" xfId="34369"/>
    <cellStyle name="Moneda 7 2 3 8 3 3" xfId="34370"/>
    <cellStyle name="Moneda 7 2 3 8 4" xfId="34371"/>
    <cellStyle name="Moneda 7 2 3 8 4 2" xfId="34372"/>
    <cellStyle name="Moneda 7 2 3 8 4 3" xfId="34373"/>
    <cellStyle name="Moneda 7 2 3 8 5" xfId="34374"/>
    <cellStyle name="Moneda 7 2 3 8 6" xfId="34375"/>
    <cellStyle name="Moneda 7 2 3 9" xfId="34376"/>
    <cellStyle name="Moneda 7 2 3 9 2" xfId="34377"/>
    <cellStyle name="Moneda 7 2 3 9 2 2" xfId="34378"/>
    <cellStyle name="Moneda 7 2 3 9 2 3" xfId="34379"/>
    <cellStyle name="Moneda 7 2 3 9 3" xfId="34380"/>
    <cellStyle name="Moneda 7 2 3 9 3 2" xfId="34381"/>
    <cellStyle name="Moneda 7 2 3 9 3 3" xfId="34382"/>
    <cellStyle name="Moneda 7 2 3 9 4" xfId="34383"/>
    <cellStyle name="Moneda 7 2 3 9 5" xfId="34384"/>
    <cellStyle name="Moneda 7 2 4" xfId="750"/>
    <cellStyle name="Moneda 7 2 4 10" xfId="34385"/>
    <cellStyle name="Moneda 7 2 4 11" xfId="34386"/>
    <cellStyle name="Moneda 7 2 4 2" xfId="751"/>
    <cellStyle name="Moneda 7 2 4 2 10" xfId="34387"/>
    <cellStyle name="Moneda 7 2 4 2 2" xfId="752"/>
    <cellStyle name="Moneda 7 2 4 2 2 2" xfId="2068"/>
    <cellStyle name="Moneda 7 2 4 2 2 2 2" xfId="34388"/>
    <cellStyle name="Moneda 7 2 4 2 2 2 2 2" xfId="34389"/>
    <cellStyle name="Moneda 7 2 4 2 2 2 2 3" xfId="34390"/>
    <cellStyle name="Moneda 7 2 4 2 2 2 3" xfId="34391"/>
    <cellStyle name="Moneda 7 2 4 2 2 2 3 2" xfId="34392"/>
    <cellStyle name="Moneda 7 2 4 2 2 2 3 3" xfId="34393"/>
    <cellStyle name="Moneda 7 2 4 2 2 2 4" xfId="34394"/>
    <cellStyle name="Moneda 7 2 4 2 2 2 5" xfId="34395"/>
    <cellStyle name="Moneda 7 2 4 2 2 3" xfId="34396"/>
    <cellStyle name="Moneda 7 2 4 2 2 3 2" xfId="34397"/>
    <cellStyle name="Moneda 7 2 4 2 2 3 3" xfId="34398"/>
    <cellStyle name="Moneda 7 2 4 2 2 4" xfId="34399"/>
    <cellStyle name="Moneda 7 2 4 2 2 4 2" xfId="34400"/>
    <cellStyle name="Moneda 7 2 4 2 2 4 3" xfId="34401"/>
    <cellStyle name="Moneda 7 2 4 2 2 5" xfId="34402"/>
    <cellStyle name="Moneda 7 2 4 2 2 6" xfId="34403"/>
    <cellStyle name="Moneda 7 2 4 2 3" xfId="2067"/>
    <cellStyle name="Moneda 7 2 4 2 3 2" xfId="34404"/>
    <cellStyle name="Moneda 7 2 4 2 3 2 2" xfId="34405"/>
    <cellStyle name="Moneda 7 2 4 2 3 2 2 2" xfId="34406"/>
    <cellStyle name="Moneda 7 2 4 2 3 2 2 3" xfId="34407"/>
    <cellStyle name="Moneda 7 2 4 2 3 2 3" xfId="34408"/>
    <cellStyle name="Moneda 7 2 4 2 3 2 3 2" xfId="34409"/>
    <cellStyle name="Moneda 7 2 4 2 3 2 3 3" xfId="34410"/>
    <cellStyle name="Moneda 7 2 4 2 3 2 4" xfId="34411"/>
    <cellStyle name="Moneda 7 2 4 2 3 2 5" xfId="34412"/>
    <cellStyle name="Moneda 7 2 4 2 3 3" xfId="34413"/>
    <cellStyle name="Moneda 7 2 4 2 3 3 2" xfId="34414"/>
    <cellStyle name="Moneda 7 2 4 2 3 3 3" xfId="34415"/>
    <cellStyle name="Moneda 7 2 4 2 3 4" xfId="34416"/>
    <cellStyle name="Moneda 7 2 4 2 3 4 2" xfId="34417"/>
    <cellStyle name="Moneda 7 2 4 2 3 4 3" xfId="34418"/>
    <cellStyle name="Moneda 7 2 4 2 3 5" xfId="34419"/>
    <cellStyle name="Moneda 7 2 4 2 3 6" xfId="34420"/>
    <cellStyle name="Moneda 7 2 4 2 4" xfId="34421"/>
    <cellStyle name="Moneda 7 2 4 2 4 2" xfId="34422"/>
    <cellStyle name="Moneda 7 2 4 2 4 2 2" xfId="34423"/>
    <cellStyle name="Moneda 7 2 4 2 4 2 2 2" xfId="34424"/>
    <cellStyle name="Moneda 7 2 4 2 4 2 2 3" xfId="34425"/>
    <cellStyle name="Moneda 7 2 4 2 4 2 3" xfId="34426"/>
    <cellStyle name="Moneda 7 2 4 2 4 2 3 2" xfId="34427"/>
    <cellStyle name="Moneda 7 2 4 2 4 2 3 3" xfId="34428"/>
    <cellStyle name="Moneda 7 2 4 2 4 2 4" xfId="34429"/>
    <cellStyle name="Moneda 7 2 4 2 4 2 5" xfId="34430"/>
    <cellStyle name="Moneda 7 2 4 2 4 3" xfId="34431"/>
    <cellStyle name="Moneda 7 2 4 2 4 3 2" xfId="34432"/>
    <cellStyle name="Moneda 7 2 4 2 4 3 3" xfId="34433"/>
    <cellStyle name="Moneda 7 2 4 2 4 4" xfId="34434"/>
    <cellStyle name="Moneda 7 2 4 2 4 4 2" xfId="34435"/>
    <cellStyle name="Moneda 7 2 4 2 4 4 3" xfId="34436"/>
    <cellStyle name="Moneda 7 2 4 2 4 5" xfId="34437"/>
    <cellStyle name="Moneda 7 2 4 2 4 6" xfId="34438"/>
    <cellStyle name="Moneda 7 2 4 2 5" xfId="34439"/>
    <cellStyle name="Moneda 7 2 4 2 5 2" xfId="34440"/>
    <cellStyle name="Moneda 7 2 4 2 5 2 2" xfId="34441"/>
    <cellStyle name="Moneda 7 2 4 2 5 2 2 2" xfId="34442"/>
    <cellStyle name="Moneda 7 2 4 2 5 2 2 3" xfId="34443"/>
    <cellStyle name="Moneda 7 2 4 2 5 2 3" xfId="34444"/>
    <cellStyle name="Moneda 7 2 4 2 5 2 3 2" xfId="34445"/>
    <cellStyle name="Moneda 7 2 4 2 5 2 3 3" xfId="34446"/>
    <cellStyle name="Moneda 7 2 4 2 5 2 4" xfId="34447"/>
    <cellStyle name="Moneda 7 2 4 2 5 2 5" xfId="34448"/>
    <cellStyle name="Moneda 7 2 4 2 5 3" xfId="34449"/>
    <cellStyle name="Moneda 7 2 4 2 5 3 2" xfId="34450"/>
    <cellStyle name="Moneda 7 2 4 2 5 3 3" xfId="34451"/>
    <cellStyle name="Moneda 7 2 4 2 5 4" xfId="34452"/>
    <cellStyle name="Moneda 7 2 4 2 5 4 2" xfId="34453"/>
    <cellStyle name="Moneda 7 2 4 2 5 4 3" xfId="34454"/>
    <cellStyle name="Moneda 7 2 4 2 5 5" xfId="34455"/>
    <cellStyle name="Moneda 7 2 4 2 5 6" xfId="34456"/>
    <cellStyle name="Moneda 7 2 4 2 6" xfId="34457"/>
    <cellStyle name="Moneda 7 2 4 2 6 2" xfId="34458"/>
    <cellStyle name="Moneda 7 2 4 2 6 2 2" xfId="34459"/>
    <cellStyle name="Moneda 7 2 4 2 6 2 3" xfId="34460"/>
    <cellStyle name="Moneda 7 2 4 2 6 3" xfId="34461"/>
    <cellStyle name="Moneda 7 2 4 2 6 3 2" xfId="34462"/>
    <cellStyle name="Moneda 7 2 4 2 6 3 3" xfId="34463"/>
    <cellStyle name="Moneda 7 2 4 2 6 4" xfId="34464"/>
    <cellStyle name="Moneda 7 2 4 2 6 5" xfId="34465"/>
    <cellStyle name="Moneda 7 2 4 2 7" xfId="34466"/>
    <cellStyle name="Moneda 7 2 4 2 7 2" xfId="34467"/>
    <cellStyle name="Moneda 7 2 4 2 7 3" xfId="34468"/>
    <cellStyle name="Moneda 7 2 4 2 8" xfId="34469"/>
    <cellStyle name="Moneda 7 2 4 2 8 2" xfId="34470"/>
    <cellStyle name="Moneda 7 2 4 2 8 3" xfId="34471"/>
    <cellStyle name="Moneda 7 2 4 2 9" xfId="34472"/>
    <cellStyle name="Moneda 7 2 4 3" xfId="753"/>
    <cellStyle name="Moneda 7 2 4 3 2" xfId="2069"/>
    <cellStyle name="Moneda 7 2 4 3 2 2" xfId="34473"/>
    <cellStyle name="Moneda 7 2 4 3 2 2 2" xfId="34474"/>
    <cellStyle name="Moneda 7 2 4 3 2 2 3" xfId="34475"/>
    <cellStyle name="Moneda 7 2 4 3 2 3" xfId="34476"/>
    <cellStyle name="Moneda 7 2 4 3 2 3 2" xfId="34477"/>
    <cellStyle name="Moneda 7 2 4 3 2 3 3" xfId="34478"/>
    <cellStyle name="Moneda 7 2 4 3 2 4" xfId="34479"/>
    <cellStyle name="Moneda 7 2 4 3 2 5" xfId="34480"/>
    <cellStyle name="Moneda 7 2 4 3 3" xfId="34481"/>
    <cellStyle name="Moneda 7 2 4 3 3 2" xfId="34482"/>
    <cellStyle name="Moneda 7 2 4 3 3 3" xfId="34483"/>
    <cellStyle name="Moneda 7 2 4 3 4" xfId="34484"/>
    <cellStyle name="Moneda 7 2 4 3 4 2" xfId="34485"/>
    <cellStyle name="Moneda 7 2 4 3 4 3" xfId="34486"/>
    <cellStyle name="Moneda 7 2 4 3 5" xfId="34487"/>
    <cellStyle name="Moneda 7 2 4 3 6" xfId="34488"/>
    <cellStyle name="Moneda 7 2 4 4" xfId="2066"/>
    <cellStyle name="Moneda 7 2 4 4 2" xfId="34489"/>
    <cellStyle name="Moneda 7 2 4 4 2 2" xfId="34490"/>
    <cellStyle name="Moneda 7 2 4 4 2 2 2" xfId="34491"/>
    <cellStyle name="Moneda 7 2 4 4 2 2 3" xfId="34492"/>
    <cellStyle name="Moneda 7 2 4 4 2 3" xfId="34493"/>
    <cellStyle name="Moneda 7 2 4 4 2 3 2" xfId="34494"/>
    <cellStyle name="Moneda 7 2 4 4 2 3 3" xfId="34495"/>
    <cellStyle name="Moneda 7 2 4 4 2 4" xfId="34496"/>
    <cellStyle name="Moneda 7 2 4 4 2 5" xfId="34497"/>
    <cellStyle name="Moneda 7 2 4 4 3" xfId="34498"/>
    <cellStyle name="Moneda 7 2 4 4 3 2" xfId="34499"/>
    <cellStyle name="Moneda 7 2 4 4 3 3" xfId="34500"/>
    <cellStyle name="Moneda 7 2 4 4 4" xfId="34501"/>
    <cellStyle name="Moneda 7 2 4 4 4 2" xfId="34502"/>
    <cellStyle name="Moneda 7 2 4 4 4 3" xfId="34503"/>
    <cellStyle name="Moneda 7 2 4 4 5" xfId="34504"/>
    <cellStyle name="Moneda 7 2 4 4 6" xfId="34505"/>
    <cellStyle name="Moneda 7 2 4 5" xfId="34506"/>
    <cellStyle name="Moneda 7 2 4 5 2" xfId="34507"/>
    <cellStyle name="Moneda 7 2 4 5 2 2" xfId="34508"/>
    <cellStyle name="Moneda 7 2 4 5 2 2 2" xfId="34509"/>
    <cellStyle name="Moneda 7 2 4 5 2 2 3" xfId="34510"/>
    <cellStyle name="Moneda 7 2 4 5 2 3" xfId="34511"/>
    <cellStyle name="Moneda 7 2 4 5 2 3 2" xfId="34512"/>
    <cellStyle name="Moneda 7 2 4 5 2 3 3" xfId="34513"/>
    <cellStyle name="Moneda 7 2 4 5 2 4" xfId="34514"/>
    <cellStyle name="Moneda 7 2 4 5 2 5" xfId="34515"/>
    <cellStyle name="Moneda 7 2 4 5 3" xfId="34516"/>
    <cellStyle name="Moneda 7 2 4 5 3 2" xfId="34517"/>
    <cellStyle name="Moneda 7 2 4 5 3 3" xfId="34518"/>
    <cellStyle name="Moneda 7 2 4 5 4" xfId="34519"/>
    <cellStyle name="Moneda 7 2 4 5 4 2" xfId="34520"/>
    <cellStyle name="Moneda 7 2 4 5 4 3" xfId="34521"/>
    <cellStyle name="Moneda 7 2 4 5 5" xfId="34522"/>
    <cellStyle name="Moneda 7 2 4 5 6" xfId="34523"/>
    <cellStyle name="Moneda 7 2 4 6" xfId="34524"/>
    <cellStyle name="Moneda 7 2 4 6 2" xfId="34525"/>
    <cellStyle name="Moneda 7 2 4 6 2 2" xfId="34526"/>
    <cellStyle name="Moneda 7 2 4 6 2 2 2" xfId="34527"/>
    <cellStyle name="Moneda 7 2 4 6 2 2 3" xfId="34528"/>
    <cellStyle name="Moneda 7 2 4 6 2 3" xfId="34529"/>
    <cellStyle name="Moneda 7 2 4 6 2 3 2" xfId="34530"/>
    <cellStyle name="Moneda 7 2 4 6 2 3 3" xfId="34531"/>
    <cellStyle name="Moneda 7 2 4 6 2 4" xfId="34532"/>
    <cellStyle name="Moneda 7 2 4 6 2 5" xfId="34533"/>
    <cellStyle name="Moneda 7 2 4 6 3" xfId="34534"/>
    <cellStyle name="Moneda 7 2 4 6 3 2" xfId="34535"/>
    <cellStyle name="Moneda 7 2 4 6 3 3" xfId="34536"/>
    <cellStyle name="Moneda 7 2 4 6 4" xfId="34537"/>
    <cellStyle name="Moneda 7 2 4 6 4 2" xfId="34538"/>
    <cellStyle name="Moneda 7 2 4 6 4 3" xfId="34539"/>
    <cellStyle name="Moneda 7 2 4 6 5" xfId="34540"/>
    <cellStyle name="Moneda 7 2 4 6 6" xfId="34541"/>
    <cellStyle name="Moneda 7 2 4 7" xfId="34542"/>
    <cellStyle name="Moneda 7 2 4 7 2" xfId="34543"/>
    <cellStyle name="Moneda 7 2 4 7 2 2" xfId="34544"/>
    <cellStyle name="Moneda 7 2 4 7 2 3" xfId="34545"/>
    <cellStyle name="Moneda 7 2 4 7 3" xfId="34546"/>
    <cellStyle name="Moneda 7 2 4 7 3 2" xfId="34547"/>
    <cellStyle name="Moneda 7 2 4 7 3 3" xfId="34548"/>
    <cellStyle name="Moneda 7 2 4 7 4" xfId="34549"/>
    <cellStyle name="Moneda 7 2 4 7 5" xfId="34550"/>
    <cellStyle name="Moneda 7 2 4 8" xfId="34551"/>
    <cellStyle name="Moneda 7 2 4 8 2" xfId="34552"/>
    <cellStyle name="Moneda 7 2 4 8 3" xfId="34553"/>
    <cellStyle name="Moneda 7 2 4 9" xfId="34554"/>
    <cellStyle name="Moneda 7 2 4 9 2" xfId="34555"/>
    <cellStyle name="Moneda 7 2 4 9 3" xfId="34556"/>
    <cellStyle name="Moneda 7 2 5" xfId="754"/>
    <cellStyle name="Moneda 7 2 5 10" xfId="34557"/>
    <cellStyle name="Moneda 7 2 5 11" xfId="34558"/>
    <cellStyle name="Moneda 7 2 5 2" xfId="755"/>
    <cellStyle name="Moneda 7 2 5 2 10" xfId="34559"/>
    <cellStyle name="Moneda 7 2 5 2 2" xfId="756"/>
    <cellStyle name="Moneda 7 2 5 2 2 2" xfId="2072"/>
    <cellStyle name="Moneda 7 2 5 2 2 2 2" xfId="34560"/>
    <cellStyle name="Moneda 7 2 5 2 2 2 2 2" xfId="34561"/>
    <cellStyle name="Moneda 7 2 5 2 2 2 2 3" xfId="34562"/>
    <cellStyle name="Moneda 7 2 5 2 2 2 3" xfId="34563"/>
    <cellStyle name="Moneda 7 2 5 2 2 2 3 2" xfId="34564"/>
    <cellStyle name="Moneda 7 2 5 2 2 2 3 3" xfId="34565"/>
    <cellStyle name="Moneda 7 2 5 2 2 2 4" xfId="34566"/>
    <cellStyle name="Moneda 7 2 5 2 2 2 5" xfId="34567"/>
    <cellStyle name="Moneda 7 2 5 2 2 3" xfId="34568"/>
    <cellStyle name="Moneda 7 2 5 2 2 3 2" xfId="34569"/>
    <cellStyle name="Moneda 7 2 5 2 2 3 3" xfId="34570"/>
    <cellStyle name="Moneda 7 2 5 2 2 4" xfId="34571"/>
    <cellStyle name="Moneda 7 2 5 2 2 4 2" xfId="34572"/>
    <cellStyle name="Moneda 7 2 5 2 2 4 3" xfId="34573"/>
    <cellStyle name="Moneda 7 2 5 2 2 5" xfId="34574"/>
    <cellStyle name="Moneda 7 2 5 2 2 6" xfId="34575"/>
    <cellStyle name="Moneda 7 2 5 2 3" xfId="2071"/>
    <cellStyle name="Moneda 7 2 5 2 3 2" xfId="34576"/>
    <cellStyle name="Moneda 7 2 5 2 3 2 2" xfId="34577"/>
    <cellStyle name="Moneda 7 2 5 2 3 2 2 2" xfId="34578"/>
    <cellStyle name="Moneda 7 2 5 2 3 2 2 3" xfId="34579"/>
    <cellStyle name="Moneda 7 2 5 2 3 2 3" xfId="34580"/>
    <cellStyle name="Moneda 7 2 5 2 3 2 3 2" xfId="34581"/>
    <cellStyle name="Moneda 7 2 5 2 3 2 3 3" xfId="34582"/>
    <cellStyle name="Moneda 7 2 5 2 3 2 4" xfId="34583"/>
    <cellStyle name="Moneda 7 2 5 2 3 2 5" xfId="34584"/>
    <cellStyle name="Moneda 7 2 5 2 3 3" xfId="34585"/>
    <cellStyle name="Moneda 7 2 5 2 3 3 2" xfId="34586"/>
    <cellStyle name="Moneda 7 2 5 2 3 3 3" xfId="34587"/>
    <cellStyle name="Moneda 7 2 5 2 3 4" xfId="34588"/>
    <cellStyle name="Moneda 7 2 5 2 3 4 2" xfId="34589"/>
    <cellStyle name="Moneda 7 2 5 2 3 4 3" xfId="34590"/>
    <cellStyle name="Moneda 7 2 5 2 3 5" xfId="34591"/>
    <cellStyle name="Moneda 7 2 5 2 3 6" xfId="34592"/>
    <cellStyle name="Moneda 7 2 5 2 4" xfId="34593"/>
    <cellStyle name="Moneda 7 2 5 2 4 2" xfId="34594"/>
    <cellStyle name="Moneda 7 2 5 2 4 2 2" xfId="34595"/>
    <cellStyle name="Moneda 7 2 5 2 4 2 2 2" xfId="34596"/>
    <cellStyle name="Moneda 7 2 5 2 4 2 2 3" xfId="34597"/>
    <cellStyle name="Moneda 7 2 5 2 4 2 3" xfId="34598"/>
    <cellStyle name="Moneda 7 2 5 2 4 2 3 2" xfId="34599"/>
    <cellStyle name="Moneda 7 2 5 2 4 2 3 3" xfId="34600"/>
    <cellStyle name="Moneda 7 2 5 2 4 2 4" xfId="34601"/>
    <cellStyle name="Moneda 7 2 5 2 4 2 5" xfId="34602"/>
    <cellStyle name="Moneda 7 2 5 2 4 3" xfId="34603"/>
    <cellStyle name="Moneda 7 2 5 2 4 3 2" xfId="34604"/>
    <cellStyle name="Moneda 7 2 5 2 4 3 3" xfId="34605"/>
    <cellStyle name="Moneda 7 2 5 2 4 4" xfId="34606"/>
    <cellStyle name="Moneda 7 2 5 2 4 4 2" xfId="34607"/>
    <cellStyle name="Moneda 7 2 5 2 4 4 3" xfId="34608"/>
    <cellStyle name="Moneda 7 2 5 2 4 5" xfId="34609"/>
    <cellStyle name="Moneda 7 2 5 2 4 6" xfId="34610"/>
    <cellStyle name="Moneda 7 2 5 2 5" xfId="34611"/>
    <cellStyle name="Moneda 7 2 5 2 5 2" xfId="34612"/>
    <cellStyle name="Moneda 7 2 5 2 5 2 2" xfId="34613"/>
    <cellStyle name="Moneda 7 2 5 2 5 2 2 2" xfId="34614"/>
    <cellStyle name="Moneda 7 2 5 2 5 2 2 3" xfId="34615"/>
    <cellStyle name="Moneda 7 2 5 2 5 2 3" xfId="34616"/>
    <cellStyle name="Moneda 7 2 5 2 5 2 3 2" xfId="34617"/>
    <cellStyle name="Moneda 7 2 5 2 5 2 3 3" xfId="34618"/>
    <cellStyle name="Moneda 7 2 5 2 5 2 4" xfId="34619"/>
    <cellStyle name="Moneda 7 2 5 2 5 2 5" xfId="34620"/>
    <cellStyle name="Moneda 7 2 5 2 5 3" xfId="34621"/>
    <cellStyle name="Moneda 7 2 5 2 5 3 2" xfId="34622"/>
    <cellStyle name="Moneda 7 2 5 2 5 3 3" xfId="34623"/>
    <cellStyle name="Moneda 7 2 5 2 5 4" xfId="34624"/>
    <cellStyle name="Moneda 7 2 5 2 5 4 2" xfId="34625"/>
    <cellStyle name="Moneda 7 2 5 2 5 4 3" xfId="34626"/>
    <cellStyle name="Moneda 7 2 5 2 5 5" xfId="34627"/>
    <cellStyle name="Moneda 7 2 5 2 5 6" xfId="34628"/>
    <cellStyle name="Moneda 7 2 5 2 6" xfId="34629"/>
    <cellStyle name="Moneda 7 2 5 2 6 2" xfId="34630"/>
    <cellStyle name="Moneda 7 2 5 2 6 2 2" xfId="34631"/>
    <cellStyle name="Moneda 7 2 5 2 6 2 3" xfId="34632"/>
    <cellStyle name="Moneda 7 2 5 2 6 3" xfId="34633"/>
    <cellStyle name="Moneda 7 2 5 2 6 3 2" xfId="34634"/>
    <cellStyle name="Moneda 7 2 5 2 6 3 3" xfId="34635"/>
    <cellStyle name="Moneda 7 2 5 2 6 4" xfId="34636"/>
    <cellStyle name="Moneda 7 2 5 2 6 5" xfId="34637"/>
    <cellStyle name="Moneda 7 2 5 2 7" xfId="34638"/>
    <cellStyle name="Moneda 7 2 5 2 7 2" xfId="34639"/>
    <cellStyle name="Moneda 7 2 5 2 7 3" xfId="34640"/>
    <cellStyle name="Moneda 7 2 5 2 8" xfId="34641"/>
    <cellStyle name="Moneda 7 2 5 2 8 2" xfId="34642"/>
    <cellStyle name="Moneda 7 2 5 2 8 3" xfId="34643"/>
    <cellStyle name="Moneda 7 2 5 2 9" xfId="34644"/>
    <cellStyle name="Moneda 7 2 5 3" xfId="757"/>
    <cellStyle name="Moneda 7 2 5 3 2" xfId="2073"/>
    <cellStyle name="Moneda 7 2 5 3 2 2" xfId="34645"/>
    <cellStyle name="Moneda 7 2 5 3 2 2 2" xfId="34646"/>
    <cellStyle name="Moneda 7 2 5 3 2 2 3" xfId="34647"/>
    <cellStyle name="Moneda 7 2 5 3 2 3" xfId="34648"/>
    <cellStyle name="Moneda 7 2 5 3 2 3 2" xfId="34649"/>
    <cellStyle name="Moneda 7 2 5 3 2 3 3" xfId="34650"/>
    <cellStyle name="Moneda 7 2 5 3 2 4" xfId="34651"/>
    <cellStyle name="Moneda 7 2 5 3 2 5" xfId="34652"/>
    <cellStyle name="Moneda 7 2 5 3 3" xfId="34653"/>
    <cellStyle name="Moneda 7 2 5 3 3 2" xfId="34654"/>
    <cellStyle name="Moneda 7 2 5 3 3 3" xfId="34655"/>
    <cellStyle name="Moneda 7 2 5 3 4" xfId="34656"/>
    <cellStyle name="Moneda 7 2 5 3 4 2" xfId="34657"/>
    <cellStyle name="Moneda 7 2 5 3 4 3" xfId="34658"/>
    <cellStyle name="Moneda 7 2 5 3 5" xfId="34659"/>
    <cellStyle name="Moneda 7 2 5 3 6" xfId="34660"/>
    <cellStyle name="Moneda 7 2 5 4" xfId="2070"/>
    <cellStyle name="Moneda 7 2 5 4 2" xfId="34661"/>
    <cellStyle name="Moneda 7 2 5 4 2 2" xfId="34662"/>
    <cellStyle name="Moneda 7 2 5 4 2 2 2" xfId="34663"/>
    <cellStyle name="Moneda 7 2 5 4 2 2 3" xfId="34664"/>
    <cellStyle name="Moneda 7 2 5 4 2 3" xfId="34665"/>
    <cellStyle name="Moneda 7 2 5 4 2 3 2" xfId="34666"/>
    <cellStyle name="Moneda 7 2 5 4 2 3 3" xfId="34667"/>
    <cellStyle name="Moneda 7 2 5 4 2 4" xfId="34668"/>
    <cellStyle name="Moneda 7 2 5 4 2 5" xfId="34669"/>
    <cellStyle name="Moneda 7 2 5 4 3" xfId="34670"/>
    <cellStyle name="Moneda 7 2 5 4 3 2" xfId="34671"/>
    <cellStyle name="Moneda 7 2 5 4 3 3" xfId="34672"/>
    <cellStyle name="Moneda 7 2 5 4 4" xfId="34673"/>
    <cellStyle name="Moneda 7 2 5 4 4 2" xfId="34674"/>
    <cellStyle name="Moneda 7 2 5 4 4 3" xfId="34675"/>
    <cellStyle name="Moneda 7 2 5 4 5" xfId="34676"/>
    <cellStyle name="Moneda 7 2 5 4 6" xfId="34677"/>
    <cellStyle name="Moneda 7 2 5 5" xfId="34678"/>
    <cellStyle name="Moneda 7 2 5 5 2" xfId="34679"/>
    <cellStyle name="Moneda 7 2 5 5 2 2" xfId="34680"/>
    <cellStyle name="Moneda 7 2 5 5 2 2 2" xfId="34681"/>
    <cellStyle name="Moneda 7 2 5 5 2 2 3" xfId="34682"/>
    <cellStyle name="Moneda 7 2 5 5 2 3" xfId="34683"/>
    <cellStyle name="Moneda 7 2 5 5 2 3 2" xfId="34684"/>
    <cellStyle name="Moneda 7 2 5 5 2 3 3" xfId="34685"/>
    <cellStyle name="Moneda 7 2 5 5 2 4" xfId="34686"/>
    <cellStyle name="Moneda 7 2 5 5 2 5" xfId="34687"/>
    <cellStyle name="Moneda 7 2 5 5 3" xfId="34688"/>
    <cellStyle name="Moneda 7 2 5 5 3 2" xfId="34689"/>
    <cellStyle name="Moneda 7 2 5 5 3 3" xfId="34690"/>
    <cellStyle name="Moneda 7 2 5 5 4" xfId="34691"/>
    <cellStyle name="Moneda 7 2 5 5 4 2" xfId="34692"/>
    <cellStyle name="Moneda 7 2 5 5 4 3" xfId="34693"/>
    <cellStyle name="Moneda 7 2 5 5 5" xfId="34694"/>
    <cellStyle name="Moneda 7 2 5 5 6" xfId="34695"/>
    <cellStyle name="Moneda 7 2 5 6" xfId="34696"/>
    <cellStyle name="Moneda 7 2 5 6 2" xfId="34697"/>
    <cellStyle name="Moneda 7 2 5 6 2 2" xfId="34698"/>
    <cellStyle name="Moneda 7 2 5 6 2 2 2" xfId="34699"/>
    <cellStyle name="Moneda 7 2 5 6 2 2 3" xfId="34700"/>
    <cellStyle name="Moneda 7 2 5 6 2 3" xfId="34701"/>
    <cellStyle name="Moneda 7 2 5 6 2 3 2" xfId="34702"/>
    <cellStyle name="Moneda 7 2 5 6 2 3 3" xfId="34703"/>
    <cellStyle name="Moneda 7 2 5 6 2 4" xfId="34704"/>
    <cellStyle name="Moneda 7 2 5 6 2 5" xfId="34705"/>
    <cellStyle name="Moneda 7 2 5 6 3" xfId="34706"/>
    <cellStyle name="Moneda 7 2 5 6 3 2" xfId="34707"/>
    <cellStyle name="Moneda 7 2 5 6 3 3" xfId="34708"/>
    <cellStyle name="Moneda 7 2 5 6 4" xfId="34709"/>
    <cellStyle name="Moneda 7 2 5 6 4 2" xfId="34710"/>
    <cellStyle name="Moneda 7 2 5 6 4 3" xfId="34711"/>
    <cellStyle name="Moneda 7 2 5 6 5" xfId="34712"/>
    <cellStyle name="Moneda 7 2 5 6 6" xfId="34713"/>
    <cellStyle name="Moneda 7 2 5 7" xfId="34714"/>
    <cellStyle name="Moneda 7 2 5 7 2" xfId="34715"/>
    <cellStyle name="Moneda 7 2 5 7 2 2" xfId="34716"/>
    <cellStyle name="Moneda 7 2 5 7 2 3" xfId="34717"/>
    <cellStyle name="Moneda 7 2 5 7 3" xfId="34718"/>
    <cellStyle name="Moneda 7 2 5 7 3 2" xfId="34719"/>
    <cellStyle name="Moneda 7 2 5 7 3 3" xfId="34720"/>
    <cellStyle name="Moneda 7 2 5 7 4" xfId="34721"/>
    <cellStyle name="Moneda 7 2 5 7 5" xfId="34722"/>
    <cellStyle name="Moneda 7 2 5 8" xfId="34723"/>
    <cellStyle name="Moneda 7 2 5 8 2" xfId="34724"/>
    <cellStyle name="Moneda 7 2 5 8 3" xfId="34725"/>
    <cellStyle name="Moneda 7 2 5 9" xfId="34726"/>
    <cellStyle name="Moneda 7 2 5 9 2" xfId="34727"/>
    <cellStyle name="Moneda 7 2 5 9 3" xfId="34728"/>
    <cellStyle name="Moneda 7 2 6" xfId="758"/>
    <cellStyle name="Moneda 7 2 6 10" xfId="34729"/>
    <cellStyle name="Moneda 7 2 6 2" xfId="759"/>
    <cellStyle name="Moneda 7 2 6 2 2" xfId="2075"/>
    <cellStyle name="Moneda 7 2 6 2 2 2" xfId="34730"/>
    <cellStyle name="Moneda 7 2 6 2 2 2 2" xfId="34731"/>
    <cellStyle name="Moneda 7 2 6 2 2 2 3" xfId="34732"/>
    <cellStyle name="Moneda 7 2 6 2 2 3" xfId="34733"/>
    <cellStyle name="Moneda 7 2 6 2 2 3 2" xfId="34734"/>
    <cellStyle name="Moneda 7 2 6 2 2 3 3" xfId="34735"/>
    <cellStyle name="Moneda 7 2 6 2 2 4" xfId="34736"/>
    <cellStyle name="Moneda 7 2 6 2 2 5" xfId="34737"/>
    <cellStyle name="Moneda 7 2 6 2 3" xfId="34738"/>
    <cellStyle name="Moneda 7 2 6 2 3 2" xfId="34739"/>
    <cellStyle name="Moneda 7 2 6 2 3 3" xfId="34740"/>
    <cellStyle name="Moneda 7 2 6 2 4" xfId="34741"/>
    <cellStyle name="Moneda 7 2 6 2 4 2" xfId="34742"/>
    <cellStyle name="Moneda 7 2 6 2 4 3" xfId="34743"/>
    <cellStyle name="Moneda 7 2 6 2 5" xfId="34744"/>
    <cellStyle name="Moneda 7 2 6 2 6" xfId="34745"/>
    <cellStyle name="Moneda 7 2 6 3" xfId="2074"/>
    <cellStyle name="Moneda 7 2 6 3 2" xfId="34746"/>
    <cellStyle name="Moneda 7 2 6 3 2 2" xfId="34747"/>
    <cellStyle name="Moneda 7 2 6 3 2 2 2" xfId="34748"/>
    <cellStyle name="Moneda 7 2 6 3 2 2 3" xfId="34749"/>
    <cellStyle name="Moneda 7 2 6 3 2 3" xfId="34750"/>
    <cellStyle name="Moneda 7 2 6 3 2 3 2" xfId="34751"/>
    <cellStyle name="Moneda 7 2 6 3 2 3 3" xfId="34752"/>
    <cellStyle name="Moneda 7 2 6 3 2 4" xfId="34753"/>
    <cellStyle name="Moneda 7 2 6 3 2 5" xfId="34754"/>
    <cellStyle name="Moneda 7 2 6 3 3" xfId="34755"/>
    <cellStyle name="Moneda 7 2 6 3 3 2" xfId="34756"/>
    <cellStyle name="Moneda 7 2 6 3 3 3" xfId="34757"/>
    <cellStyle name="Moneda 7 2 6 3 4" xfId="34758"/>
    <cellStyle name="Moneda 7 2 6 3 4 2" xfId="34759"/>
    <cellStyle name="Moneda 7 2 6 3 4 3" xfId="34760"/>
    <cellStyle name="Moneda 7 2 6 3 5" xfId="34761"/>
    <cellStyle name="Moneda 7 2 6 3 6" xfId="34762"/>
    <cellStyle name="Moneda 7 2 6 4" xfId="34763"/>
    <cellStyle name="Moneda 7 2 6 4 2" xfId="34764"/>
    <cellStyle name="Moneda 7 2 6 4 2 2" xfId="34765"/>
    <cellStyle name="Moneda 7 2 6 4 2 2 2" xfId="34766"/>
    <cellStyle name="Moneda 7 2 6 4 2 2 3" xfId="34767"/>
    <cellStyle name="Moneda 7 2 6 4 2 3" xfId="34768"/>
    <cellStyle name="Moneda 7 2 6 4 2 3 2" xfId="34769"/>
    <cellStyle name="Moneda 7 2 6 4 2 3 3" xfId="34770"/>
    <cellStyle name="Moneda 7 2 6 4 2 4" xfId="34771"/>
    <cellStyle name="Moneda 7 2 6 4 2 5" xfId="34772"/>
    <cellStyle name="Moneda 7 2 6 4 3" xfId="34773"/>
    <cellStyle name="Moneda 7 2 6 4 3 2" xfId="34774"/>
    <cellStyle name="Moneda 7 2 6 4 3 3" xfId="34775"/>
    <cellStyle name="Moneda 7 2 6 4 4" xfId="34776"/>
    <cellStyle name="Moneda 7 2 6 4 4 2" xfId="34777"/>
    <cellStyle name="Moneda 7 2 6 4 4 3" xfId="34778"/>
    <cellStyle name="Moneda 7 2 6 4 5" xfId="34779"/>
    <cellStyle name="Moneda 7 2 6 4 6" xfId="34780"/>
    <cellStyle name="Moneda 7 2 6 5" xfId="34781"/>
    <cellStyle name="Moneda 7 2 6 5 2" xfId="34782"/>
    <cellStyle name="Moneda 7 2 6 5 2 2" xfId="34783"/>
    <cellStyle name="Moneda 7 2 6 5 2 2 2" xfId="34784"/>
    <cellStyle name="Moneda 7 2 6 5 2 2 3" xfId="34785"/>
    <cellStyle name="Moneda 7 2 6 5 2 3" xfId="34786"/>
    <cellStyle name="Moneda 7 2 6 5 2 3 2" xfId="34787"/>
    <cellStyle name="Moneda 7 2 6 5 2 3 3" xfId="34788"/>
    <cellStyle name="Moneda 7 2 6 5 2 4" xfId="34789"/>
    <cellStyle name="Moneda 7 2 6 5 2 5" xfId="34790"/>
    <cellStyle name="Moneda 7 2 6 5 3" xfId="34791"/>
    <cellStyle name="Moneda 7 2 6 5 3 2" xfId="34792"/>
    <cellStyle name="Moneda 7 2 6 5 3 3" xfId="34793"/>
    <cellStyle name="Moneda 7 2 6 5 4" xfId="34794"/>
    <cellStyle name="Moneda 7 2 6 5 4 2" xfId="34795"/>
    <cellStyle name="Moneda 7 2 6 5 4 3" xfId="34796"/>
    <cellStyle name="Moneda 7 2 6 5 5" xfId="34797"/>
    <cellStyle name="Moneda 7 2 6 5 6" xfId="34798"/>
    <cellStyle name="Moneda 7 2 6 6" xfId="34799"/>
    <cellStyle name="Moneda 7 2 6 6 2" xfId="34800"/>
    <cellStyle name="Moneda 7 2 6 6 2 2" xfId="34801"/>
    <cellStyle name="Moneda 7 2 6 6 2 3" xfId="34802"/>
    <cellStyle name="Moneda 7 2 6 6 3" xfId="34803"/>
    <cellStyle name="Moneda 7 2 6 6 3 2" xfId="34804"/>
    <cellStyle name="Moneda 7 2 6 6 3 3" xfId="34805"/>
    <cellStyle name="Moneda 7 2 6 6 4" xfId="34806"/>
    <cellStyle name="Moneda 7 2 6 6 5" xfId="34807"/>
    <cellStyle name="Moneda 7 2 6 7" xfId="34808"/>
    <cellStyle name="Moneda 7 2 6 7 2" xfId="34809"/>
    <cellStyle name="Moneda 7 2 6 7 3" xfId="34810"/>
    <cellStyle name="Moneda 7 2 6 8" xfId="34811"/>
    <cellStyle name="Moneda 7 2 6 8 2" xfId="34812"/>
    <cellStyle name="Moneda 7 2 6 8 3" xfId="34813"/>
    <cellStyle name="Moneda 7 2 6 9" xfId="34814"/>
    <cellStyle name="Moneda 7 2 7" xfId="760"/>
    <cellStyle name="Moneda 7 2 7 2" xfId="2076"/>
    <cellStyle name="Moneda 7 2 7 2 2" xfId="34815"/>
    <cellStyle name="Moneda 7 2 7 2 2 2" xfId="34816"/>
    <cellStyle name="Moneda 7 2 7 2 2 3" xfId="34817"/>
    <cellStyle name="Moneda 7 2 7 2 3" xfId="34818"/>
    <cellStyle name="Moneda 7 2 7 2 3 2" xfId="34819"/>
    <cellStyle name="Moneda 7 2 7 2 3 3" xfId="34820"/>
    <cellStyle name="Moneda 7 2 7 2 4" xfId="34821"/>
    <cellStyle name="Moneda 7 2 7 2 5" xfId="34822"/>
    <cellStyle name="Moneda 7 2 7 3" xfId="34823"/>
    <cellStyle name="Moneda 7 2 7 3 2" xfId="34824"/>
    <cellStyle name="Moneda 7 2 7 3 3" xfId="34825"/>
    <cellStyle name="Moneda 7 2 7 4" xfId="34826"/>
    <cellStyle name="Moneda 7 2 7 4 2" xfId="34827"/>
    <cellStyle name="Moneda 7 2 7 4 3" xfId="34828"/>
    <cellStyle name="Moneda 7 2 7 5" xfId="34829"/>
    <cellStyle name="Moneda 7 2 7 6" xfId="34830"/>
    <cellStyle name="Moneda 7 2 8" xfId="2029"/>
    <cellStyle name="Moneda 7 2 8 2" xfId="34831"/>
    <cellStyle name="Moneda 7 2 8 2 2" xfId="34832"/>
    <cellStyle name="Moneda 7 2 8 2 2 2" xfId="34833"/>
    <cellStyle name="Moneda 7 2 8 2 2 3" xfId="34834"/>
    <cellStyle name="Moneda 7 2 8 2 3" xfId="34835"/>
    <cellStyle name="Moneda 7 2 8 2 3 2" xfId="34836"/>
    <cellStyle name="Moneda 7 2 8 2 3 3" xfId="34837"/>
    <cellStyle name="Moneda 7 2 8 2 4" xfId="34838"/>
    <cellStyle name="Moneda 7 2 8 2 5" xfId="34839"/>
    <cellStyle name="Moneda 7 2 8 3" xfId="34840"/>
    <cellStyle name="Moneda 7 2 8 3 2" xfId="34841"/>
    <cellStyle name="Moneda 7 2 8 3 3" xfId="34842"/>
    <cellStyle name="Moneda 7 2 8 4" xfId="34843"/>
    <cellStyle name="Moneda 7 2 8 4 2" xfId="34844"/>
    <cellStyle name="Moneda 7 2 8 4 3" xfId="34845"/>
    <cellStyle name="Moneda 7 2 8 5" xfId="34846"/>
    <cellStyle name="Moneda 7 2 8 6" xfId="34847"/>
    <cellStyle name="Moneda 7 2 9" xfId="34848"/>
    <cellStyle name="Moneda 7 2 9 2" xfId="34849"/>
    <cellStyle name="Moneda 7 2 9 2 2" xfId="34850"/>
    <cellStyle name="Moneda 7 2 9 2 2 2" xfId="34851"/>
    <cellStyle name="Moneda 7 2 9 2 2 3" xfId="34852"/>
    <cellStyle name="Moneda 7 2 9 2 3" xfId="34853"/>
    <cellStyle name="Moneda 7 2 9 2 3 2" xfId="34854"/>
    <cellStyle name="Moneda 7 2 9 2 3 3" xfId="34855"/>
    <cellStyle name="Moneda 7 2 9 2 4" xfId="34856"/>
    <cellStyle name="Moneda 7 2 9 2 5" xfId="34857"/>
    <cellStyle name="Moneda 7 2 9 3" xfId="34858"/>
    <cellStyle name="Moneda 7 2 9 3 2" xfId="34859"/>
    <cellStyle name="Moneda 7 2 9 3 3" xfId="34860"/>
    <cellStyle name="Moneda 7 2 9 4" xfId="34861"/>
    <cellStyle name="Moneda 7 2 9 4 2" xfId="34862"/>
    <cellStyle name="Moneda 7 2 9 4 3" xfId="34863"/>
    <cellStyle name="Moneda 7 2 9 5" xfId="34864"/>
    <cellStyle name="Moneda 7 2 9 6" xfId="34865"/>
    <cellStyle name="Moneda 7 3" xfId="761"/>
    <cellStyle name="Moneda 7 3 10" xfId="34866"/>
    <cellStyle name="Moneda 7 3 10 2" xfId="34867"/>
    <cellStyle name="Moneda 7 3 10 2 2" xfId="34868"/>
    <cellStyle name="Moneda 7 3 10 2 3" xfId="34869"/>
    <cellStyle name="Moneda 7 3 10 3" xfId="34870"/>
    <cellStyle name="Moneda 7 3 10 3 2" xfId="34871"/>
    <cellStyle name="Moneda 7 3 10 3 3" xfId="34872"/>
    <cellStyle name="Moneda 7 3 10 4" xfId="34873"/>
    <cellStyle name="Moneda 7 3 10 5" xfId="34874"/>
    <cellStyle name="Moneda 7 3 11" xfId="34875"/>
    <cellStyle name="Moneda 7 3 11 2" xfId="34876"/>
    <cellStyle name="Moneda 7 3 11 3" xfId="34877"/>
    <cellStyle name="Moneda 7 3 12" xfId="34878"/>
    <cellStyle name="Moneda 7 3 12 2" xfId="34879"/>
    <cellStyle name="Moneda 7 3 12 3" xfId="34880"/>
    <cellStyle name="Moneda 7 3 13" xfId="34881"/>
    <cellStyle name="Moneda 7 3 14" xfId="34882"/>
    <cellStyle name="Moneda 7 3 2" xfId="762"/>
    <cellStyle name="Moneda 7 3 2 10" xfId="34883"/>
    <cellStyle name="Moneda 7 3 2 10 2" xfId="34884"/>
    <cellStyle name="Moneda 7 3 2 10 3" xfId="34885"/>
    <cellStyle name="Moneda 7 3 2 11" xfId="34886"/>
    <cellStyle name="Moneda 7 3 2 11 2" xfId="34887"/>
    <cellStyle name="Moneda 7 3 2 11 3" xfId="34888"/>
    <cellStyle name="Moneda 7 3 2 12" xfId="34889"/>
    <cellStyle name="Moneda 7 3 2 13" xfId="34890"/>
    <cellStyle name="Moneda 7 3 2 2" xfId="763"/>
    <cellStyle name="Moneda 7 3 2 2 10" xfId="34891"/>
    <cellStyle name="Moneda 7 3 2 2 11" xfId="34892"/>
    <cellStyle name="Moneda 7 3 2 2 2" xfId="764"/>
    <cellStyle name="Moneda 7 3 2 2 2 10" xfId="34893"/>
    <cellStyle name="Moneda 7 3 2 2 2 2" xfId="765"/>
    <cellStyle name="Moneda 7 3 2 2 2 2 2" xfId="2081"/>
    <cellStyle name="Moneda 7 3 2 2 2 2 2 2" xfId="34894"/>
    <cellStyle name="Moneda 7 3 2 2 2 2 2 2 2" xfId="34895"/>
    <cellStyle name="Moneda 7 3 2 2 2 2 2 2 3" xfId="34896"/>
    <cellStyle name="Moneda 7 3 2 2 2 2 2 3" xfId="34897"/>
    <cellStyle name="Moneda 7 3 2 2 2 2 2 3 2" xfId="34898"/>
    <cellStyle name="Moneda 7 3 2 2 2 2 2 3 3" xfId="34899"/>
    <cellStyle name="Moneda 7 3 2 2 2 2 2 4" xfId="34900"/>
    <cellStyle name="Moneda 7 3 2 2 2 2 2 5" xfId="34901"/>
    <cellStyle name="Moneda 7 3 2 2 2 2 3" xfId="34902"/>
    <cellStyle name="Moneda 7 3 2 2 2 2 3 2" xfId="34903"/>
    <cellStyle name="Moneda 7 3 2 2 2 2 3 3" xfId="34904"/>
    <cellStyle name="Moneda 7 3 2 2 2 2 4" xfId="34905"/>
    <cellStyle name="Moneda 7 3 2 2 2 2 4 2" xfId="34906"/>
    <cellStyle name="Moneda 7 3 2 2 2 2 4 3" xfId="34907"/>
    <cellStyle name="Moneda 7 3 2 2 2 2 5" xfId="34908"/>
    <cellStyle name="Moneda 7 3 2 2 2 2 6" xfId="34909"/>
    <cellStyle name="Moneda 7 3 2 2 2 3" xfId="2080"/>
    <cellStyle name="Moneda 7 3 2 2 2 3 2" xfId="34910"/>
    <cellStyle name="Moneda 7 3 2 2 2 3 2 2" xfId="34911"/>
    <cellStyle name="Moneda 7 3 2 2 2 3 2 2 2" xfId="34912"/>
    <cellStyle name="Moneda 7 3 2 2 2 3 2 2 3" xfId="34913"/>
    <cellStyle name="Moneda 7 3 2 2 2 3 2 3" xfId="34914"/>
    <cellStyle name="Moneda 7 3 2 2 2 3 2 3 2" xfId="34915"/>
    <cellStyle name="Moneda 7 3 2 2 2 3 2 3 3" xfId="34916"/>
    <cellStyle name="Moneda 7 3 2 2 2 3 2 4" xfId="34917"/>
    <cellStyle name="Moneda 7 3 2 2 2 3 2 5" xfId="34918"/>
    <cellStyle name="Moneda 7 3 2 2 2 3 3" xfId="34919"/>
    <cellStyle name="Moneda 7 3 2 2 2 3 3 2" xfId="34920"/>
    <cellStyle name="Moneda 7 3 2 2 2 3 3 3" xfId="34921"/>
    <cellStyle name="Moneda 7 3 2 2 2 3 4" xfId="34922"/>
    <cellStyle name="Moneda 7 3 2 2 2 3 4 2" xfId="34923"/>
    <cellStyle name="Moneda 7 3 2 2 2 3 4 3" xfId="34924"/>
    <cellStyle name="Moneda 7 3 2 2 2 3 5" xfId="34925"/>
    <cellStyle name="Moneda 7 3 2 2 2 3 6" xfId="34926"/>
    <cellStyle name="Moneda 7 3 2 2 2 4" xfId="34927"/>
    <cellStyle name="Moneda 7 3 2 2 2 4 2" xfId="34928"/>
    <cellStyle name="Moneda 7 3 2 2 2 4 2 2" xfId="34929"/>
    <cellStyle name="Moneda 7 3 2 2 2 4 2 2 2" xfId="34930"/>
    <cellStyle name="Moneda 7 3 2 2 2 4 2 2 3" xfId="34931"/>
    <cellStyle name="Moneda 7 3 2 2 2 4 2 3" xfId="34932"/>
    <cellStyle name="Moneda 7 3 2 2 2 4 2 3 2" xfId="34933"/>
    <cellStyle name="Moneda 7 3 2 2 2 4 2 3 3" xfId="34934"/>
    <cellStyle name="Moneda 7 3 2 2 2 4 2 4" xfId="34935"/>
    <cellStyle name="Moneda 7 3 2 2 2 4 2 5" xfId="34936"/>
    <cellStyle name="Moneda 7 3 2 2 2 4 3" xfId="34937"/>
    <cellStyle name="Moneda 7 3 2 2 2 4 3 2" xfId="34938"/>
    <cellStyle name="Moneda 7 3 2 2 2 4 3 3" xfId="34939"/>
    <cellStyle name="Moneda 7 3 2 2 2 4 4" xfId="34940"/>
    <cellStyle name="Moneda 7 3 2 2 2 4 4 2" xfId="34941"/>
    <cellStyle name="Moneda 7 3 2 2 2 4 4 3" xfId="34942"/>
    <cellStyle name="Moneda 7 3 2 2 2 4 5" xfId="34943"/>
    <cellStyle name="Moneda 7 3 2 2 2 4 6" xfId="34944"/>
    <cellStyle name="Moneda 7 3 2 2 2 5" xfId="34945"/>
    <cellStyle name="Moneda 7 3 2 2 2 5 2" xfId="34946"/>
    <cellStyle name="Moneda 7 3 2 2 2 5 2 2" xfId="34947"/>
    <cellStyle name="Moneda 7 3 2 2 2 5 2 2 2" xfId="34948"/>
    <cellStyle name="Moneda 7 3 2 2 2 5 2 2 3" xfId="34949"/>
    <cellStyle name="Moneda 7 3 2 2 2 5 2 3" xfId="34950"/>
    <cellStyle name="Moneda 7 3 2 2 2 5 2 3 2" xfId="34951"/>
    <cellStyle name="Moneda 7 3 2 2 2 5 2 3 3" xfId="34952"/>
    <cellStyle name="Moneda 7 3 2 2 2 5 2 4" xfId="34953"/>
    <cellStyle name="Moneda 7 3 2 2 2 5 2 5" xfId="34954"/>
    <cellStyle name="Moneda 7 3 2 2 2 5 3" xfId="34955"/>
    <cellStyle name="Moneda 7 3 2 2 2 5 3 2" xfId="34956"/>
    <cellStyle name="Moneda 7 3 2 2 2 5 3 3" xfId="34957"/>
    <cellStyle name="Moneda 7 3 2 2 2 5 4" xfId="34958"/>
    <cellStyle name="Moneda 7 3 2 2 2 5 4 2" xfId="34959"/>
    <cellStyle name="Moneda 7 3 2 2 2 5 4 3" xfId="34960"/>
    <cellStyle name="Moneda 7 3 2 2 2 5 5" xfId="34961"/>
    <cellStyle name="Moneda 7 3 2 2 2 5 6" xfId="34962"/>
    <cellStyle name="Moneda 7 3 2 2 2 6" xfId="34963"/>
    <cellStyle name="Moneda 7 3 2 2 2 6 2" xfId="34964"/>
    <cellStyle name="Moneda 7 3 2 2 2 6 2 2" xfId="34965"/>
    <cellStyle name="Moneda 7 3 2 2 2 6 2 3" xfId="34966"/>
    <cellStyle name="Moneda 7 3 2 2 2 6 3" xfId="34967"/>
    <cellStyle name="Moneda 7 3 2 2 2 6 3 2" xfId="34968"/>
    <cellStyle name="Moneda 7 3 2 2 2 6 3 3" xfId="34969"/>
    <cellStyle name="Moneda 7 3 2 2 2 6 4" xfId="34970"/>
    <cellStyle name="Moneda 7 3 2 2 2 6 5" xfId="34971"/>
    <cellStyle name="Moneda 7 3 2 2 2 7" xfId="34972"/>
    <cellStyle name="Moneda 7 3 2 2 2 7 2" xfId="34973"/>
    <cellStyle name="Moneda 7 3 2 2 2 7 3" xfId="34974"/>
    <cellStyle name="Moneda 7 3 2 2 2 8" xfId="34975"/>
    <cellStyle name="Moneda 7 3 2 2 2 8 2" xfId="34976"/>
    <cellStyle name="Moneda 7 3 2 2 2 8 3" xfId="34977"/>
    <cellStyle name="Moneda 7 3 2 2 2 9" xfId="34978"/>
    <cellStyle name="Moneda 7 3 2 2 3" xfId="766"/>
    <cellStyle name="Moneda 7 3 2 2 3 2" xfId="2082"/>
    <cellStyle name="Moneda 7 3 2 2 3 2 2" xfId="34979"/>
    <cellStyle name="Moneda 7 3 2 2 3 2 2 2" xfId="34980"/>
    <cellStyle name="Moneda 7 3 2 2 3 2 2 3" xfId="34981"/>
    <cellStyle name="Moneda 7 3 2 2 3 2 3" xfId="34982"/>
    <cellStyle name="Moneda 7 3 2 2 3 2 3 2" xfId="34983"/>
    <cellStyle name="Moneda 7 3 2 2 3 2 3 3" xfId="34984"/>
    <cellStyle name="Moneda 7 3 2 2 3 2 4" xfId="34985"/>
    <cellStyle name="Moneda 7 3 2 2 3 2 5" xfId="34986"/>
    <cellStyle name="Moneda 7 3 2 2 3 3" xfId="34987"/>
    <cellStyle name="Moneda 7 3 2 2 3 3 2" xfId="34988"/>
    <cellStyle name="Moneda 7 3 2 2 3 3 3" xfId="34989"/>
    <cellStyle name="Moneda 7 3 2 2 3 4" xfId="34990"/>
    <cellStyle name="Moneda 7 3 2 2 3 4 2" xfId="34991"/>
    <cellStyle name="Moneda 7 3 2 2 3 4 3" xfId="34992"/>
    <cellStyle name="Moneda 7 3 2 2 3 5" xfId="34993"/>
    <cellStyle name="Moneda 7 3 2 2 3 6" xfId="34994"/>
    <cellStyle name="Moneda 7 3 2 2 4" xfId="2079"/>
    <cellStyle name="Moneda 7 3 2 2 4 2" xfId="34995"/>
    <cellStyle name="Moneda 7 3 2 2 4 2 2" xfId="34996"/>
    <cellStyle name="Moneda 7 3 2 2 4 2 2 2" xfId="34997"/>
    <cellStyle name="Moneda 7 3 2 2 4 2 2 3" xfId="34998"/>
    <cellStyle name="Moneda 7 3 2 2 4 2 3" xfId="34999"/>
    <cellStyle name="Moneda 7 3 2 2 4 2 3 2" xfId="35000"/>
    <cellStyle name="Moneda 7 3 2 2 4 2 3 3" xfId="35001"/>
    <cellStyle name="Moneda 7 3 2 2 4 2 4" xfId="35002"/>
    <cellStyle name="Moneda 7 3 2 2 4 2 5" xfId="35003"/>
    <cellStyle name="Moneda 7 3 2 2 4 3" xfId="35004"/>
    <cellStyle name="Moneda 7 3 2 2 4 3 2" xfId="35005"/>
    <cellStyle name="Moneda 7 3 2 2 4 3 3" xfId="35006"/>
    <cellStyle name="Moneda 7 3 2 2 4 4" xfId="35007"/>
    <cellStyle name="Moneda 7 3 2 2 4 4 2" xfId="35008"/>
    <cellStyle name="Moneda 7 3 2 2 4 4 3" xfId="35009"/>
    <cellStyle name="Moneda 7 3 2 2 4 5" xfId="35010"/>
    <cellStyle name="Moneda 7 3 2 2 4 6" xfId="35011"/>
    <cellStyle name="Moneda 7 3 2 2 5" xfId="35012"/>
    <cellStyle name="Moneda 7 3 2 2 5 2" xfId="35013"/>
    <cellStyle name="Moneda 7 3 2 2 5 2 2" xfId="35014"/>
    <cellStyle name="Moneda 7 3 2 2 5 2 2 2" xfId="35015"/>
    <cellStyle name="Moneda 7 3 2 2 5 2 2 3" xfId="35016"/>
    <cellStyle name="Moneda 7 3 2 2 5 2 3" xfId="35017"/>
    <cellStyle name="Moneda 7 3 2 2 5 2 3 2" xfId="35018"/>
    <cellStyle name="Moneda 7 3 2 2 5 2 3 3" xfId="35019"/>
    <cellStyle name="Moneda 7 3 2 2 5 2 4" xfId="35020"/>
    <cellStyle name="Moneda 7 3 2 2 5 2 5" xfId="35021"/>
    <cellStyle name="Moneda 7 3 2 2 5 3" xfId="35022"/>
    <cellStyle name="Moneda 7 3 2 2 5 3 2" xfId="35023"/>
    <cellStyle name="Moneda 7 3 2 2 5 3 3" xfId="35024"/>
    <cellStyle name="Moneda 7 3 2 2 5 4" xfId="35025"/>
    <cellStyle name="Moneda 7 3 2 2 5 4 2" xfId="35026"/>
    <cellStyle name="Moneda 7 3 2 2 5 4 3" xfId="35027"/>
    <cellStyle name="Moneda 7 3 2 2 5 5" xfId="35028"/>
    <cellStyle name="Moneda 7 3 2 2 5 6" xfId="35029"/>
    <cellStyle name="Moneda 7 3 2 2 6" xfId="35030"/>
    <cellStyle name="Moneda 7 3 2 2 6 2" xfId="35031"/>
    <cellStyle name="Moneda 7 3 2 2 6 2 2" xfId="35032"/>
    <cellStyle name="Moneda 7 3 2 2 6 2 2 2" xfId="35033"/>
    <cellStyle name="Moneda 7 3 2 2 6 2 2 3" xfId="35034"/>
    <cellStyle name="Moneda 7 3 2 2 6 2 3" xfId="35035"/>
    <cellStyle name="Moneda 7 3 2 2 6 2 3 2" xfId="35036"/>
    <cellStyle name="Moneda 7 3 2 2 6 2 3 3" xfId="35037"/>
    <cellStyle name="Moneda 7 3 2 2 6 2 4" xfId="35038"/>
    <cellStyle name="Moneda 7 3 2 2 6 2 5" xfId="35039"/>
    <cellStyle name="Moneda 7 3 2 2 6 3" xfId="35040"/>
    <cellStyle name="Moneda 7 3 2 2 6 3 2" xfId="35041"/>
    <cellStyle name="Moneda 7 3 2 2 6 3 3" xfId="35042"/>
    <cellStyle name="Moneda 7 3 2 2 6 4" xfId="35043"/>
    <cellStyle name="Moneda 7 3 2 2 6 4 2" xfId="35044"/>
    <cellStyle name="Moneda 7 3 2 2 6 4 3" xfId="35045"/>
    <cellStyle name="Moneda 7 3 2 2 6 5" xfId="35046"/>
    <cellStyle name="Moneda 7 3 2 2 6 6" xfId="35047"/>
    <cellStyle name="Moneda 7 3 2 2 7" xfId="35048"/>
    <cellStyle name="Moneda 7 3 2 2 7 2" xfId="35049"/>
    <cellStyle name="Moneda 7 3 2 2 7 2 2" xfId="35050"/>
    <cellStyle name="Moneda 7 3 2 2 7 2 3" xfId="35051"/>
    <cellStyle name="Moneda 7 3 2 2 7 3" xfId="35052"/>
    <cellStyle name="Moneda 7 3 2 2 7 3 2" xfId="35053"/>
    <cellStyle name="Moneda 7 3 2 2 7 3 3" xfId="35054"/>
    <cellStyle name="Moneda 7 3 2 2 7 4" xfId="35055"/>
    <cellStyle name="Moneda 7 3 2 2 7 5" xfId="35056"/>
    <cellStyle name="Moneda 7 3 2 2 8" xfId="35057"/>
    <cellStyle name="Moneda 7 3 2 2 8 2" xfId="35058"/>
    <cellStyle name="Moneda 7 3 2 2 8 3" xfId="35059"/>
    <cellStyle name="Moneda 7 3 2 2 9" xfId="35060"/>
    <cellStyle name="Moneda 7 3 2 2 9 2" xfId="35061"/>
    <cellStyle name="Moneda 7 3 2 2 9 3" xfId="35062"/>
    <cellStyle name="Moneda 7 3 2 3" xfId="767"/>
    <cellStyle name="Moneda 7 3 2 3 10" xfId="35063"/>
    <cellStyle name="Moneda 7 3 2 3 11" xfId="35064"/>
    <cellStyle name="Moneda 7 3 2 3 2" xfId="768"/>
    <cellStyle name="Moneda 7 3 2 3 2 10" xfId="35065"/>
    <cellStyle name="Moneda 7 3 2 3 2 2" xfId="769"/>
    <cellStyle name="Moneda 7 3 2 3 2 2 2" xfId="2085"/>
    <cellStyle name="Moneda 7 3 2 3 2 2 2 2" xfId="35066"/>
    <cellStyle name="Moneda 7 3 2 3 2 2 2 2 2" xfId="35067"/>
    <cellStyle name="Moneda 7 3 2 3 2 2 2 2 3" xfId="35068"/>
    <cellStyle name="Moneda 7 3 2 3 2 2 2 3" xfId="35069"/>
    <cellStyle name="Moneda 7 3 2 3 2 2 2 3 2" xfId="35070"/>
    <cellStyle name="Moneda 7 3 2 3 2 2 2 3 3" xfId="35071"/>
    <cellStyle name="Moneda 7 3 2 3 2 2 2 4" xfId="35072"/>
    <cellStyle name="Moneda 7 3 2 3 2 2 2 5" xfId="35073"/>
    <cellStyle name="Moneda 7 3 2 3 2 2 3" xfId="35074"/>
    <cellStyle name="Moneda 7 3 2 3 2 2 3 2" xfId="35075"/>
    <cellStyle name="Moneda 7 3 2 3 2 2 3 3" xfId="35076"/>
    <cellStyle name="Moneda 7 3 2 3 2 2 4" xfId="35077"/>
    <cellStyle name="Moneda 7 3 2 3 2 2 4 2" xfId="35078"/>
    <cellStyle name="Moneda 7 3 2 3 2 2 4 3" xfId="35079"/>
    <cellStyle name="Moneda 7 3 2 3 2 2 5" xfId="35080"/>
    <cellStyle name="Moneda 7 3 2 3 2 2 6" xfId="35081"/>
    <cellStyle name="Moneda 7 3 2 3 2 3" xfId="2084"/>
    <cellStyle name="Moneda 7 3 2 3 2 3 2" xfId="35082"/>
    <cellStyle name="Moneda 7 3 2 3 2 3 2 2" xfId="35083"/>
    <cellStyle name="Moneda 7 3 2 3 2 3 2 2 2" xfId="35084"/>
    <cellStyle name="Moneda 7 3 2 3 2 3 2 2 3" xfId="35085"/>
    <cellStyle name="Moneda 7 3 2 3 2 3 2 3" xfId="35086"/>
    <cellStyle name="Moneda 7 3 2 3 2 3 2 3 2" xfId="35087"/>
    <cellStyle name="Moneda 7 3 2 3 2 3 2 3 3" xfId="35088"/>
    <cellStyle name="Moneda 7 3 2 3 2 3 2 4" xfId="35089"/>
    <cellStyle name="Moneda 7 3 2 3 2 3 2 5" xfId="35090"/>
    <cellStyle name="Moneda 7 3 2 3 2 3 3" xfId="35091"/>
    <cellStyle name="Moneda 7 3 2 3 2 3 3 2" xfId="35092"/>
    <cellStyle name="Moneda 7 3 2 3 2 3 3 3" xfId="35093"/>
    <cellStyle name="Moneda 7 3 2 3 2 3 4" xfId="35094"/>
    <cellStyle name="Moneda 7 3 2 3 2 3 4 2" xfId="35095"/>
    <cellStyle name="Moneda 7 3 2 3 2 3 4 3" xfId="35096"/>
    <cellStyle name="Moneda 7 3 2 3 2 3 5" xfId="35097"/>
    <cellStyle name="Moneda 7 3 2 3 2 3 6" xfId="35098"/>
    <cellStyle name="Moneda 7 3 2 3 2 4" xfId="35099"/>
    <cellStyle name="Moneda 7 3 2 3 2 4 2" xfId="35100"/>
    <cellStyle name="Moneda 7 3 2 3 2 4 2 2" xfId="35101"/>
    <cellStyle name="Moneda 7 3 2 3 2 4 2 2 2" xfId="35102"/>
    <cellStyle name="Moneda 7 3 2 3 2 4 2 2 3" xfId="35103"/>
    <cellStyle name="Moneda 7 3 2 3 2 4 2 3" xfId="35104"/>
    <cellStyle name="Moneda 7 3 2 3 2 4 2 3 2" xfId="35105"/>
    <cellStyle name="Moneda 7 3 2 3 2 4 2 3 3" xfId="35106"/>
    <cellStyle name="Moneda 7 3 2 3 2 4 2 4" xfId="35107"/>
    <cellStyle name="Moneda 7 3 2 3 2 4 2 5" xfId="35108"/>
    <cellStyle name="Moneda 7 3 2 3 2 4 3" xfId="35109"/>
    <cellStyle name="Moneda 7 3 2 3 2 4 3 2" xfId="35110"/>
    <cellStyle name="Moneda 7 3 2 3 2 4 3 3" xfId="35111"/>
    <cellStyle name="Moneda 7 3 2 3 2 4 4" xfId="35112"/>
    <cellStyle name="Moneda 7 3 2 3 2 4 4 2" xfId="35113"/>
    <cellStyle name="Moneda 7 3 2 3 2 4 4 3" xfId="35114"/>
    <cellStyle name="Moneda 7 3 2 3 2 4 5" xfId="35115"/>
    <cellStyle name="Moneda 7 3 2 3 2 4 6" xfId="35116"/>
    <cellStyle name="Moneda 7 3 2 3 2 5" xfId="35117"/>
    <cellStyle name="Moneda 7 3 2 3 2 5 2" xfId="35118"/>
    <cellStyle name="Moneda 7 3 2 3 2 5 2 2" xfId="35119"/>
    <cellStyle name="Moneda 7 3 2 3 2 5 2 2 2" xfId="35120"/>
    <cellStyle name="Moneda 7 3 2 3 2 5 2 2 3" xfId="35121"/>
    <cellStyle name="Moneda 7 3 2 3 2 5 2 3" xfId="35122"/>
    <cellStyle name="Moneda 7 3 2 3 2 5 2 3 2" xfId="35123"/>
    <cellStyle name="Moneda 7 3 2 3 2 5 2 3 3" xfId="35124"/>
    <cellStyle name="Moneda 7 3 2 3 2 5 2 4" xfId="35125"/>
    <cellStyle name="Moneda 7 3 2 3 2 5 2 5" xfId="35126"/>
    <cellStyle name="Moneda 7 3 2 3 2 5 3" xfId="35127"/>
    <cellStyle name="Moneda 7 3 2 3 2 5 3 2" xfId="35128"/>
    <cellStyle name="Moneda 7 3 2 3 2 5 3 3" xfId="35129"/>
    <cellStyle name="Moneda 7 3 2 3 2 5 4" xfId="35130"/>
    <cellStyle name="Moneda 7 3 2 3 2 5 4 2" xfId="35131"/>
    <cellStyle name="Moneda 7 3 2 3 2 5 4 3" xfId="35132"/>
    <cellStyle name="Moneda 7 3 2 3 2 5 5" xfId="35133"/>
    <cellStyle name="Moneda 7 3 2 3 2 5 6" xfId="35134"/>
    <cellStyle name="Moneda 7 3 2 3 2 6" xfId="35135"/>
    <cellStyle name="Moneda 7 3 2 3 2 6 2" xfId="35136"/>
    <cellStyle name="Moneda 7 3 2 3 2 6 2 2" xfId="35137"/>
    <cellStyle name="Moneda 7 3 2 3 2 6 2 3" xfId="35138"/>
    <cellStyle name="Moneda 7 3 2 3 2 6 3" xfId="35139"/>
    <cellStyle name="Moneda 7 3 2 3 2 6 3 2" xfId="35140"/>
    <cellStyle name="Moneda 7 3 2 3 2 6 3 3" xfId="35141"/>
    <cellStyle name="Moneda 7 3 2 3 2 6 4" xfId="35142"/>
    <cellStyle name="Moneda 7 3 2 3 2 6 5" xfId="35143"/>
    <cellStyle name="Moneda 7 3 2 3 2 7" xfId="35144"/>
    <cellStyle name="Moneda 7 3 2 3 2 7 2" xfId="35145"/>
    <cellStyle name="Moneda 7 3 2 3 2 7 3" xfId="35146"/>
    <cellStyle name="Moneda 7 3 2 3 2 8" xfId="35147"/>
    <cellStyle name="Moneda 7 3 2 3 2 8 2" xfId="35148"/>
    <cellStyle name="Moneda 7 3 2 3 2 8 3" xfId="35149"/>
    <cellStyle name="Moneda 7 3 2 3 2 9" xfId="35150"/>
    <cellStyle name="Moneda 7 3 2 3 3" xfId="770"/>
    <cellStyle name="Moneda 7 3 2 3 3 2" xfId="2086"/>
    <cellStyle name="Moneda 7 3 2 3 3 2 2" xfId="35151"/>
    <cellStyle name="Moneda 7 3 2 3 3 2 2 2" xfId="35152"/>
    <cellStyle name="Moneda 7 3 2 3 3 2 2 3" xfId="35153"/>
    <cellStyle name="Moneda 7 3 2 3 3 2 3" xfId="35154"/>
    <cellStyle name="Moneda 7 3 2 3 3 2 3 2" xfId="35155"/>
    <cellStyle name="Moneda 7 3 2 3 3 2 3 3" xfId="35156"/>
    <cellStyle name="Moneda 7 3 2 3 3 2 4" xfId="35157"/>
    <cellStyle name="Moneda 7 3 2 3 3 2 5" xfId="35158"/>
    <cellStyle name="Moneda 7 3 2 3 3 3" xfId="35159"/>
    <cellStyle name="Moneda 7 3 2 3 3 3 2" xfId="35160"/>
    <cellStyle name="Moneda 7 3 2 3 3 3 3" xfId="35161"/>
    <cellStyle name="Moneda 7 3 2 3 3 4" xfId="35162"/>
    <cellStyle name="Moneda 7 3 2 3 3 4 2" xfId="35163"/>
    <cellStyle name="Moneda 7 3 2 3 3 4 3" xfId="35164"/>
    <cellStyle name="Moneda 7 3 2 3 3 5" xfId="35165"/>
    <cellStyle name="Moneda 7 3 2 3 3 6" xfId="35166"/>
    <cellStyle name="Moneda 7 3 2 3 4" xfId="2083"/>
    <cellStyle name="Moneda 7 3 2 3 4 2" xfId="35167"/>
    <cellStyle name="Moneda 7 3 2 3 4 2 2" xfId="35168"/>
    <cellStyle name="Moneda 7 3 2 3 4 2 2 2" xfId="35169"/>
    <cellStyle name="Moneda 7 3 2 3 4 2 2 3" xfId="35170"/>
    <cellStyle name="Moneda 7 3 2 3 4 2 3" xfId="35171"/>
    <cellStyle name="Moneda 7 3 2 3 4 2 3 2" xfId="35172"/>
    <cellStyle name="Moneda 7 3 2 3 4 2 3 3" xfId="35173"/>
    <cellStyle name="Moneda 7 3 2 3 4 2 4" xfId="35174"/>
    <cellStyle name="Moneda 7 3 2 3 4 2 5" xfId="35175"/>
    <cellStyle name="Moneda 7 3 2 3 4 3" xfId="35176"/>
    <cellStyle name="Moneda 7 3 2 3 4 3 2" xfId="35177"/>
    <cellStyle name="Moneda 7 3 2 3 4 3 3" xfId="35178"/>
    <cellStyle name="Moneda 7 3 2 3 4 4" xfId="35179"/>
    <cellStyle name="Moneda 7 3 2 3 4 4 2" xfId="35180"/>
    <cellStyle name="Moneda 7 3 2 3 4 4 3" xfId="35181"/>
    <cellStyle name="Moneda 7 3 2 3 4 5" xfId="35182"/>
    <cellStyle name="Moneda 7 3 2 3 4 6" xfId="35183"/>
    <cellStyle name="Moneda 7 3 2 3 5" xfId="35184"/>
    <cellStyle name="Moneda 7 3 2 3 5 2" xfId="35185"/>
    <cellStyle name="Moneda 7 3 2 3 5 2 2" xfId="35186"/>
    <cellStyle name="Moneda 7 3 2 3 5 2 2 2" xfId="35187"/>
    <cellStyle name="Moneda 7 3 2 3 5 2 2 3" xfId="35188"/>
    <cellStyle name="Moneda 7 3 2 3 5 2 3" xfId="35189"/>
    <cellStyle name="Moneda 7 3 2 3 5 2 3 2" xfId="35190"/>
    <cellStyle name="Moneda 7 3 2 3 5 2 3 3" xfId="35191"/>
    <cellStyle name="Moneda 7 3 2 3 5 2 4" xfId="35192"/>
    <cellStyle name="Moneda 7 3 2 3 5 2 5" xfId="35193"/>
    <cellStyle name="Moneda 7 3 2 3 5 3" xfId="35194"/>
    <cellStyle name="Moneda 7 3 2 3 5 3 2" xfId="35195"/>
    <cellStyle name="Moneda 7 3 2 3 5 3 3" xfId="35196"/>
    <cellStyle name="Moneda 7 3 2 3 5 4" xfId="35197"/>
    <cellStyle name="Moneda 7 3 2 3 5 4 2" xfId="35198"/>
    <cellStyle name="Moneda 7 3 2 3 5 4 3" xfId="35199"/>
    <cellStyle name="Moneda 7 3 2 3 5 5" xfId="35200"/>
    <cellStyle name="Moneda 7 3 2 3 5 6" xfId="35201"/>
    <cellStyle name="Moneda 7 3 2 3 6" xfId="35202"/>
    <cellStyle name="Moneda 7 3 2 3 6 2" xfId="35203"/>
    <cellStyle name="Moneda 7 3 2 3 6 2 2" xfId="35204"/>
    <cellStyle name="Moneda 7 3 2 3 6 2 2 2" xfId="35205"/>
    <cellStyle name="Moneda 7 3 2 3 6 2 2 3" xfId="35206"/>
    <cellStyle name="Moneda 7 3 2 3 6 2 3" xfId="35207"/>
    <cellStyle name="Moneda 7 3 2 3 6 2 3 2" xfId="35208"/>
    <cellStyle name="Moneda 7 3 2 3 6 2 3 3" xfId="35209"/>
    <cellStyle name="Moneda 7 3 2 3 6 2 4" xfId="35210"/>
    <cellStyle name="Moneda 7 3 2 3 6 2 5" xfId="35211"/>
    <cellStyle name="Moneda 7 3 2 3 6 3" xfId="35212"/>
    <cellStyle name="Moneda 7 3 2 3 6 3 2" xfId="35213"/>
    <cellStyle name="Moneda 7 3 2 3 6 3 3" xfId="35214"/>
    <cellStyle name="Moneda 7 3 2 3 6 4" xfId="35215"/>
    <cellStyle name="Moneda 7 3 2 3 6 4 2" xfId="35216"/>
    <cellStyle name="Moneda 7 3 2 3 6 4 3" xfId="35217"/>
    <cellStyle name="Moneda 7 3 2 3 6 5" xfId="35218"/>
    <cellStyle name="Moneda 7 3 2 3 6 6" xfId="35219"/>
    <cellStyle name="Moneda 7 3 2 3 7" xfId="35220"/>
    <cellStyle name="Moneda 7 3 2 3 7 2" xfId="35221"/>
    <cellStyle name="Moneda 7 3 2 3 7 2 2" xfId="35222"/>
    <cellStyle name="Moneda 7 3 2 3 7 2 3" xfId="35223"/>
    <cellStyle name="Moneda 7 3 2 3 7 3" xfId="35224"/>
    <cellStyle name="Moneda 7 3 2 3 7 3 2" xfId="35225"/>
    <cellStyle name="Moneda 7 3 2 3 7 3 3" xfId="35226"/>
    <cellStyle name="Moneda 7 3 2 3 7 4" xfId="35227"/>
    <cellStyle name="Moneda 7 3 2 3 7 5" xfId="35228"/>
    <cellStyle name="Moneda 7 3 2 3 8" xfId="35229"/>
    <cellStyle name="Moneda 7 3 2 3 8 2" xfId="35230"/>
    <cellStyle name="Moneda 7 3 2 3 8 3" xfId="35231"/>
    <cellStyle name="Moneda 7 3 2 3 9" xfId="35232"/>
    <cellStyle name="Moneda 7 3 2 3 9 2" xfId="35233"/>
    <cellStyle name="Moneda 7 3 2 3 9 3" xfId="35234"/>
    <cellStyle name="Moneda 7 3 2 4" xfId="771"/>
    <cellStyle name="Moneda 7 3 2 4 10" xfId="35235"/>
    <cellStyle name="Moneda 7 3 2 4 2" xfId="772"/>
    <cellStyle name="Moneda 7 3 2 4 2 2" xfId="2088"/>
    <cellStyle name="Moneda 7 3 2 4 2 2 2" xfId="35236"/>
    <cellStyle name="Moneda 7 3 2 4 2 2 2 2" xfId="35237"/>
    <cellStyle name="Moneda 7 3 2 4 2 2 2 3" xfId="35238"/>
    <cellStyle name="Moneda 7 3 2 4 2 2 3" xfId="35239"/>
    <cellStyle name="Moneda 7 3 2 4 2 2 3 2" xfId="35240"/>
    <cellStyle name="Moneda 7 3 2 4 2 2 3 3" xfId="35241"/>
    <cellStyle name="Moneda 7 3 2 4 2 2 4" xfId="35242"/>
    <cellStyle name="Moneda 7 3 2 4 2 2 5" xfId="35243"/>
    <cellStyle name="Moneda 7 3 2 4 2 3" xfId="35244"/>
    <cellStyle name="Moneda 7 3 2 4 2 3 2" xfId="35245"/>
    <cellStyle name="Moneda 7 3 2 4 2 3 3" xfId="35246"/>
    <cellStyle name="Moneda 7 3 2 4 2 4" xfId="35247"/>
    <cellStyle name="Moneda 7 3 2 4 2 4 2" xfId="35248"/>
    <cellStyle name="Moneda 7 3 2 4 2 4 3" xfId="35249"/>
    <cellStyle name="Moneda 7 3 2 4 2 5" xfId="35250"/>
    <cellStyle name="Moneda 7 3 2 4 2 6" xfId="35251"/>
    <cellStyle name="Moneda 7 3 2 4 3" xfId="2087"/>
    <cellStyle name="Moneda 7 3 2 4 3 2" xfId="35252"/>
    <cellStyle name="Moneda 7 3 2 4 3 2 2" xfId="35253"/>
    <cellStyle name="Moneda 7 3 2 4 3 2 2 2" xfId="35254"/>
    <cellStyle name="Moneda 7 3 2 4 3 2 2 3" xfId="35255"/>
    <cellStyle name="Moneda 7 3 2 4 3 2 3" xfId="35256"/>
    <cellStyle name="Moneda 7 3 2 4 3 2 3 2" xfId="35257"/>
    <cellStyle name="Moneda 7 3 2 4 3 2 3 3" xfId="35258"/>
    <cellStyle name="Moneda 7 3 2 4 3 2 4" xfId="35259"/>
    <cellStyle name="Moneda 7 3 2 4 3 2 5" xfId="35260"/>
    <cellStyle name="Moneda 7 3 2 4 3 3" xfId="35261"/>
    <cellStyle name="Moneda 7 3 2 4 3 3 2" xfId="35262"/>
    <cellStyle name="Moneda 7 3 2 4 3 3 3" xfId="35263"/>
    <cellStyle name="Moneda 7 3 2 4 3 4" xfId="35264"/>
    <cellStyle name="Moneda 7 3 2 4 3 4 2" xfId="35265"/>
    <cellStyle name="Moneda 7 3 2 4 3 4 3" xfId="35266"/>
    <cellStyle name="Moneda 7 3 2 4 3 5" xfId="35267"/>
    <cellStyle name="Moneda 7 3 2 4 3 6" xfId="35268"/>
    <cellStyle name="Moneda 7 3 2 4 4" xfId="35269"/>
    <cellStyle name="Moneda 7 3 2 4 4 2" xfId="35270"/>
    <cellStyle name="Moneda 7 3 2 4 4 2 2" xfId="35271"/>
    <cellStyle name="Moneda 7 3 2 4 4 2 2 2" xfId="35272"/>
    <cellStyle name="Moneda 7 3 2 4 4 2 2 3" xfId="35273"/>
    <cellStyle name="Moneda 7 3 2 4 4 2 3" xfId="35274"/>
    <cellStyle name="Moneda 7 3 2 4 4 2 3 2" xfId="35275"/>
    <cellStyle name="Moneda 7 3 2 4 4 2 3 3" xfId="35276"/>
    <cellStyle name="Moneda 7 3 2 4 4 2 4" xfId="35277"/>
    <cellStyle name="Moneda 7 3 2 4 4 2 5" xfId="35278"/>
    <cellStyle name="Moneda 7 3 2 4 4 3" xfId="35279"/>
    <cellStyle name="Moneda 7 3 2 4 4 3 2" xfId="35280"/>
    <cellStyle name="Moneda 7 3 2 4 4 3 3" xfId="35281"/>
    <cellStyle name="Moneda 7 3 2 4 4 4" xfId="35282"/>
    <cellStyle name="Moneda 7 3 2 4 4 4 2" xfId="35283"/>
    <cellStyle name="Moneda 7 3 2 4 4 4 3" xfId="35284"/>
    <cellStyle name="Moneda 7 3 2 4 4 5" xfId="35285"/>
    <cellStyle name="Moneda 7 3 2 4 4 6" xfId="35286"/>
    <cellStyle name="Moneda 7 3 2 4 5" xfId="35287"/>
    <cellStyle name="Moneda 7 3 2 4 5 2" xfId="35288"/>
    <cellStyle name="Moneda 7 3 2 4 5 2 2" xfId="35289"/>
    <cellStyle name="Moneda 7 3 2 4 5 2 2 2" xfId="35290"/>
    <cellStyle name="Moneda 7 3 2 4 5 2 2 3" xfId="35291"/>
    <cellStyle name="Moneda 7 3 2 4 5 2 3" xfId="35292"/>
    <cellStyle name="Moneda 7 3 2 4 5 2 3 2" xfId="35293"/>
    <cellStyle name="Moneda 7 3 2 4 5 2 3 3" xfId="35294"/>
    <cellStyle name="Moneda 7 3 2 4 5 2 4" xfId="35295"/>
    <cellStyle name="Moneda 7 3 2 4 5 2 5" xfId="35296"/>
    <cellStyle name="Moneda 7 3 2 4 5 3" xfId="35297"/>
    <cellStyle name="Moneda 7 3 2 4 5 3 2" xfId="35298"/>
    <cellStyle name="Moneda 7 3 2 4 5 3 3" xfId="35299"/>
    <cellStyle name="Moneda 7 3 2 4 5 4" xfId="35300"/>
    <cellStyle name="Moneda 7 3 2 4 5 4 2" xfId="35301"/>
    <cellStyle name="Moneda 7 3 2 4 5 4 3" xfId="35302"/>
    <cellStyle name="Moneda 7 3 2 4 5 5" xfId="35303"/>
    <cellStyle name="Moneda 7 3 2 4 5 6" xfId="35304"/>
    <cellStyle name="Moneda 7 3 2 4 6" xfId="35305"/>
    <cellStyle name="Moneda 7 3 2 4 6 2" xfId="35306"/>
    <cellStyle name="Moneda 7 3 2 4 6 2 2" xfId="35307"/>
    <cellStyle name="Moneda 7 3 2 4 6 2 3" xfId="35308"/>
    <cellStyle name="Moneda 7 3 2 4 6 3" xfId="35309"/>
    <cellStyle name="Moneda 7 3 2 4 6 3 2" xfId="35310"/>
    <cellStyle name="Moneda 7 3 2 4 6 3 3" xfId="35311"/>
    <cellStyle name="Moneda 7 3 2 4 6 4" xfId="35312"/>
    <cellStyle name="Moneda 7 3 2 4 6 5" xfId="35313"/>
    <cellStyle name="Moneda 7 3 2 4 7" xfId="35314"/>
    <cellStyle name="Moneda 7 3 2 4 7 2" xfId="35315"/>
    <cellStyle name="Moneda 7 3 2 4 7 3" xfId="35316"/>
    <cellStyle name="Moneda 7 3 2 4 8" xfId="35317"/>
    <cellStyle name="Moneda 7 3 2 4 8 2" xfId="35318"/>
    <cellStyle name="Moneda 7 3 2 4 8 3" xfId="35319"/>
    <cellStyle name="Moneda 7 3 2 4 9" xfId="35320"/>
    <cellStyle name="Moneda 7 3 2 5" xfId="773"/>
    <cellStyle name="Moneda 7 3 2 5 2" xfId="2089"/>
    <cellStyle name="Moneda 7 3 2 5 2 2" xfId="35321"/>
    <cellStyle name="Moneda 7 3 2 5 2 2 2" xfId="35322"/>
    <cellStyle name="Moneda 7 3 2 5 2 2 3" xfId="35323"/>
    <cellStyle name="Moneda 7 3 2 5 2 3" xfId="35324"/>
    <cellStyle name="Moneda 7 3 2 5 2 3 2" xfId="35325"/>
    <cellStyle name="Moneda 7 3 2 5 2 3 3" xfId="35326"/>
    <cellStyle name="Moneda 7 3 2 5 2 4" xfId="35327"/>
    <cellStyle name="Moneda 7 3 2 5 2 5" xfId="35328"/>
    <cellStyle name="Moneda 7 3 2 5 3" xfId="35329"/>
    <cellStyle name="Moneda 7 3 2 5 3 2" xfId="35330"/>
    <cellStyle name="Moneda 7 3 2 5 3 3" xfId="35331"/>
    <cellStyle name="Moneda 7 3 2 5 4" xfId="35332"/>
    <cellStyle name="Moneda 7 3 2 5 4 2" xfId="35333"/>
    <cellStyle name="Moneda 7 3 2 5 4 3" xfId="35334"/>
    <cellStyle name="Moneda 7 3 2 5 5" xfId="35335"/>
    <cellStyle name="Moneda 7 3 2 5 6" xfId="35336"/>
    <cellStyle name="Moneda 7 3 2 6" xfId="2078"/>
    <cellStyle name="Moneda 7 3 2 6 2" xfId="35337"/>
    <cellStyle name="Moneda 7 3 2 6 2 2" xfId="35338"/>
    <cellStyle name="Moneda 7 3 2 6 2 2 2" xfId="35339"/>
    <cellStyle name="Moneda 7 3 2 6 2 2 3" xfId="35340"/>
    <cellStyle name="Moneda 7 3 2 6 2 3" xfId="35341"/>
    <cellStyle name="Moneda 7 3 2 6 2 3 2" xfId="35342"/>
    <cellStyle name="Moneda 7 3 2 6 2 3 3" xfId="35343"/>
    <cellStyle name="Moneda 7 3 2 6 2 4" xfId="35344"/>
    <cellStyle name="Moneda 7 3 2 6 2 5" xfId="35345"/>
    <cellStyle name="Moneda 7 3 2 6 3" xfId="35346"/>
    <cellStyle name="Moneda 7 3 2 6 3 2" xfId="35347"/>
    <cellStyle name="Moneda 7 3 2 6 3 3" xfId="35348"/>
    <cellStyle name="Moneda 7 3 2 6 4" xfId="35349"/>
    <cellStyle name="Moneda 7 3 2 6 4 2" xfId="35350"/>
    <cellStyle name="Moneda 7 3 2 6 4 3" xfId="35351"/>
    <cellStyle name="Moneda 7 3 2 6 5" xfId="35352"/>
    <cellStyle name="Moneda 7 3 2 6 6" xfId="35353"/>
    <cellStyle name="Moneda 7 3 2 7" xfId="35354"/>
    <cellStyle name="Moneda 7 3 2 7 2" xfId="35355"/>
    <cellStyle name="Moneda 7 3 2 7 2 2" xfId="35356"/>
    <cellStyle name="Moneda 7 3 2 7 2 2 2" xfId="35357"/>
    <cellStyle name="Moneda 7 3 2 7 2 2 3" xfId="35358"/>
    <cellStyle name="Moneda 7 3 2 7 2 3" xfId="35359"/>
    <cellStyle name="Moneda 7 3 2 7 2 3 2" xfId="35360"/>
    <cellStyle name="Moneda 7 3 2 7 2 3 3" xfId="35361"/>
    <cellStyle name="Moneda 7 3 2 7 2 4" xfId="35362"/>
    <cellStyle name="Moneda 7 3 2 7 2 5" xfId="35363"/>
    <cellStyle name="Moneda 7 3 2 7 3" xfId="35364"/>
    <cellStyle name="Moneda 7 3 2 7 3 2" xfId="35365"/>
    <cellStyle name="Moneda 7 3 2 7 3 3" xfId="35366"/>
    <cellStyle name="Moneda 7 3 2 7 4" xfId="35367"/>
    <cellStyle name="Moneda 7 3 2 7 4 2" xfId="35368"/>
    <cellStyle name="Moneda 7 3 2 7 4 3" xfId="35369"/>
    <cellStyle name="Moneda 7 3 2 7 5" xfId="35370"/>
    <cellStyle name="Moneda 7 3 2 7 6" xfId="35371"/>
    <cellStyle name="Moneda 7 3 2 8" xfId="35372"/>
    <cellStyle name="Moneda 7 3 2 8 2" xfId="35373"/>
    <cellStyle name="Moneda 7 3 2 8 2 2" xfId="35374"/>
    <cellStyle name="Moneda 7 3 2 8 2 2 2" xfId="35375"/>
    <cellStyle name="Moneda 7 3 2 8 2 2 3" xfId="35376"/>
    <cellStyle name="Moneda 7 3 2 8 2 3" xfId="35377"/>
    <cellStyle name="Moneda 7 3 2 8 2 3 2" xfId="35378"/>
    <cellStyle name="Moneda 7 3 2 8 2 3 3" xfId="35379"/>
    <cellStyle name="Moneda 7 3 2 8 2 4" xfId="35380"/>
    <cellStyle name="Moneda 7 3 2 8 2 5" xfId="35381"/>
    <cellStyle name="Moneda 7 3 2 8 3" xfId="35382"/>
    <cellStyle name="Moneda 7 3 2 8 3 2" xfId="35383"/>
    <cellStyle name="Moneda 7 3 2 8 3 3" xfId="35384"/>
    <cellStyle name="Moneda 7 3 2 8 4" xfId="35385"/>
    <cellStyle name="Moneda 7 3 2 8 4 2" xfId="35386"/>
    <cellStyle name="Moneda 7 3 2 8 4 3" xfId="35387"/>
    <cellStyle name="Moneda 7 3 2 8 5" xfId="35388"/>
    <cellStyle name="Moneda 7 3 2 8 6" xfId="35389"/>
    <cellStyle name="Moneda 7 3 2 9" xfId="35390"/>
    <cellStyle name="Moneda 7 3 2 9 2" xfId="35391"/>
    <cellStyle name="Moneda 7 3 2 9 2 2" xfId="35392"/>
    <cellStyle name="Moneda 7 3 2 9 2 3" xfId="35393"/>
    <cellStyle name="Moneda 7 3 2 9 3" xfId="35394"/>
    <cellStyle name="Moneda 7 3 2 9 3 2" xfId="35395"/>
    <cellStyle name="Moneda 7 3 2 9 3 3" xfId="35396"/>
    <cellStyle name="Moneda 7 3 2 9 4" xfId="35397"/>
    <cellStyle name="Moneda 7 3 2 9 5" xfId="35398"/>
    <cellStyle name="Moneda 7 3 3" xfId="774"/>
    <cellStyle name="Moneda 7 3 3 10" xfId="35399"/>
    <cellStyle name="Moneda 7 3 3 11" xfId="35400"/>
    <cellStyle name="Moneda 7 3 3 2" xfId="775"/>
    <cellStyle name="Moneda 7 3 3 2 10" xfId="35401"/>
    <cellStyle name="Moneda 7 3 3 2 2" xfId="776"/>
    <cellStyle name="Moneda 7 3 3 2 2 2" xfId="2092"/>
    <cellStyle name="Moneda 7 3 3 2 2 2 2" xfId="35402"/>
    <cellStyle name="Moneda 7 3 3 2 2 2 2 2" xfId="35403"/>
    <cellStyle name="Moneda 7 3 3 2 2 2 2 3" xfId="35404"/>
    <cellStyle name="Moneda 7 3 3 2 2 2 3" xfId="35405"/>
    <cellStyle name="Moneda 7 3 3 2 2 2 3 2" xfId="35406"/>
    <cellStyle name="Moneda 7 3 3 2 2 2 3 3" xfId="35407"/>
    <cellStyle name="Moneda 7 3 3 2 2 2 4" xfId="35408"/>
    <cellStyle name="Moneda 7 3 3 2 2 2 5" xfId="35409"/>
    <cellStyle name="Moneda 7 3 3 2 2 3" xfId="35410"/>
    <cellStyle name="Moneda 7 3 3 2 2 3 2" xfId="35411"/>
    <cellStyle name="Moneda 7 3 3 2 2 3 3" xfId="35412"/>
    <cellStyle name="Moneda 7 3 3 2 2 4" xfId="35413"/>
    <cellStyle name="Moneda 7 3 3 2 2 4 2" xfId="35414"/>
    <cellStyle name="Moneda 7 3 3 2 2 4 3" xfId="35415"/>
    <cellStyle name="Moneda 7 3 3 2 2 5" xfId="35416"/>
    <cellStyle name="Moneda 7 3 3 2 2 6" xfId="35417"/>
    <cellStyle name="Moneda 7 3 3 2 3" xfId="2091"/>
    <cellStyle name="Moneda 7 3 3 2 3 2" xfId="35418"/>
    <cellStyle name="Moneda 7 3 3 2 3 2 2" xfId="35419"/>
    <cellStyle name="Moneda 7 3 3 2 3 2 2 2" xfId="35420"/>
    <cellStyle name="Moneda 7 3 3 2 3 2 2 3" xfId="35421"/>
    <cellStyle name="Moneda 7 3 3 2 3 2 3" xfId="35422"/>
    <cellStyle name="Moneda 7 3 3 2 3 2 3 2" xfId="35423"/>
    <cellStyle name="Moneda 7 3 3 2 3 2 3 3" xfId="35424"/>
    <cellStyle name="Moneda 7 3 3 2 3 2 4" xfId="35425"/>
    <cellStyle name="Moneda 7 3 3 2 3 2 5" xfId="35426"/>
    <cellStyle name="Moneda 7 3 3 2 3 3" xfId="35427"/>
    <cellStyle name="Moneda 7 3 3 2 3 3 2" xfId="35428"/>
    <cellStyle name="Moneda 7 3 3 2 3 3 3" xfId="35429"/>
    <cellStyle name="Moneda 7 3 3 2 3 4" xfId="35430"/>
    <cellStyle name="Moneda 7 3 3 2 3 4 2" xfId="35431"/>
    <cellStyle name="Moneda 7 3 3 2 3 4 3" xfId="35432"/>
    <cellStyle name="Moneda 7 3 3 2 3 5" xfId="35433"/>
    <cellStyle name="Moneda 7 3 3 2 3 6" xfId="35434"/>
    <cellStyle name="Moneda 7 3 3 2 4" xfId="35435"/>
    <cellStyle name="Moneda 7 3 3 2 4 2" xfId="35436"/>
    <cellStyle name="Moneda 7 3 3 2 4 2 2" xfId="35437"/>
    <cellStyle name="Moneda 7 3 3 2 4 2 2 2" xfId="35438"/>
    <cellStyle name="Moneda 7 3 3 2 4 2 2 3" xfId="35439"/>
    <cellStyle name="Moneda 7 3 3 2 4 2 3" xfId="35440"/>
    <cellStyle name="Moneda 7 3 3 2 4 2 3 2" xfId="35441"/>
    <cellStyle name="Moneda 7 3 3 2 4 2 3 3" xfId="35442"/>
    <cellStyle name="Moneda 7 3 3 2 4 2 4" xfId="35443"/>
    <cellStyle name="Moneda 7 3 3 2 4 2 5" xfId="35444"/>
    <cellStyle name="Moneda 7 3 3 2 4 3" xfId="35445"/>
    <cellStyle name="Moneda 7 3 3 2 4 3 2" xfId="35446"/>
    <cellStyle name="Moneda 7 3 3 2 4 3 3" xfId="35447"/>
    <cellStyle name="Moneda 7 3 3 2 4 4" xfId="35448"/>
    <cellStyle name="Moneda 7 3 3 2 4 4 2" xfId="35449"/>
    <cellStyle name="Moneda 7 3 3 2 4 4 3" xfId="35450"/>
    <cellStyle name="Moneda 7 3 3 2 4 5" xfId="35451"/>
    <cellStyle name="Moneda 7 3 3 2 4 6" xfId="35452"/>
    <cellStyle name="Moneda 7 3 3 2 5" xfId="35453"/>
    <cellStyle name="Moneda 7 3 3 2 5 2" xfId="35454"/>
    <cellStyle name="Moneda 7 3 3 2 5 2 2" xfId="35455"/>
    <cellStyle name="Moneda 7 3 3 2 5 2 2 2" xfId="35456"/>
    <cellStyle name="Moneda 7 3 3 2 5 2 2 3" xfId="35457"/>
    <cellStyle name="Moneda 7 3 3 2 5 2 3" xfId="35458"/>
    <cellStyle name="Moneda 7 3 3 2 5 2 3 2" xfId="35459"/>
    <cellStyle name="Moneda 7 3 3 2 5 2 3 3" xfId="35460"/>
    <cellStyle name="Moneda 7 3 3 2 5 2 4" xfId="35461"/>
    <cellStyle name="Moneda 7 3 3 2 5 2 5" xfId="35462"/>
    <cellStyle name="Moneda 7 3 3 2 5 3" xfId="35463"/>
    <cellStyle name="Moneda 7 3 3 2 5 3 2" xfId="35464"/>
    <cellStyle name="Moneda 7 3 3 2 5 3 3" xfId="35465"/>
    <cellStyle name="Moneda 7 3 3 2 5 4" xfId="35466"/>
    <cellStyle name="Moneda 7 3 3 2 5 4 2" xfId="35467"/>
    <cellStyle name="Moneda 7 3 3 2 5 4 3" xfId="35468"/>
    <cellStyle name="Moneda 7 3 3 2 5 5" xfId="35469"/>
    <cellStyle name="Moneda 7 3 3 2 5 6" xfId="35470"/>
    <cellStyle name="Moneda 7 3 3 2 6" xfId="35471"/>
    <cellStyle name="Moneda 7 3 3 2 6 2" xfId="35472"/>
    <cellStyle name="Moneda 7 3 3 2 6 2 2" xfId="35473"/>
    <cellStyle name="Moneda 7 3 3 2 6 2 3" xfId="35474"/>
    <cellStyle name="Moneda 7 3 3 2 6 3" xfId="35475"/>
    <cellStyle name="Moneda 7 3 3 2 6 3 2" xfId="35476"/>
    <cellStyle name="Moneda 7 3 3 2 6 3 3" xfId="35477"/>
    <cellStyle name="Moneda 7 3 3 2 6 4" xfId="35478"/>
    <cellStyle name="Moneda 7 3 3 2 6 5" xfId="35479"/>
    <cellStyle name="Moneda 7 3 3 2 7" xfId="35480"/>
    <cellStyle name="Moneda 7 3 3 2 7 2" xfId="35481"/>
    <cellStyle name="Moneda 7 3 3 2 7 3" xfId="35482"/>
    <cellStyle name="Moneda 7 3 3 2 8" xfId="35483"/>
    <cellStyle name="Moneda 7 3 3 2 8 2" xfId="35484"/>
    <cellStyle name="Moneda 7 3 3 2 8 3" xfId="35485"/>
    <cellStyle name="Moneda 7 3 3 2 9" xfId="35486"/>
    <cellStyle name="Moneda 7 3 3 3" xfId="777"/>
    <cellStyle name="Moneda 7 3 3 3 2" xfId="2093"/>
    <cellStyle name="Moneda 7 3 3 3 2 2" xfId="35487"/>
    <cellStyle name="Moneda 7 3 3 3 2 2 2" xfId="35488"/>
    <cellStyle name="Moneda 7 3 3 3 2 2 3" xfId="35489"/>
    <cellStyle name="Moneda 7 3 3 3 2 3" xfId="35490"/>
    <cellStyle name="Moneda 7 3 3 3 2 3 2" xfId="35491"/>
    <cellStyle name="Moneda 7 3 3 3 2 3 3" xfId="35492"/>
    <cellStyle name="Moneda 7 3 3 3 2 4" xfId="35493"/>
    <cellStyle name="Moneda 7 3 3 3 2 5" xfId="35494"/>
    <cellStyle name="Moneda 7 3 3 3 3" xfId="35495"/>
    <cellStyle name="Moneda 7 3 3 3 3 2" xfId="35496"/>
    <cellStyle name="Moneda 7 3 3 3 3 3" xfId="35497"/>
    <cellStyle name="Moneda 7 3 3 3 4" xfId="35498"/>
    <cellStyle name="Moneda 7 3 3 3 4 2" xfId="35499"/>
    <cellStyle name="Moneda 7 3 3 3 4 3" xfId="35500"/>
    <cellStyle name="Moneda 7 3 3 3 5" xfId="35501"/>
    <cellStyle name="Moneda 7 3 3 3 6" xfId="35502"/>
    <cellStyle name="Moneda 7 3 3 4" xfId="2090"/>
    <cellStyle name="Moneda 7 3 3 4 2" xfId="35503"/>
    <cellStyle name="Moneda 7 3 3 4 2 2" xfId="35504"/>
    <cellStyle name="Moneda 7 3 3 4 2 2 2" xfId="35505"/>
    <cellStyle name="Moneda 7 3 3 4 2 2 3" xfId="35506"/>
    <cellStyle name="Moneda 7 3 3 4 2 3" xfId="35507"/>
    <cellStyle name="Moneda 7 3 3 4 2 3 2" xfId="35508"/>
    <cellStyle name="Moneda 7 3 3 4 2 3 3" xfId="35509"/>
    <cellStyle name="Moneda 7 3 3 4 2 4" xfId="35510"/>
    <cellStyle name="Moneda 7 3 3 4 2 5" xfId="35511"/>
    <cellStyle name="Moneda 7 3 3 4 3" xfId="35512"/>
    <cellStyle name="Moneda 7 3 3 4 3 2" xfId="35513"/>
    <cellStyle name="Moneda 7 3 3 4 3 3" xfId="35514"/>
    <cellStyle name="Moneda 7 3 3 4 4" xfId="35515"/>
    <cellStyle name="Moneda 7 3 3 4 4 2" xfId="35516"/>
    <cellStyle name="Moneda 7 3 3 4 4 3" xfId="35517"/>
    <cellStyle name="Moneda 7 3 3 4 5" xfId="35518"/>
    <cellStyle name="Moneda 7 3 3 4 6" xfId="35519"/>
    <cellStyle name="Moneda 7 3 3 5" xfId="35520"/>
    <cellStyle name="Moneda 7 3 3 5 2" xfId="35521"/>
    <cellStyle name="Moneda 7 3 3 5 2 2" xfId="35522"/>
    <cellStyle name="Moneda 7 3 3 5 2 2 2" xfId="35523"/>
    <cellStyle name="Moneda 7 3 3 5 2 2 3" xfId="35524"/>
    <cellStyle name="Moneda 7 3 3 5 2 3" xfId="35525"/>
    <cellStyle name="Moneda 7 3 3 5 2 3 2" xfId="35526"/>
    <cellStyle name="Moneda 7 3 3 5 2 3 3" xfId="35527"/>
    <cellStyle name="Moneda 7 3 3 5 2 4" xfId="35528"/>
    <cellStyle name="Moneda 7 3 3 5 2 5" xfId="35529"/>
    <cellStyle name="Moneda 7 3 3 5 3" xfId="35530"/>
    <cellStyle name="Moneda 7 3 3 5 3 2" xfId="35531"/>
    <cellStyle name="Moneda 7 3 3 5 3 3" xfId="35532"/>
    <cellStyle name="Moneda 7 3 3 5 4" xfId="35533"/>
    <cellStyle name="Moneda 7 3 3 5 4 2" xfId="35534"/>
    <cellStyle name="Moneda 7 3 3 5 4 3" xfId="35535"/>
    <cellStyle name="Moneda 7 3 3 5 5" xfId="35536"/>
    <cellStyle name="Moneda 7 3 3 5 6" xfId="35537"/>
    <cellStyle name="Moneda 7 3 3 6" xfId="35538"/>
    <cellStyle name="Moneda 7 3 3 6 2" xfId="35539"/>
    <cellStyle name="Moneda 7 3 3 6 2 2" xfId="35540"/>
    <cellStyle name="Moneda 7 3 3 6 2 2 2" xfId="35541"/>
    <cellStyle name="Moneda 7 3 3 6 2 2 3" xfId="35542"/>
    <cellStyle name="Moneda 7 3 3 6 2 3" xfId="35543"/>
    <cellStyle name="Moneda 7 3 3 6 2 3 2" xfId="35544"/>
    <cellStyle name="Moneda 7 3 3 6 2 3 3" xfId="35545"/>
    <cellStyle name="Moneda 7 3 3 6 2 4" xfId="35546"/>
    <cellStyle name="Moneda 7 3 3 6 2 5" xfId="35547"/>
    <cellStyle name="Moneda 7 3 3 6 3" xfId="35548"/>
    <cellStyle name="Moneda 7 3 3 6 3 2" xfId="35549"/>
    <cellStyle name="Moneda 7 3 3 6 3 3" xfId="35550"/>
    <cellStyle name="Moneda 7 3 3 6 4" xfId="35551"/>
    <cellStyle name="Moneda 7 3 3 6 4 2" xfId="35552"/>
    <cellStyle name="Moneda 7 3 3 6 4 3" xfId="35553"/>
    <cellStyle name="Moneda 7 3 3 6 5" xfId="35554"/>
    <cellStyle name="Moneda 7 3 3 6 6" xfId="35555"/>
    <cellStyle name="Moneda 7 3 3 7" xfId="35556"/>
    <cellStyle name="Moneda 7 3 3 7 2" xfId="35557"/>
    <cellStyle name="Moneda 7 3 3 7 2 2" xfId="35558"/>
    <cellStyle name="Moneda 7 3 3 7 2 3" xfId="35559"/>
    <cellStyle name="Moneda 7 3 3 7 3" xfId="35560"/>
    <cellStyle name="Moneda 7 3 3 7 3 2" xfId="35561"/>
    <cellStyle name="Moneda 7 3 3 7 3 3" xfId="35562"/>
    <cellStyle name="Moneda 7 3 3 7 4" xfId="35563"/>
    <cellStyle name="Moneda 7 3 3 7 5" xfId="35564"/>
    <cellStyle name="Moneda 7 3 3 8" xfId="35565"/>
    <cellStyle name="Moneda 7 3 3 8 2" xfId="35566"/>
    <cellStyle name="Moneda 7 3 3 8 3" xfId="35567"/>
    <cellStyle name="Moneda 7 3 3 9" xfId="35568"/>
    <cellStyle name="Moneda 7 3 3 9 2" xfId="35569"/>
    <cellStyle name="Moneda 7 3 3 9 3" xfId="35570"/>
    <cellStyle name="Moneda 7 3 4" xfId="778"/>
    <cellStyle name="Moneda 7 3 4 10" xfId="35571"/>
    <cellStyle name="Moneda 7 3 4 11" xfId="35572"/>
    <cellStyle name="Moneda 7 3 4 2" xfId="779"/>
    <cellStyle name="Moneda 7 3 4 2 10" xfId="35573"/>
    <cellStyle name="Moneda 7 3 4 2 2" xfId="780"/>
    <cellStyle name="Moneda 7 3 4 2 2 2" xfId="2096"/>
    <cellStyle name="Moneda 7 3 4 2 2 2 2" xfId="35574"/>
    <cellStyle name="Moneda 7 3 4 2 2 2 2 2" xfId="35575"/>
    <cellStyle name="Moneda 7 3 4 2 2 2 2 3" xfId="35576"/>
    <cellStyle name="Moneda 7 3 4 2 2 2 3" xfId="35577"/>
    <cellStyle name="Moneda 7 3 4 2 2 2 3 2" xfId="35578"/>
    <cellStyle name="Moneda 7 3 4 2 2 2 3 3" xfId="35579"/>
    <cellStyle name="Moneda 7 3 4 2 2 2 4" xfId="35580"/>
    <cellStyle name="Moneda 7 3 4 2 2 2 5" xfId="35581"/>
    <cellStyle name="Moneda 7 3 4 2 2 3" xfId="35582"/>
    <cellStyle name="Moneda 7 3 4 2 2 3 2" xfId="35583"/>
    <cellStyle name="Moneda 7 3 4 2 2 3 3" xfId="35584"/>
    <cellStyle name="Moneda 7 3 4 2 2 4" xfId="35585"/>
    <cellStyle name="Moneda 7 3 4 2 2 4 2" xfId="35586"/>
    <cellStyle name="Moneda 7 3 4 2 2 4 3" xfId="35587"/>
    <cellStyle name="Moneda 7 3 4 2 2 5" xfId="35588"/>
    <cellStyle name="Moneda 7 3 4 2 2 6" xfId="35589"/>
    <cellStyle name="Moneda 7 3 4 2 3" xfId="2095"/>
    <cellStyle name="Moneda 7 3 4 2 3 2" xfId="35590"/>
    <cellStyle name="Moneda 7 3 4 2 3 2 2" xfId="35591"/>
    <cellStyle name="Moneda 7 3 4 2 3 2 2 2" xfId="35592"/>
    <cellStyle name="Moneda 7 3 4 2 3 2 2 3" xfId="35593"/>
    <cellStyle name="Moneda 7 3 4 2 3 2 3" xfId="35594"/>
    <cellStyle name="Moneda 7 3 4 2 3 2 3 2" xfId="35595"/>
    <cellStyle name="Moneda 7 3 4 2 3 2 3 3" xfId="35596"/>
    <cellStyle name="Moneda 7 3 4 2 3 2 4" xfId="35597"/>
    <cellStyle name="Moneda 7 3 4 2 3 2 5" xfId="35598"/>
    <cellStyle name="Moneda 7 3 4 2 3 3" xfId="35599"/>
    <cellStyle name="Moneda 7 3 4 2 3 3 2" xfId="35600"/>
    <cellStyle name="Moneda 7 3 4 2 3 3 3" xfId="35601"/>
    <cellStyle name="Moneda 7 3 4 2 3 4" xfId="35602"/>
    <cellStyle name="Moneda 7 3 4 2 3 4 2" xfId="35603"/>
    <cellStyle name="Moneda 7 3 4 2 3 4 3" xfId="35604"/>
    <cellStyle name="Moneda 7 3 4 2 3 5" xfId="35605"/>
    <cellStyle name="Moneda 7 3 4 2 3 6" xfId="35606"/>
    <cellStyle name="Moneda 7 3 4 2 4" xfId="35607"/>
    <cellStyle name="Moneda 7 3 4 2 4 2" xfId="35608"/>
    <cellStyle name="Moneda 7 3 4 2 4 2 2" xfId="35609"/>
    <cellStyle name="Moneda 7 3 4 2 4 2 2 2" xfId="35610"/>
    <cellStyle name="Moneda 7 3 4 2 4 2 2 3" xfId="35611"/>
    <cellStyle name="Moneda 7 3 4 2 4 2 3" xfId="35612"/>
    <cellStyle name="Moneda 7 3 4 2 4 2 3 2" xfId="35613"/>
    <cellStyle name="Moneda 7 3 4 2 4 2 3 3" xfId="35614"/>
    <cellStyle name="Moneda 7 3 4 2 4 2 4" xfId="35615"/>
    <cellStyle name="Moneda 7 3 4 2 4 2 5" xfId="35616"/>
    <cellStyle name="Moneda 7 3 4 2 4 3" xfId="35617"/>
    <cellStyle name="Moneda 7 3 4 2 4 3 2" xfId="35618"/>
    <cellStyle name="Moneda 7 3 4 2 4 3 3" xfId="35619"/>
    <cellStyle name="Moneda 7 3 4 2 4 4" xfId="35620"/>
    <cellStyle name="Moneda 7 3 4 2 4 4 2" xfId="35621"/>
    <cellStyle name="Moneda 7 3 4 2 4 4 3" xfId="35622"/>
    <cellStyle name="Moneda 7 3 4 2 4 5" xfId="35623"/>
    <cellStyle name="Moneda 7 3 4 2 4 6" xfId="35624"/>
    <cellStyle name="Moneda 7 3 4 2 5" xfId="35625"/>
    <cellStyle name="Moneda 7 3 4 2 5 2" xfId="35626"/>
    <cellStyle name="Moneda 7 3 4 2 5 2 2" xfId="35627"/>
    <cellStyle name="Moneda 7 3 4 2 5 2 2 2" xfId="35628"/>
    <cellStyle name="Moneda 7 3 4 2 5 2 2 3" xfId="35629"/>
    <cellStyle name="Moneda 7 3 4 2 5 2 3" xfId="35630"/>
    <cellStyle name="Moneda 7 3 4 2 5 2 3 2" xfId="35631"/>
    <cellStyle name="Moneda 7 3 4 2 5 2 3 3" xfId="35632"/>
    <cellStyle name="Moneda 7 3 4 2 5 2 4" xfId="35633"/>
    <cellStyle name="Moneda 7 3 4 2 5 2 5" xfId="35634"/>
    <cellStyle name="Moneda 7 3 4 2 5 3" xfId="35635"/>
    <cellStyle name="Moneda 7 3 4 2 5 3 2" xfId="35636"/>
    <cellStyle name="Moneda 7 3 4 2 5 3 3" xfId="35637"/>
    <cellStyle name="Moneda 7 3 4 2 5 4" xfId="35638"/>
    <cellStyle name="Moneda 7 3 4 2 5 4 2" xfId="35639"/>
    <cellStyle name="Moneda 7 3 4 2 5 4 3" xfId="35640"/>
    <cellStyle name="Moneda 7 3 4 2 5 5" xfId="35641"/>
    <cellStyle name="Moneda 7 3 4 2 5 6" xfId="35642"/>
    <cellStyle name="Moneda 7 3 4 2 6" xfId="35643"/>
    <cellStyle name="Moneda 7 3 4 2 6 2" xfId="35644"/>
    <cellStyle name="Moneda 7 3 4 2 6 2 2" xfId="35645"/>
    <cellStyle name="Moneda 7 3 4 2 6 2 3" xfId="35646"/>
    <cellStyle name="Moneda 7 3 4 2 6 3" xfId="35647"/>
    <cellStyle name="Moneda 7 3 4 2 6 3 2" xfId="35648"/>
    <cellStyle name="Moneda 7 3 4 2 6 3 3" xfId="35649"/>
    <cellStyle name="Moneda 7 3 4 2 6 4" xfId="35650"/>
    <cellStyle name="Moneda 7 3 4 2 6 5" xfId="35651"/>
    <cellStyle name="Moneda 7 3 4 2 7" xfId="35652"/>
    <cellStyle name="Moneda 7 3 4 2 7 2" xfId="35653"/>
    <cellStyle name="Moneda 7 3 4 2 7 3" xfId="35654"/>
    <cellStyle name="Moneda 7 3 4 2 8" xfId="35655"/>
    <cellStyle name="Moneda 7 3 4 2 8 2" xfId="35656"/>
    <cellStyle name="Moneda 7 3 4 2 8 3" xfId="35657"/>
    <cellStyle name="Moneda 7 3 4 2 9" xfId="35658"/>
    <cellStyle name="Moneda 7 3 4 3" xfId="781"/>
    <cellStyle name="Moneda 7 3 4 3 2" xfId="2097"/>
    <cellStyle name="Moneda 7 3 4 3 2 2" xfId="35659"/>
    <cellStyle name="Moneda 7 3 4 3 2 2 2" xfId="35660"/>
    <cellStyle name="Moneda 7 3 4 3 2 2 3" xfId="35661"/>
    <cellStyle name="Moneda 7 3 4 3 2 3" xfId="35662"/>
    <cellStyle name="Moneda 7 3 4 3 2 3 2" xfId="35663"/>
    <cellStyle name="Moneda 7 3 4 3 2 3 3" xfId="35664"/>
    <cellStyle name="Moneda 7 3 4 3 2 4" xfId="35665"/>
    <cellStyle name="Moneda 7 3 4 3 2 5" xfId="35666"/>
    <cellStyle name="Moneda 7 3 4 3 3" xfId="35667"/>
    <cellStyle name="Moneda 7 3 4 3 3 2" xfId="35668"/>
    <cellStyle name="Moneda 7 3 4 3 3 3" xfId="35669"/>
    <cellStyle name="Moneda 7 3 4 3 4" xfId="35670"/>
    <cellStyle name="Moneda 7 3 4 3 4 2" xfId="35671"/>
    <cellStyle name="Moneda 7 3 4 3 4 3" xfId="35672"/>
    <cellStyle name="Moneda 7 3 4 3 5" xfId="35673"/>
    <cellStyle name="Moneda 7 3 4 3 6" xfId="35674"/>
    <cellStyle name="Moneda 7 3 4 4" xfId="2094"/>
    <cellStyle name="Moneda 7 3 4 4 2" xfId="35675"/>
    <cellStyle name="Moneda 7 3 4 4 2 2" xfId="35676"/>
    <cellStyle name="Moneda 7 3 4 4 2 2 2" xfId="35677"/>
    <cellStyle name="Moneda 7 3 4 4 2 2 3" xfId="35678"/>
    <cellStyle name="Moneda 7 3 4 4 2 3" xfId="35679"/>
    <cellStyle name="Moneda 7 3 4 4 2 3 2" xfId="35680"/>
    <cellStyle name="Moneda 7 3 4 4 2 3 3" xfId="35681"/>
    <cellStyle name="Moneda 7 3 4 4 2 4" xfId="35682"/>
    <cellStyle name="Moneda 7 3 4 4 2 5" xfId="35683"/>
    <cellStyle name="Moneda 7 3 4 4 3" xfId="35684"/>
    <cellStyle name="Moneda 7 3 4 4 3 2" xfId="35685"/>
    <cellStyle name="Moneda 7 3 4 4 3 3" xfId="35686"/>
    <cellStyle name="Moneda 7 3 4 4 4" xfId="35687"/>
    <cellStyle name="Moneda 7 3 4 4 4 2" xfId="35688"/>
    <cellStyle name="Moneda 7 3 4 4 4 3" xfId="35689"/>
    <cellStyle name="Moneda 7 3 4 4 5" xfId="35690"/>
    <cellStyle name="Moneda 7 3 4 4 6" xfId="35691"/>
    <cellStyle name="Moneda 7 3 4 5" xfId="35692"/>
    <cellStyle name="Moneda 7 3 4 5 2" xfId="35693"/>
    <cellStyle name="Moneda 7 3 4 5 2 2" xfId="35694"/>
    <cellStyle name="Moneda 7 3 4 5 2 2 2" xfId="35695"/>
    <cellStyle name="Moneda 7 3 4 5 2 2 3" xfId="35696"/>
    <cellStyle name="Moneda 7 3 4 5 2 3" xfId="35697"/>
    <cellStyle name="Moneda 7 3 4 5 2 3 2" xfId="35698"/>
    <cellStyle name="Moneda 7 3 4 5 2 3 3" xfId="35699"/>
    <cellStyle name="Moneda 7 3 4 5 2 4" xfId="35700"/>
    <cellStyle name="Moneda 7 3 4 5 2 5" xfId="35701"/>
    <cellStyle name="Moneda 7 3 4 5 3" xfId="35702"/>
    <cellStyle name="Moneda 7 3 4 5 3 2" xfId="35703"/>
    <cellStyle name="Moneda 7 3 4 5 3 3" xfId="35704"/>
    <cellStyle name="Moneda 7 3 4 5 4" xfId="35705"/>
    <cellStyle name="Moneda 7 3 4 5 4 2" xfId="35706"/>
    <cellStyle name="Moneda 7 3 4 5 4 3" xfId="35707"/>
    <cellStyle name="Moneda 7 3 4 5 5" xfId="35708"/>
    <cellStyle name="Moneda 7 3 4 5 6" xfId="35709"/>
    <cellStyle name="Moneda 7 3 4 6" xfId="35710"/>
    <cellStyle name="Moneda 7 3 4 6 2" xfId="35711"/>
    <cellStyle name="Moneda 7 3 4 6 2 2" xfId="35712"/>
    <cellStyle name="Moneda 7 3 4 6 2 2 2" xfId="35713"/>
    <cellStyle name="Moneda 7 3 4 6 2 2 3" xfId="35714"/>
    <cellStyle name="Moneda 7 3 4 6 2 3" xfId="35715"/>
    <cellStyle name="Moneda 7 3 4 6 2 3 2" xfId="35716"/>
    <cellStyle name="Moneda 7 3 4 6 2 3 3" xfId="35717"/>
    <cellStyle name="Moneda 7 3 4 6 2 4" xfId="35718"/>
    <cellStyle name="Moneda 7 3 4 6 2 5" xfId="35719"/>
    <cellStyle name="Moneda 7 3 4 6 3" xfId="35720"/>
    <cellStyle name="Moneda 7 3 4 6 3 2" xfId="35721"/>
    <cellStyle name="Moneda 7 3 4 6 3 3" xfId="35722"/>
    <cellStyle name="Moneda 7 3 4 6 4" xfId="35723"/>
    <cellStyle name="Moneda 7 3 4 6 4 2" xfId="35724"/>
    <cellStyle name="Moneda 7 3 4 6 4 3" xfId="35725"/>
    <cellStyle name="Moneda 7 3 4 6 5" xfId="35726"/>
    <cellStyle name="Moneda 7 3 4 6 6" xfId="35727"/>
    <cellStyle name="Moneda 7 3 4 7" xfId="35728"/>
    <cellStyle name="Moneda 7 3 4 7 2" xfId="35729"/>
    <cellStyle name="Moneda 7 3 4 7 2 2" xfId="35730"/>
    <cellStyle name="Moneda 7 3 4 7 2 3" xfId="35731"/>
    <cellStyle name="Moneda 7 3 4 7 3" xfId="35732"/>
    <cellStyle name="Moneda 7 3 4 7 3 2" xfId="35733"/>
    <cellStyle name="Moneda 7 3 4 7 3 3" xfId="35734"/>
    <cellStyle name="Moneda 7 3 4 7 4" xfId="35735"/>
    <cellStyle name="Moneda 7 3 4 7 5" xfId="35736"/>
    <cellStyle name="Moneda 7 3 4 8" xfId="35737"/>
    <cellStyle name="Moneda 7 3 4 8 2" xfId="35738"/>
    <cellStyle name="Moneda 7 3 4 8 3" xfId="35739"/>
    <cellStyle name="Moneda 7 3 4 9" xfId="35740"/>
    <cellStyle name="Moneda 7 3 4 9 2" xfId="35741"/>
    <cellStyle name="Moneda 7 3 4 9 3" xfId="35742"/>
    <cellStyle name="Moneda 7 3 5" xfId="782"/>
    <cellStyle name="Moneda 7 3 5 10" xfId="35743"/>
    <cellStyle name="Moneda 7 3 5 2" xfId="783"/>
    <cellStyle name="Moneda 7 3 5 2 2" xfId="2099"/>
    <cellStyle name="Moneda 7 3 5 2 2 2" xfId="35744"/>
    <cellStyle name="Moneda 7 3 5 2 2 2 2" xfId="35745"/>
    <cellStyle name="Moneda 7 3 5 2 2 2 3" xfId="35746"/>
    <cellStyle name="Moneda 7 3 5 2 2 3" xfId="35747"/>
    <cellStyle name="Moneda 7 3 5 2 2 3 2" xfId="35748"/>
    <cellStyle name="Moneda 7 3 5 2 2 3 3" xfId="35749"/>
    <cellStyle name="Moneda 7 3 5 2 2 4" xfId="35750"/>
    <cellStyle name="Moneda 7 3 5 2 2 5" xfId="35751"/>
    <cellStyle name="Moneda 7 3 5 2 3" xfId="35752"/>
    <cellStyle name="Moneda 7 3 5 2 3 2" xfId="35753"/>
    <cellStyle name="Moneda 7 3 5 2 3 3" xfId="35754"/>
    <cellStyle name="Moneda 7 3 5 2 4" xfId="35755"/>
    <cellStyle name="Moneda 7 3 5 2 4 2" xfId="35756"/>
    <cellStyle name="Moneda 7 3 5 2 4 3" xfId="35757"/>
    <cellStyle name="Moneda 7 3 5 2 5" xfId="35758"/>
    <cellStyle name="Moneda 7 3 5 2 6" xfId="35759"/>
    <cellStyle name="Moneda 7 3 5 3" xfId="2098"/>
    <cellStyle name="Moneda 7 3 5 3 2" xfId="35760"/>
    <cellStyle name="Moneda 7 3 5 3 2 2" xfId="35761"/>
    <cellStyle name="Moneda 7 3 5 3 2 2 2" xfId="35762"/>
    <cellStyle name="Moneda 7 3 5 3 2 2 3" xfId="35763"/>
    <cellStyle name="Moneda 7 3 5 3 2 3" xfId="35764"/>
    <cellStyle name="Moneda 7 3 5 3 2 3 2" xfId="35765"/>
    <cellStyle name="Moneda 7 3 5 3 2 3 3" xfId="35766"/>
    <cellStyle name="Moneda 7 3 5 3 2 4" xfId="35767"/>
    <cellStyle name="Moneda 7 3 5 3 2 5" xfId="35768"/>
    <cellStyle name="Moneda 7 3 5 3 3" xfId="35769"/>
    <cellStyle name="Moneda 7 3 5 3 3 2" xfId="35770"/>
    <cellStyle name="Moneda 7 3 5 3 3 3" xfId="35771"/>
    <cellStyle name="Moneda 7 3 5 3 4" xfId="35772"/>
    <cellStyle name="Moneda 7 3 5 3 4 2" xfId="35773"/>
    <cellStyle name="Moneda 7 3 5 3 4 3" xfId="35774"/>
    <cellStyle name="Moneda 7 3 5 3 5" xfId="35775"/>
    <cellStyle name="Moneda 7 3 5 3 6" xfId="35776"/>
    <cellStyle name="Moneda 7 3 5 4" xfId="35777"/>
    <cellStyle name="Moneda 7 3 5 4 2" xfId="35778"/>
    <cellStyle name="Moneda 7 3 5 4 2 2" xfId="35779"/>
    <cellStyle name="Moneda 7 3 5 4 2 2 2" xfId="35780"/>
    <cellStyle name="Moneda 7 3 5 4 2 2 3" xfId="35781"/>
    <cellStyle name="Moneda 7 3 5 4 2 3" xfId="35782"/>
    <cellStyle name="Moneda 7 3 5 4 2 3 2" xfId="35783"/>
    <cellStyle name="Moneda 7 3 5 4 2 3 3" xfId="35784"/>
    <cellStyle name="Moneda 7 3 5 4 2 4" xfId="35785"/>
    <cellStyle name="Moneda 7 3 5 4 2 5" xfId="35786"/>
    <cellStyle name="Moneda 7 3 5 4 3" xfId="35787"/>
    <cellStyle name="Moneda 7 3 5 4 3 2" xfId="35788"/>
    <cellStyle name="Moneda 7 3 5 4 3 3" xfId="35789"/>
    <cellStyle name="Moneda 7 3 5 4 4" xfId="35790"/>
    <cellStyle name="Moneda 7 3 5 4 4 2" xfId="35791"/>
    <cellStyle name="Moneda 7 3 5 4 4 3" xfId="35792"/>
    <cellStyle name="Moneda 7 3 5 4 5" xfId="35793"/>
    <cellStyle name="Moneda 7 3 5 4 6" xfId="35794"/>
    <cellStyle name="Moneda 7 3 5 5" xfId="35795"/>
    <cellStyle name="Moneda 7 3 5 5 2" xfId="35796"/>
    <cellStyle name="Moneda 7 3 5 5 2 2" xfId="35797"/>
    <cellStyle name="Moneda 7 3 5 5 2 2 2" xfId="35798"/>
    <cellStyle name="Moneda 7 3 5 5 2 2 3" xfId="35799"/>
    <cellStyle name="Moneda 7 3 5 5 2 3" xfId="35800"/>
    <cellStyle name="Moneda 7 3 5 5 2 3 2" xfId="35801"/>
    <cellStyle name="Moneda 7 3 5 5 2 3 3" xfId="35802"/>
    <cellStyle name="Moneda 7 3 5 5 2 4" xfId="35803"/>
    <cellStyle name="Moneda 7 3 5 5 2 5" xfId="35804"/>
    <cellStyle name="Moneda 7 3 5 5 3" xfId="35805"/>
    <cellStyle name="Moneda 7 3 5 5 3 2" xfId="35806"/>
    <cellStyle name="Moneda 7 3 5 5 3 3" xfId="35807"/>
    <cellStyle name="Moneda 7 3 5 5 4" xfId="35808"/>
    <cellStyle name="Moneda 7 3 5 5 4 2" xfId="35809"/>
    <cellStyle name="Moneda 7 3 5 5 4 3" xfId="35810"/>
    <cellStyle name="Moneda 7 3 5 5 5" xfId="35811"/>
    <cellStyle name="Moneda 7 3 5 5 6" xfId="35812"/>
    <cellStyle name="Moneda 7 3 5 6" xfId="35813"/>
    <cellStyle name="Moneda 7 3 5 6 2" xfId="35814"/>
    <cellStyle name="Moneda 7 3 5 6 2 2" xfId="35815"/>
    <cellStyle name="Moneda 7 3 5 6 2 3" xfId="35816"/>
    <cellStyle name="Moneda 7 3 5 6 3" xfId="35817"/>
    <cellStyle name="Moneda 7 3 5 6 3 2" xfId="35818"/>
    <cellStyle name="Moneda 7 3 5 6 3 3" xfId="35819"/>
    <cellStyle name="Moneda 7 3 5 6 4" xfId="35820"/>
    <cellStyle name="Moneda 7 3 5 6 5" xfId="35821"/>
    <cellStyle name="Moneda 7 3 5 7" xfId="35822"/>
    <cellStyle name="Moneda 7 3 5 7 2" xfId="35823"/>
    <cellStyle name="Moneda 7 3 5 7 3" xfId="35824"/>
    <cellStyle name="Moneda 7 3 5 8" xfId="35825"/>
    <cellStyle name="Moneda 7 3 5 8 2" xfId="35826"/>
    <cellStyle name="Moneda 7 3 5 8 3" xfId="35827"/>
    <cellStyle name="Moneda 7 3 5 9" xfId="35828"/>
    <cellStyle name="Moneda 7 3 6" xfId="784"/>
    <cellStyle name="Moneda 7 3 6 2" xfId="2100"/>
    <cellStyle name="Moneda 7 3 6 2 2" xfId="35829"/>
    <cellStyle name="Moneda 7 3 6 2 2 2" xfId="35830"/>
    <cellStyle name="Moneda 7 3 6 2 2 3" xfId="35831"/>
    <cellStyle name="Moneda 7 3 6 2 3" xfId="35832"/>
    <cellStyle name="Moneda 7 3 6 2 3 2" xfId="35833"/>
    <cellStyle name="Moneda 7 3 6 2 3 3" xfId="35834"/>
    <cellStyle name="Moneda 7 3 6 2 4" xfId="35835"/>
    <cellStyle name="Moneda 7 3 6 2 5" xfId="35836"/>
    <cellStyle name="Moneda 7 3 6 3" xfId="35837"/>
    <cellStyle name="Moneda 7 3 6 3 2" xfId="35838"/>
    <cellStyle name="Moneda 7 3 6 3 3" xfId="35839"/>
    <cellStyle name="Moneda 7 3 6 4" xfId="35840"/>
    <cellStyle name="Moneda 7 3 6 4 2" xfId="35841"/>
    <cellStyle name="Moneda 7 3 6 4 3" xfId="35842"/>
    <cellStyle name="Moneda 7 3 6 5" xfId="35843"/>
    <cellStyle name="Moneda 7 3 6 6" xfId="35844"/>
    <cellStyle name="Moneda 7 3 7" xfId="2077"/>
    <cellStyle name="Moneda 7 3 7 2" xfId="35845"/>
    <cellStyle name="Moneda 7 3 7 2 2" xfId="35846"/>
    <cellStyle name="Moneda 7 3 7 2 2 2" xfId="35847"/>
    <cellStyle name="Moneda 7 3 7 2 2 3" xfId="35848"/>
    <cellStyle name="Moneda 7 3 7 2 3" xfId="35849"/>
    <cellStyle name="Moneda 7 3 7 2 3 2" xfId="35850"/>
    <cellStyle name="Moneda 7 3 7 2 3 3" xfId="35851"/>
    <cellStyle name="Moneda 7 3 7 2 4" xfId="35852"/>
    <cellStyle name="Moneda 7 3 7 2 5" xfId="35853"/>
    <cellStyle name="Moneda 7 3 7 3" xfId="35854"/>
    <cellStyle name="Moneda 7 3 7 3 2" xfId="35855"/>
    <cellStyle name="Moneda 7 3 7 3 3" xfId="35856"/>
    <cellStyle name="Moneda 7 3 7 4" xfId="35857"/>
    <cellStyle name="Moneda 7 3 7 4 2" xfId="35858"/>
    <cellStyle name="Moneda 7 3 7 4 3" xfId="35859"/>
    <cellStyle name="Moneda 7 3 7 5" xfId="35860"/>
    <cellStyle name="Moneda 7 3 7 6" xfId="35861"/>
    <cellStyle name="Moneda 7 3 8" xfId="35862"/>
    <cellStyle name="Moneda 7 3 8 2" xfId="35863"/>
    <cellStyle name="Moneda 7 3 8 2 2" xfId="35864"/>
    <cellStyle name="Moneda 7 3 8 2 2 2" xfId="35865"/>
    <cellStyle name="Moneda 7 3 8 2 2 3" xfId="35866"/>
    <cellStyle name="Moneda 7 3 8 2 3" xfId="35867"/>
    <cellStyle name="Moneda 7 3 8 2 3 2" xfId="35868"/>
    <cellStyle name="Moneda 7 3 8 2 3 3" xfId="35869"/>
    <cellStyle name="Moneda 7 3 8 2 4" xfId="35870"/>
    <cellStyle name="Moneda 7 3 8 2 5" xfId="35871"/>
    <cellStyle name="Moneda 7 3 8 3" xfId="35872"/>
    <cellStyle name="Moneda 7 3 8 3 2" xfId="35873"/>
    <cellStyle name="Moneda 7 3 8 3 3" xfId="35874"/>
    <cellStyle name="Moneda 7 3 8 4" xfId="35875"/>
    <cellStyle name="Moneda 7 3 8 4 2" xfId="35876"/>
    <cellStyle name="Moneda 7 3 8 4 3" xfId="35877"/>
    <cellStyle name="Moneda 7 3 8 5" xfId="35878"/>
    <cellStyle name="Moneda 7 3 8 6" xfId="35879"/>
    <cellStyle name="Moneda 7 3 9" xfId="35880"/>
    <cellStyle name="Moneda 7 3 9 2" xfId="35881"/>
    <cellStyle name="Moneda 7 3 9 2 2" xfId="35882"/>
    <cellStyle name="Moneda 7 3 9 2 2 2" xfId="35883"/>
    <cellStyle name="Moneda 7 3 9 2 2 3" xfId="35884"/>
    <cellStyle name="Moneda 7 3 9 2 3" xfId="35885"/>
    <cellStyle name="Moneda 7 3 9 2 3 2" xfId="35886"/>
    <cellStyle name="Moneda 7 3 9 2 3 3" xfId="35887"/>
    <cellStyle name="Moneda 7 3 9 2 4" xfId="35888"/>
    <cellStyle name="Moneda 7 3 9 2 5" xfId="35889"/>
    <cellStyle name="Moneda 7 3 9 3" xfId="35890"/>
    <cellStyle name="Moneda 7 3 9 3 2" xfId="35891"/>
    <cellStyle name="Moneda 7 3 9 3 3" xfId="35892"/>
    <cellStyle name="Moneda 7 3 9 4" xfId="35893"/>
    <cellStyle name="Moneda 7 3 9 4 2" xfId="35894"/>
    <cellStyle name="Moneda 7 3 9 4 3" xfId="35895"/>
    <cellStyle name="Moneda 7 3 9 5" xfId="35896"/>
    <cellStyle name="Moneda 7 3 9 6" xfId="35897"/>
    <cellStyle name="Moneda 7 4" xfId="785"/>
    <cellStyle name="Moneda 7 4 10" xfId="35898"/>
    <cellStyle name="Moneda 7 4 10 2" xfId="35899"/>
    <cellStyle name="Moneda 7 4 10 3" xfId="35900"/>
    <cellStyle name="Moneda 7 4 11" xfId="35901"/>
    <cellStyle name="Moneda 7 4 11 2" xfId="35902"/>
    <cellStyle name="Moneda 7 4 11 3" xfId="35903"/>
    <cellStyle name="Moneda 7 4 12" xfId="35904"/>
    <cellStyle name="Moneda 7 4 13" xfId="35905"/>
    <cellStyle name="Moneda 7 4 2" xfId="786"/>
    <cellStyle name="Moneda 7 4 2 10" xfId="35906"/>
    <cellStyle name="Moneda 7 4 2 11" xfId="35907"/>
    <cellStyle name="Moneda 7 4 2 2" xfId="787"/>
    <cellStyle name="Moneda 7 4 2 2 10" xfId="35908"/>
    <cellStyle name="Moneda 7 4 2 2 2" xfId="788"/>
    <cellStyle name="Moneda 7 4 2 2 2 2" xfId="2104"/>
    <cellStyle name="Moneda 7 4 2 2 2 2 2" xfId="35909"/>
    <cellStyle name="Moneda 7 4 2 2 2 2 2 2" xfId="35910"/>
    <cellStyle name="Moneda 7 4 2 2 2 2 2 3" xfId="35911"/>
    <cellStyle name="Moneda 7 4 2 2 2 2 3" xfId="35912"/>
    <cellStyle name="Moneda 7 4 2 2 2 2 3 2" xfId="35913"/>
    <cellStyle name="Moneda 7 4 2 2 2 2 3 3" xfId="35914"/>
    <cellStyle name="Moneda 7 4 2 2 2 2 4" xfId="35915"/>
    <cellStyle name="Moneda 7 4 2 2 2 2 5" xfId="35916"/>
    <cellStyle name="Moneda 7 4 2 2 2 3" xfId="35917"/>
    <cellStyle name="Moneda 7 4 2 2 2 3 2" xfId="35918"/>
    <cellStyle name="Moneda 7 4 2 2 2 3 3" xfId="35919"/>
    <cellStyle name="Moneda 7 4 2 2 2 4" xfId="35920"/>
    <cellStyle name="Moneda 7 4 2 2 2 4 2" xfId="35921"/>
    <cellStyle name="Moneda 7 4 2 2 2 4 3" xfId="35922"/>
    <cellStyle name="Moneda 7 4 2 2 2 5" xfId="35923"/>
    <cellStyle name="Moneda 7 4 2 2 2 6" xfId="35924"/>
    <cellStyle name="Moneda 7 4 2 2 3" xfId="2103"/>
    <cellStyle name="Moneda 7 4 2 2 3 2" xfId="35925"/>
    <cellStyle name="Moneda 7 4 2 2 3 2 2" xfId="35926"/>
    <cellStyle name="Moneda 7 4 2 2 3 2 2 2" xfId="35927"/>
    <cellStyle name="Moneda 7 4 2 2 3 2 2 3" xfId="35928"/>
    <cellStyle name="Moneda 7 4 2 2 3 2 3" xfId="35929"/>
    <cellStyle name="Moneda 7 4 2 2 3 2 3 2" xfId="35930"/>
    <cellStyle name="Moneda 7 4 2 2 3 2 3 3" xfId="35931"/>
    <cellStyle name="Moneda 7 4 2 2 3 2 4" xfId="35932"/>
    <cellStyle name="Moneda 7 4 2 2 3 2 5" xfId="35933"/>
    <cellStyle name="Moneda 7 4 2 2 3 3" xfId="35934"/>
    <cellStyle name="Moneda 7 4 2 2 3 3 2" xfId="35935"/>
    <cellStyle name="Moneda 7 4 2 2 3 3 3" xfId="35936"/>
    <cellStyle name="Moneda 7 4 2 2 3 4" xfId="35937"/>
    <cellStyle name="Moneda 7 4 2 2 3 4 2" xfId="35938"/>
    <cellStyle name="Moneda 7 4 2 2 3 4 3" xfId="35939"/>
    <cellStyle name="Moneda 7 4 2 2 3 5" xfId="35940"/>
    <cellStyle name="Moneda 7 4 2 2 3 6" xfId="35941"/>
    <cellStyle name="Moneda 7 4 2 2 4" xfId="35942"/>
    <cellStyle name="Moneda 7 4 2 2 4 2" xfId="35943"/>
    <cellStyle name="Moneda 7 4 2 2 4 2 2" xfId="35944"/>
    <cellStyle name="Moneda 7 4 2 2 4 2 2 2" xfId="35945"/>
    <cellStyle name="Moneda 7 4 2 2 4 2 2 3" xfId="35946"/>
    <cellStyle name="Moneda 7 4 2 2 4 2 3" xfId="35947"/>
    <cellStyle name="Moneda 7 4 2 2 4 2 3 2" xfId="35948"/>
    <cellStyle name="Moneda 7 4 2 2 4 2 3 3" xfId="35949"/>
    <cellStyle name="Moneda 7 4 2 2 4 2 4" xfId="35950"/>
    <cellStyle name="Moneda 7 4 2 2 4 2 5" xfId="35951"/>
    <cellStyle name="Moneda 7 4 2 2 4 3" xfId="35952"/>
    <cellStyle name="Moneda 7 4 2 2 4 3 2" xfId="35953"/>
    <cellStyle name="Moneda 7 4 2 2 4 3 3" xfId="35954"/>
    <cellStyle name="Moneda 7 4 2 2 4 4" xfId="35955"/>
    <cellStyle name="Moneda 7 4 2 2 4 4 2" xfId="35956"/>
    <cellStyle name="Moneda 7 4 2 2 4 4 3" xfId="35957"/>
    <cellStyle name="Moneda 7 4 2 2 4 5" xfId="35958"/>
    <cellStyle name="Moneda 7 4 2 2 4 6" xfId="35959"/>
    <cellStyle name="Moneda 7 4 2 2 5" xfId="35960"/>
    <cellStyle name="Moneda 7 4 2 2 5 2" xfId="35961"/>
    <cellStyle name="Moneda 7 4 2 2 5 2 2" xfId="35962"/>
    <cellStyle name="Moneda 7 4 2 2 5 2 2 2" xfId="35963"/>
    <cellStyle name="Moneda 7 4 2 2 5 2 2 3" xfId="35964"/>
    <cellStyle name="Moneda 7 4 2 2 5 2 3" xfId="35965"/>
    <cellStyle name="Moneda 7 4 2 2 5 2 3 2" xfId="35966"/>
    <cellStyle name="Moneda 7 4 2 2 5 2 3 3" xfId="35967"/>
    <cellStyle name="Moneda 7 4 2 2 5 2 4" xfId="35968"/>
    <cellStyle name="Moneda 7 4 2 2 5 2 5" xfId="35969"/>
    <cellStyle name="Moneda 7 4 2 2 5 3" xfId="35970"/>
    <cellStyle name="Moneda 7 4 2 2 5 3 2" xfId="35971"/>
    <cellStyle name="Moneda 7 4 2 2 5 3 3" xfId="35972"/>
    <cellStyle name="Moneda 7 4 2 2 5 4" xfId="35973"/>
    <cellStyle name="Moneda 7 4 2 2 5 4 2" xfId="35974"/>
    <cellStyle name="Moneda 7 4 2 2 5 4 3" xfId="35975"/>
    <cellStyle name="Moneda 7 4 2 2 5 5" xfId="35976"/>
    <cellStyle name="Moneda 7 4 2 2 5 6" xfId="35977"/>
    <cellStyle name="Moneda 7 4 2 2 6" xfId="35978"/>
    <cellStyle name="Moneda 7 4 2 2 6 2" xfId="35979"/>
    <cellStyle name="Moneda 7 4 2 2 6 2 2" xfId="35980"/>
    <cellStyle name="Moneda 7 4 2 2 6 2 3" xfId="35981"/>
    <cellStyle name="Moneda 7 4 2 2 6 3" xfId="35982"/>
    <cellStyle name="Moneda 7 4 2 2 6 3 2" xfId="35983"/>
    <cellStyle name="Moneda 7 4 2 2 6 3 3" xfId="35984"/>
    <cellStyle name="Moneda 7 4 2 2 6 4" xfId="35985"/>
    <cellStyle name="Moneda 7 4 2 2 6 5" xfId="35986"/>
    <cellStyle name="Moneda 7 4 2 2 7" xfId="35987"/>
    <cellStyle name="Moneda 7 4 2 2 7 2" xfId="35988"/>
    <cellStyle name="Moneda 7 4 2 2 7 3" xfId="35989"/>
    <cellStyle name="Moneda 7 4 2 2 8" xfId="35990"/>
    <cellStyle name="Moneda 7 4 2 2 8 2" xfId="35991"/>
    <cellStyle name="Moneda 7 4 2 2 8 3" xfId="35992"/>
    <cellStyle name="Moneda 7 4 2 2 9" xfId="35993"/>
    <cellStyle name="Moneda 7 4 2 3" xfId="789"/>
    <cellStyle name="Moneda 7 4 2 3 2" xfId="2105"/>
    <cellStyle name="Moneda 7 4 2 3 2 2" xfId="35994"/>
    <cellStyle name="Moneda 7 4 2 3 2 2 2" xfId="35995"/>
    <cellStyle name="Moneda 7 4 2 3 2 2 3" xfId="35996"/>
    <cellStyle name="Moneda 7 4 2 3 2 3" xfId="35997"/>
    <cellStyle name="Moneda 7 4 2 3 2 3 2" xfId="35998"/>
    <cellStyle name="Moneda 7 4 2 3 2 3 3" xfId="35999"/>
    <cellStyle name="Moneda 7 4 2 3 2 4" xfId="36000"/>
    <cellStyle name="Moneda 7 4 2 3 2 5" xfId="36001"/>
    <cellStyle name="Moneda 7 4 2 3 3" xfId="36002"/>
    <cellStyle name="Moneda 7 4 2 3 3 2" xfId="36003"/>
    <cellStyle name="Moneda 7 4 2 3 3 3" xfId="36004"/>
    <cellStyle name="Moneda 7 4 2 3 4" xfId="36005"/>
    <cellStyle name="Moneda 7 4 2 3 4 2" xfId="36006"/>
    <cellStyle name="Moneda 7 4 2 3 4 3" xfId="36007"/>
    <cellStyle name="Moneda 7 4 2 3 5" xfId="36008"/>
    <cellStyle name="Moneda 7 4 2 3 6" xfId="36009"/>
    <cellStyle name="Moneda 7 4 2 4" xfId="2102"/>
    <cellStyle name="Moneda 7 4 2 4 2" xfId="36010"/>
    <cellStyle name="Moneda 7 4 2 4 2 2" xfId="36011"/>
    <cellStyle name="Moneda 7 4 2 4 2 2 2" xfId="36012"/>
    <cellStyle name="Moneda 7 4 2 4 2 2 3" xfId="36013"/>
    <cellStyle name="Moneda 7 4 2 4 2 3" xfId="36014"/>
    <cellStyle name="Moneda 7 4 2 4 2 3 2" xfId="36015"/>
    <cellStyle name="Moneda 7 4 2 4 2 3 3" xfId="36016"/>
    <cellStyle name="Moneda 7 4 2 4 2 4" xfId="36017"/>
    <cellStyle name="Moneda 7 4 2 4 2 5" xfId="36018"/>
    <cellStyle name="Moneda 7 4 2 4 3" xfId="36019"/>
    <cellStyle name="Moneda 7 4 2 4 3 2" xfId="36020"/>
    <cellStyle name="Moneda 7 4 2 4 3 3" xfId="36021"/>
    <cellStyle name="Moneda 7 4 2 4 4" xfId="36022"/>
    <cellStyle name="Moneda 7 4 2 4 4 2" xfId="36023"/>
    <cellStyle name="Moneda 7 4 2 4 4 3" xfId="36024"/>
    <cellStyle name="Moneda 7 4 2 4 5" xfId="36025"/>
    <cellStyle name="Moneda 7 4 2 4 6" xfId="36026"/>
    <cellStyle name="Moneda 7 4 2 5" xfId="36027"/>
    <cellStyle name="Moneda 7 4 2 5 2" xfId="36028"/>
    <cellStyle name="Moneda 7 4 2 5 2 2" xfId="36029"/>
    <cellStyle name="Moneda 7 4 2 5 2 2 2" xfId="36030"/>
    <cellStyle name="Moneda 7 4 2 5 2 2 3" xfId="36031"/>
    <cellStyle name="Moneda 7 4 2 5 2 3" xfId="36032"/>
    <cellStyle name="Moneda 7 4 2 5 2 3 2" xfId="36033"/>
    <cellStyle name="Moneda 7 4 2 5 2 3 3" xfId="36034"/>
    <cellStyle name="Moneda 7 4 2 5 2 4" xfId="36035"/>
    <cellStyle name="Moneda 7 4 2 5 2 5" xfId="36036"/>
    <cellStyle name="Moneda 7 4 2 5 3" xfId="36037"/>
    <cellStyle name="Moneda 7 4 2 5 3 2" xfId="36038"/>
    <cellStyle name="Moneda 7 4 2 5 3 3" xfId="36039"/>
    <cellStyle name="Moneda 7 4 2 5 4" xfId="36040"/>
    <cellStyle name="Moneda 7 4 2 5 4 2" xfId="36041"/>
    <cellStyle name="Moneda 7 4 2 5 4 3" xfId="36042"/>
    <cellStyle name="Moneda 7 4 2 5 5" xfId="36043"/>
    <cellStyle name="Moneda 7 4 2 5 6" xfId="36044"/>
    <cellStyle name="Moneda 7 4 2 6" xfId="36045"/>
    <cellStyle name="Moneda 7 4 2 6 2" xfId="36046"/>
    <cellStyle name="Moneda 7 4 2 6 2 2" xfId="36047"/>
    <cellStyle name="Moneda 7 4 2 6 2 2 2" xfId="36048"/>
    <cellStyle name="Moneda 7 4 2 6 2 2 3" xfId="36049"/>
    <cellStyle name="Moneda 7 4 2 6 2 3" xfId="36050"/>
    <cellStyle name="Moneda 7 4 2 6 2 3 2" xfId="36051"/>
    <cellStyle name="Moneda 7 4 2 6 2 3 3" xfId="36052"/>
    <cellStyle name="Moneda 7 4 2 6 2 4" xfId="36053"/>
    <cellStyle name="Moneda 7 4 2 6 2 5" xfId="36054"/>
    <cellStyle name="Moneda 7 4 2 6 3" xfId="36055"/>
    <cellStyle name="Moneda 7 4 2 6 3 2" xfId="36056"/>
    <cellStyle name="Moneda 7 4 2 6 3 3" xfId="36057"/>
    <cellStyle name="Moneda 7 4 2 6 4" xfId="36058"/>
    <cellStyle name="Moneda 7 4 2 6 4 2" xfId="36059"/>
    <cellStyle name="Moneda 7 4 2 6 4 3" xfId="36060"/>
    <cellStyle name="Moneda 7 4 2 6 5" xfId="36061"/>
    <cellStyle name="Moneda 7 4 2 6 6" xfId="36062"/>
    <cellStyle name="Moneda 7 4 2 7" xfId="36063"/>
    <cellStyle name="Moneda 7 4 2 7 2" xfId="36064"/>
    <cellStyle name="Moneda 7 4 2 7 2 2" xfId="36065"/>
    <cellStyle name="Moneda 7 4 2 7 2 3" xfId="36066"/>
    <cellStyle name="Moneda 7 4 2 7 3" xfId="36067"/>
    <cellStyle name="Moneda 7 4 2 7 3 2" xfId="36068"/>
    <cellStyle name="Moneda 7 4 2 7 3 3" xfId="36069"/>
    <cellStyle name="Moneda 7 4 2 7 4" xfId="36070"/>
    <cellStyle name="Moneda 7 4 2 7 5" xfId="36071"/>
    <cellStyle name="Moneda 7 4 2 8" xfId="36072"/>
    <cellStyle name="Moneda 7 4 2 8 2" xfId="36073"/>
    <cellStyle name="Moneda 7 4 2 8 3" xfId="36074"/>
    <cellStyle name="Moneda 7 4 2 9" xfId="36075"/>
    <cellStyle name="Moneda 7 4 2 9 2" xfId="36076"/>
    <cellStyle name="Moneda 7 4 2 9 3" xfId="36077"/>
    <cellStyle name="Moneda 7 4 3" xfId="790"/>
    <cellStyle name="Moneda 7 4 3 10" xfId="36078"/>
    <cellStyle name="Moneda 7 4 3 11" xfId="36079"/>
    <cellStyle name="Moneda 7 4 3 2" xfId="791"/>
    <cellStyle name="Moneda 7 4 3 2 10" xfId="36080"/>
    <cellStyle name="Moneda 7 4 3 2 2" xfId="792"/>
    <cellStyle name="Moneda 7 4 3 2 2 2" xfId="2108"/>
    <cellStyle name="Moneda 7 4 3 2 2 2 2" xfId="36081"/>
    <cellStyle name="Moneda 7 4 3 2 2 2 2 2" xfId="36082"/>
    <cellStyle name="Moneda 7 4 3 2 2 2 2 3" xfId="36083"/>
    <cellStyle name="Moneda 7 4 3 2 2 2 3" xfId="36084"/>
    <cellStyle name="Moneda 7 4 3 2 2 2 3 2" xfId="36085"/>
    <cellStyle name="Moneda 7 4 3 2 2 2 3 3" xfId="36086"/>
    <cellStyle name="Moneda 7 4 3 2 2 2 4" xfId="36087"/>
    <cellStyle name="Moneda 7 4 3 2 2 2 5" xfId="36088"/>
    <cellStyle name="Moneda 7 4 3 2 2 3" xfId="36089"/>
    <cellStyle name="Moneda 7 4 3 2 2 3 2" xfId="36090"/>
    <cellStyle name="Moneda 7 4 3 2 2 3 3" xfId="36091"/>
    <cellStyle name="Moneda 7 4 3 2 2 4" xfId="36092"/>
    <cellStyle name="Moneda 7 4 3 2 2 4 2" xfId="36093"/>
    <cellStyle name="Moneda 7 4 3 2 2 4 3" xfId="36094"/>
    <cellStyle name="Moneda 7 4 3 2 2 5" xfId="36095"/>
    <cellStyle name="Moneda 7 4 3 2 2 6" xfId="36096"/>
    <cellStyle name="Moneda 7 4 3 2 3" xfId="2107"/>
    <cellStyle name="Moneda 7 4 3 2 3 2" xfId="36097"/>
    <cellStyle name="Moneda 7 4 3 2 3 2 2" xfId="36098"/>
    <cellStyle name="Moneda 7 4 3 2 3 2 2 2" xfId="36099"/>
    <cellStyle name="Moneda 7 4 3 2 3 2 2 3" xfId="36100"/>
    <cellStyle name="Moneda 7 4 3 2 3 2 3" xfId="36101"/>
    <cellStyle name="Moneda 7 4 3 2 3 2 3 2" xfId="36102"/>
    <cellStyle name="Moneda 7 4 3 2 3 2 3 3" xfId="36103"/>
    <cellStyle name="Moneda 7 4 3 2 3 2 4" xfId="36104"/>
    <cellStyle name="Moneda 7 4 3 2 3 2 5" xfId="36105"/>
    <cellStyle name="Moneda 7 4 3 2 3 3" xfId="36106"/>
    <cellStyle name="Moneda 7 4 3 2 3 3 2" xfId="36107"/>
    <cellStyle name="Moneda 7 4 3 2 3 3 3" xfId="36108"/>
    <cellStyle name="Moneda 7 4 3 2 3 4" xfId="36109"/>
    <cellStyle name="Moneda 7 4 3 2 3 4 2" xfId="36110"/>
    <cellStyle name="Moneda 7 4 3 2 3 4 3" xfId="36111"/>
    <cellStyle name="Moneda 7 4 3 2 3 5" xfId="36112"/>
    <cellStyle name="Moneda 7 4 3 2 3 6" xfId="36113"/>
    <cellStyle name="Moneda 7 4 3 2 4" xfId="36114"/>
    <cellStyle name="Moneda 7 4 3 2 4 2" xfId="36115"/>
    <cellStyle name="Moneda 7 4 3 2 4 2 2" xfId="36116"/>
    <cellStyle name="Moneda 7 4 3 2 4 2 2 2" xfId="36117"/>
    <cellStyle name="Moneda 7 4 3 2 4 2 2 3" xfId="36118"/>
    <cellStyle name="Moneda 7 4 3 2 4 2 3" xfId="36119"/>
    <cellStyle name="Moneda 7 4 3 2 4 2 3 2" xfId="36120"/>
    <cellStyle name="Moneda 7 4 3 2 4 2 3 3" xfId="36121"/>
    <cellStyle name="Moneda 7 4 3 2 4 2 4" xfId="36122"/>
    <cellStyle name="Moneda 7 4 3 2 4 2 5" xfId="36123"/>
    <cellStyle name="Moneda 7 4 3 2 4 3" xfId="36124"/>
    <cellStyle name="Moneda 7 4 3 2 4 3 2" xfId="36125"/>
    <cellStyle name="Moneda 7 4 3 2 4 3 3" xfId="36126"/>
    <cellStyle name="Moneda 7 4 3 2 4 4" xfId="36127"/>
    <cellStyle name="Moneda 7 4 3 2 4 4 2" xfId="36128"/>
    <cellStyle name="Moneda 7 4 3 2 4 4 3" xfId="36129"/>
    <cellStyle name="Moneda 7 4 3 2 4 5" xfId="36130"/>
    <cellStyle name="Moneda 7 4 3 2 4 6" xfId="36131"/>
    <cellStyle name="Moneda 7 4 3 2 5" xfId="36132"/>
    <cellStyle name="Moneda 7 4 3 2 5 2" xfId="36133"/>
    <cellStyle name="Moneda 7 4 3 2 5 2 2" xfId="36134"/>
    <cellStyle name="Moneda 7 4 3 2 5 2 2 2" xfId="36135"/>
    <cellStyle name="Moneda 7 4 3 2 5 2 2 3" xfId="36136"/>
    <cellStyle name="Moneda 7 4 3 2 5 2 3" xfId="36137"/>
    <cellStyle name="Moneda 7 4 3 2 5 2 3 2" xfId="36138"/>
    <cellStyle name="Moneda 7 4 3 2 5 2 3 3" xfId="36139"/>
    <cellStyle name="Moneda 7 4 3 2 5 2 4" xfId="36140"/>
    <cellStyle name="Moneda 7 4 3 2 5 2 5" xfId="36141"/>
    <cellStyle name="Moneda 7 4 3 2 5 3" xfId="36142"/>
    <cellStyle name="Moneda 7 4 3 2 5 3 2" xfId="36143"/>
    <cellStyle name="Moneda 7 4 3 2 5 3 3" xfId="36144"/>
    <cellStyle name="Moneda 7 4 3 2 5 4" xfId="36145"/>
    <cellStyle name="Moneda 7 4 3 2 5 4 2" xfId="36146"/>
    <cellStyle name="Moneda 7 4 3 2 5 4 3" xfId="36147"/>
    <cellStyle name="Moneda 7 4 3 2 5 5" xfId="36148"/>
    <cellStyle name="Moneda 7 4 3 2 5 6" xfId="36149"/>
    <cellStyle name="Moneda 7 4 3 2 6" xfId="36150"/>
    <cellStyle name="Moneda 7 4 3 2 6 2" xfId="36151"/>
    <cellStyle name="Moneda 7 4 3 2 6 2 2" xfId="36152"/>
    <cellStyle name="Moneda 7 4 3 2 6 2 3" xfId="36153"/>
    <cellStyle name="Moneda 7 4 3 2 6 3" xfId="36154"/>
    <cellStyle name="Moneda 7 4 3 2 6 3 2" xfId="36155"/>
    <cellStyle name="Moneda 7 4 3 2 6 3 3" xfId="36156"/>
    <cellStyle name="Moneda 7 4 3 2 6 4" xfId="36157"/>
    <cellStyle name="Moneda 7 4 3 2 6 5" xfId="36158"/>
    <cellStyle name="Moneda 7 4 3 2 7" xfId="36159"/>
    <cellStyle name="Moneda 7 4 3 2 7 2" xfId="36160"/>
    <cellStyle name="Moneda 7 4 3 2 7 3" xfId="36161"/>
    <cellStyle name="Moneda 7 4 3 2 8" xfId="36162"/>
    <cellStyle name="Moneda 7 4 3 2 8 2" xfId="36163"/>
    <cellStyle name="Moneda 7 4 3 2 8 3" xfId="36164"/>
    <cellStyle name="Moneda 7 4 3 2 9" xfId="36165"/>
    <cellStyle name="Moneda 7 4 3 3" xfId="793"/>
    <cellStyle name="Moneda 7 4 3 3 2" xfId="2109"/>
    <cellStyle name="Moneda 7 4 3 3 2 2" xfId="36166"/>
    <cellStyle name="Moneda 7 4 3 3 2 2 2" xfId="36167"/>
    <cellStyle name="Moneda 7 4 3 3 2 2 3" xfId="36168"/>
    <cellStyle name="Moneda 7 4 3 3 2 3" xfId="36169"/>
    <cellStyle name="Moneda 7 4 3 3 2 3 2" xfId="36170"/>
    <cellStyle name="Moneda 7 4 3 3 2 3 3" xfId="36171"/>
    <cellStyle name="Moneda 7 4 3 3 2 4" xfId="36172"/>
    <cellStyle name="Moneda 7 4 3 3 2 5" xfId="36173"/>
    <cellStyle name="Moneda 7 4 3 3 3" xfId="36174"/>
    <cellStyle name="Moneda 7 4 3 3 3 2" xfId="36175"/>
    <cellStyle name="Moneda 7 4 3 3 3 3" xfId="36176"/>
    <cellStyle name="Moneda 7 4 3 3 4" xfId="36177"/>
    <cellStyle name="Moneda 7 4 3 3 4 2" xfId="36178"/>
    <cellStyle name="Moneda 7 4 3 3 4 3" xfId="36179"/>
    <cellStyle name="Moneda 7 4 3 3 5" xfId="36180"/>
    <cellStyle name="Moneda 7 4 3 3 6" xfId="36181"/>
    <cellStyle name="Moneda 7 4 3 4" xfId="2106"/>
    <cellStyle name="Moneda 7 4 3 4 2" xfId="36182"/>
    <cellStyle name="Moneda 7 4 3 4 2 2" xfId="36183"/>
    <cellStyle name="Moneda 7 4 3 4 2 2 2" xfId="36184"/>
    <cellStyle name="Moneda 7 4 3 4 2 2 3" xfId="36185"/>
    <cellStyle name="Moneda 7 4 3 4 2 3" xfId="36186"/>
    <cellStyle name="Moneda 7 4 3 4 2 3 2" xfId="36187"/>
    <cellStyle name="Moneda 7 4 3 4 2 3 3" xfId="36188"/>
    <cellStyle name="Moneda 7 4 3 4 2 4" xfId="36189"/>
    <cellStyle name="Moneda 7 4 3 4 2 5" xfId="36190"/>
    <cellStyle name="Moneda 7 4 3 4 3" xfId="36191"/>
    <cellStyle name="Moneda 7 4 3 4 3 2" xfId="36192"/>
    <cellStyle name="Moneda 7 4 3 4 3 3" xfId="36193"/>
    <cellStyle name="Moneda 7 4 3 4 4" xfId="36194"/>
    <cellStyle name="Moneda 7 4 3 4 4 2" xfId="36195"/>
    <cellStyle name="Moneda 7 4 3 4 4 3" xfId="36196"/>
    <cellStyle name="Moneda 7 4 3 4 5" xfId="36197"/>
    <cellStyle name="Moneda 7 4 3 4 6" xfId="36198"/>
    <cellStyle name="Moneda 7 4 3 5" xfId="36199"/>
    <cellStyle name="Moneda 7 4 3 5 2" xfId="36200"/>
    <cellStyle name="Moneda 7 4 3 5 2 2" xfId="36201"/>
    <cellStyle name="Moneda 7 4 3 5 2 2 2" xfId="36202"/>
    <cellStyle name="Moneda 7 4 3 5 2 2 3" xfId="36203"/>
    <cellStyle name="Moneda 7 4 3 5 2 3" xfId="36204"/>
    <cellStyle name="Moneda 7 4 3 5 2 3 2" xfId="36205"/>
    <cellStyle name="Moneda 7 4 3 5 2 3 3" xfId="36206"/>
    <cellStyle name="Moneda 7 4 3 5 2 4" xfId="36207"/>
    <cellStyle name="Moneda 7 4 3 5 2 5" xfId="36208"/>
    <cellStyle name="Moneda 7 4 3 5 3" xfId="36209"/>
    <cellStyle name="Moneda 7 4 3 5 3 2" xfId="36210"/>
    <cellStyle name="Moneda 7 4 3 5 3 3" xfId="36211"/>
    <cellStyle name="Moneda 7 4 3 5 4" xfId="36212"/>
    <cellStyle name="Moneda 7 4 3 5 4 2" xfId="36213"/>
    <cellStyle name="Moneda 7 4 3 5 4 3" xfId="36214"/>
    <cellStyle name="Moneda 7 4 3 5 5" xfId="36215"/>
    <cellStyle name="Moneda 7 4 3 5 6" xfId="36216"/>
    <cellStyle name="Moneda 7 4 3 6" xfId="36217"/>
    <cellStyle name="Moneda 7 4 3 6 2" xfId="36218"/>
    <cellStyle name="Moneda 7 4 3 6 2 2" xfId="36219"/>
    <cellStyle name="Moneda 7 4 3 6 2 2 2" xfId="36220"/>
    <cellStyle name="Moneda 7 4 3 6 2 2 3" xfId="36221"/>
    <cellStyle name="Moneda 7 4 3 6 2 3" xfId="36222"/>
    <cellStyle name="Moneda 7 4 3 6 2 3 2" xfId="36223"/>
    <cellStyle name="Moneda 7 4 3 6 2 3 3" xfId="36224"/>
    <cellStyle name="Moneda 7 4 3 6 2 4" xfId="36225"/>
    <cellStyle name="Moneda 7 4 3 6 2 5" xfId="36226"/>
    <cellStyle name="Moneda 7 4 3 6 3" xfId="36227"/>
    <cellStyle name="Moneda 7 4 3 6 3 2" xfId="36228"/>
    <cellStyle name="Moneda 7 4 3 6 3 3" xfId="36229"/>
    <cellStyle name="Moneda 7 4 3 6 4" xfId="36230"/>
    <cellStyle name="Moneda 7 4 3 6 4 2" xfId="36231"/>
    <cellStyle name="Moneda 7 4 3 6 4 3" xfId="36232"/>
    <cellStyle name="Moneda 7 4 3 6 5" xfId="36233"/>
    <cellStyle name="Moneda 7 4 3 6 6" xfId="36234"/>
    <cellStyle name="Moneda 7 4 3 7" xfId="36235"/>
    <cellStyle name="Moneda 7 4 3 7 2" xfId="36236"/>
    <cellStyle name="Moneda 7 4 3 7 2 2" xfId="36237"/>
    <cellStyle name="Moneda 7 4 3 7 2 3" xfId="36238"/>
    <cellStyle name="Moneda 7 4 3 7 3" xfId="36239"/>
    <cellStyle name="Moneda 7 4 3 7 3 2" xfId="36240"/>
    <cellStyle name="Moneda 7 4 3 7 3 3" xfId="36241"/>
    <cellStyle name="Moneda 7 4 3 7 4" xfId="36242"/>
    <cellStyle name="Moneda 7 4 3 7 5" xfId="36243"/>
    <cellStyle name="Moneda 7 4 3 8" xfId="36244"/>
    <cellStyle name="Moneda 7 4 3 8 2" xfId="36245"/>
    <cellStyle name="Moneda 7 4 3 8 3" xfId="36246"/>
    <cellStyle name="Moneda 7 4 3 9" xfId="36247"/>
    <cellStyle name="Moneda 7 4 3 9 2" xfId="36248"/>
    <cellStyle name="Moneda 7 4 3 9 3" xfId="36249"/>
    <cellStyle name="Moneda 7 4 4" xfId="794"/>
    <cellStyle name="Moneda 7 4 4 10" xfId="36250"/>
    <cellStyle name="Moneda 7 4 4 2" xfId="795"/>
    <cellStyle name="Moneda 7 4 4 2 2" xfId="2111"/>
    <cellStyle name="Moneda 7 4 4 2 2 2" xfId="36251"/>
    <cellStyle name="Moneda 7 4 4 2 2 2 2" xfId="36252"/>
    <cellStyle name="Moneda 7 4 4 2 2 2 3" xfId="36253"/>
    <cellStyle name="Moneda 7 4 4 2 2 3" xfId="36254"/>
    <cellStyle name="Moneda 7 4 4 2 2 3 2" xfId="36255"/>
    <cellStyle name="Moneda 7 4 4 2 2 3 3" xfId="36256"/>
    <cellStyle name="Moneda 7 4 4 2 2 4" xfId="36257"/>
    <cellStyle name="Moneda 7 4 4 2 2 5" xfId="36258"/>
    <cellStyle name="Moneda 7 4 4 2 3" xfId="36259"/>
    <cellStyle name="Moneda 7 4 4 2 3 2" xfId="36260"/>
    <cellStyle name="Moneda 7 4 4 2 3 3" xfId="36261"/>
    <cellStyle name="Moneda 7 4 4 2 4" xfId="36262"/>
    <cellStyle name="Moneda 7 4 4 2 4 2" xfId="36263"/>
    <cellStyle name="Moneda 7 4 4 2 4 3" xfId="36264"/>
    <cellStyle name="Moneda 7 4 4 2 5" xfId="36265"/>
    <cellStyle name="Moneda 7 4 4 2 6" xfId="36266"/>
    <cellStyle name="Moneda 7 4 4 3" xfId="2110"/>
    <cellStyle name="Moneda 7 4 4 3 2" xfId="36267"/>
    <cellStyle name="Moneda 7 4 4 3 2 2" xfId="36268"/>
    <cellStyle name="Moneda 7 4 4 3 2 2 2" xfId="36269"/>
    <cellStyle name="Moneda 7 4 4 3 2 2 3" xfId="36270"/>
    <cellStyle name="Moneda 7 4 4 3 2 3" xfId="36271"/>
    <cellStyle name="Moneda 7 4 4 3 2 3 2" xfId="36272"/>
    <cellStyle name="Moneda 7 4 4 3 2 3 3" xfId="36273"/>
    <cellStyle name="Moneda 7 4 4 3 2 4" xfId="36274"/>
    <cellStyle name="Moneda 7 4 4 3 2 5" xfId="36275"/>
    <cellStyle name="Moneda 7 4 4 3 3" xfId="36276"/>
    <cellStyle name="Moneda 7 4 4 3 3 2" xfId="36277"/>
    <cellStyle name="Moneda 7 4 4 3 3 3" xfId="36278"/>
    <cellStyle name="Moneda 7 4 4 3 4" xfId="36279"/>
    <cellStyle name="Moneda 7 4 4 3 4 2" xfId="36280"/>
    <cellStyle name="Moneda 7 4 4 3 4 3" xfId="36281"/>
    <cellStyle name="Moneda 7 4 4 3 5" xfId="36282"/>
    <cellStyle name="Moneda 7 4 4 3 6" xfId="36283"/>
    <cellStyle name="Moneda 7 4 4 4" xfId="36284"/>
    <cellStyle name="Moneda 7 4 4 4 2" xfId="36285"/>
    <cellStyle name="Moneda 7 4 4 4 2 2" xfId="36286"/>
    <cellStyle name="Moneda 7 4 4 4 2 2 2" xfId="36287"/>
    <cellStyle name="Moneda 7 4 4 4 2 2 3" xfId="36288"/>
    <cellStyle name="Moneda 7 4 4 4 2 3" xfId="36289"/>
    <cellStyle name="Moneda 7 4 4 4 2 3 2" xfId="36290"/>
    <cellStyle name="Moneda 7 4 4 4 2 3 3" xfId="36291"/>
    <cellStyle name="Moneda 7 4 4 4 2 4" xfId="36292"/>
    <cellStyle name="Moneda 7 4 4 4 2 5" xfId="36293"/>
    <cellStyle name="Moneda 7 4 4 4 3" xfId="36294"/>
    <cellStyle name="Moneda 7 4 4 4 3 2" xfId="36295"/>
    <cellStyle name="Moneda 7 4 4 4 3 3" xfId="36296"/>
    <cellStyle name="Moneda 7 4 4 4 4" xfId="36297"/>
    <cellStyle name="Moneda 7 4 4 4 4 2" xfId="36298"/>
    <cellStyle name="Moneda 7 4 4 4 4 3" xfId="36299"/>
    <cellStyle name="Moneda 7 4 4 4 5" xfId="36300"/>
    <cellStyle name="Moneda 7 4 4 4 6" xfId="36301"/>
    <cellStyle name="Moneda 7 4 4 5" xfId="36302"/>
    <cellStyle name="Moneda 7 4 4 5 2" xfId="36303"/>
    <cellStyle name="Moneda 7 4 4 5 2 2" xfId="36304"/>
    <cellStyle name="Moneda 7 4 4 5 2 2 2" xfId="36305"/>
    <cellStyle name="Moneda 7 4 4 5 2 2 3" xfId="36306"/>
    <cellStyle name="Moneda 7 4 4 5 2 3" xfId="36307"/>
    <cellStyle name="Moneda 7 4 4 5 2 3 2" xfId="36308"/>
    <cellStyle name="Moneda 7 4 4 5 2 3 3" xfId="36309"/>
    <cellStyle name="Moneda 7 4 4 5 2 4" xfId="36310"/>
    <cellStyle name="Moneda 7 4 4 5 2 5" xfId="36311"/>
    <cellStyle name="Moneda 7 4 4 5 3" xfId="36312"/>
    <cellStyle name="Moneda 7 4 4 5 3 2" xfId="36313"/>
    <cellStyle name="Moneda 7 4 4 5 3 3" xfId="36314"/>
    <cellStyle name="Moneda 7 4 4 5 4" xfId="36315"/>
    <cellStyle name="Moneda 7 4 4 5 4 2" xfId="36316"/>
    <cellStyle name="Moneda 7 4 4 5 4 3" xfId="36317"/>
    <cellStyle name="Moneda 7 4 4 5 5" xfId="36318"/>
    <cellStyle name="Moneda 7 4 4 5 6" xfId="36319"/>
    <cellStyle name="Moneda 7 4 4 6" xfId="36320"/>
    <cellStyle name="Moneda 7 4 4 6 2" xfId="36321"/>
    <cellStyle name="Moneda 7 4 4 6 2 2" xfId="36322"/>
    <cellStyle name="Moneda 7 4 4 6 2 3" xfId="36323"/>
    <cellStyle name="Moneda 7 4 4 6 3" xfId="36324"/>
    <cellStyle name="Moneda 7 4 4 6 3 2" xfId="36325"/>
    <cellStyle name="Moneda 7 4 4 6 3 3" xfId="36326"/>
    <cellStyle name="Moneda 7 4 4 6 4" xfId="36327"/>
    <cellStyle name="Moneda 7 4 4 6 5" xfId="36328"/>
    <cellStyle name="Moneda 7 4 4 7" xfId="36329"/>
    <cellStyle name="Moneda 7 4 4 7 2" xfId="36330"/>
    <cellStyle name="Moneda 7 4 4 7 3" xfId="36331"/>
    <cellStyle name="Moneda 7 4 4 8" xfId="36332"/>
    <cellStyle name="Moneda 7 4 4 8 2" xfId="36333"/>
    <cellStyle name="Moneda 7 4 4 8 3" xfId="36334"/>
    <cellStyle name="Moneda 7 4 4 9" xfId="36335"/>
    <cellStyle name="Moneda 7 4 5" xfId="796"/>
    <cellStyle name="Moneda 7 4 5 2" xfId="2112"/>
    <cellStyle name="Moneda 7 4 5 2 2" xfId="36336"/>
    <cellStyle name="Moneda 7 4 5 2 2 2" xfId="36337"/>
    <cellStyle name="Moneda 7 4 5 2 2 3" xfId="36338"/>
    <cellStyle name="Moneda 7 4 5 2 3" xfId="36339"/>
    <cellStyle name="Moneda 7 4 5 2 3 2" xfId="36340"/>
    <cellStyle name="Moneda 7 4 5 2 3 3" xfId="36341"/>
    <cellStyle name="Moneda 7 4 5 2 4" xfId="36342"/>
    <cellStyle name="Moneda 7 4 5 2 5" xfId="36343"/>
    <cellStyle name="Moneda 7 4 5 3" xfId="36344"/>
    <cellStyle name="Moneda 7 4 5 3 2" xfId="36345"/>
    <cellStyle name="Moneda 7 4 5 3 3" xfId="36346"/>
    <cellStyle name="Moneda 7 4 5 4" xfId="36347"/>
    <cellStyle name="Moneda 7 4 5 4 2" xfId="36348"/>
    <cellStyle name="Moneda 7 4 5 4 3" xfId="36349"/>
    <cellStyle name="Moneda 7 4 5 5" xfId="36350"/>
    <cellStyle name="Moneda 7 4 5 6" xfId="36351"/>
    <cellStyle name="Moneda 7 4 6" xfId="2101"/>
    <cellStyle name="Moneda 7 4 6 2" xfId="36352"/>
    <cellStyle name="Moneda 7 4 6 2 2" xfId="36353"/>
    <cellStyle name="Moneda 7 4 6 2 2 2" xfId="36354"/>
    <cellStyle name="Moneda 7 4 6 2 2 3" xfId="36355"/>
    <cellStyle name="Moneda 7 4 6 2 3" xfId="36356"/>
    <cellStyle name="Moneda 7 4 6 2 3 2" xfId="36357"/>
    <cellStyle name="Moneda 7 4 6 2 3 3" xfId="36358"/>
    <cellStyle name="Moneda 7 4 6 2 4" xfId="36359"/>
    <cellStyle name="Moneda 7 4 6 2 5" xfId="36360"/>
    <cellStyle name="Moneda 7 4 6 3" xfId="36361"/>
    <cellStyle name="Moneda 7 4 6 3 2" xfId="36362"/>
    <cellStyle name="Moneda 7 4 6 3 3" xfId="36363"/>
    <cellStyle name="Moneda 7 4 6 4" xfId="36364"/>
    <cellStyle name="Moneda 7 4 6 4 2" xfId="36365"/>
    <cellStyle name="Moneda 7 4 6 4 3" xfId="36366"/>
    <cellStyle name="Moneda 7 4 6 5" xfId="36367"/>
    <cellStyle name="Moneda 7 4 6 6" xfId="36368"/>
    <cellStyle name="Moneda 7 4 7" xfId="36369"/>
    <cellStyle name="Moneda 7 4 7 2" xfId="36370"/>
    <cellStyle name="Moneda 7 4 7 2 2" xfId="36371"/>
    <cellStyle name="Moneda 7 4 7 2 2 2" xfId="36372"/>
    <cellStyle name="Moneda 7 4 7 2 2 3" xfId="36373"/>
    <cellStyle name="Moneda 7 4 7 2 3" xfId="36374"/>
    <cellStyle name="Moneda 7 4 7 2 3 2" xfId="36375"/>
    <cellStyle name="Moneda 7 4 7 2 3 3" xfId="36376"/>
    <cellStyle name="Moneda 7 4 7 2 4" xfId="36377"/>
    <cellStyle name="Moneda 7 4 7 2 5" xfId="36378"/>
    <cellStyle name="Moneda 7 4 7 3" xfId="36379"/>
    <cellStyle name="Moneda 7 4 7 3 2" xfId="36380"/>
    <cellStyle name="Moneda 7 4 7 3 3" xfId="36381"/>
    <cellStyle name="Moneda 7 4 7 4" xfId="36382"/>
    <cellStyle name="Moneda 7 4 7 4 2" xfId="36383"/>
    <cellStyle name="Moneda 7 4 7 4 3" xfId="36384"/>
    <cellStyle name="Moneda 7 4 7 5" xfId="36385"/>
    <cellStyle name="Moneda 7 4 7 6" xfId="36386"/>
    <cellStyle name="Moneda 7 4 8" xfId="36387"/>
    <cellStyle name="Moneda 7 4 8 2" xfId="36388"/>
    <cellStyle name="Moneda 7 4 8 2 2" xfId="36389"/>
    <cellStyle name="Moneda 7 4 8 2 2 2" xfId="36390"/>
    <cellStyle name="Moneda 7 4 8 2 2 3" xfId="36391"/>
    <cellStyle name="Moneda 7 4 8 2 3" xfId="36392"/>
    <cellStyle name="Moneda 7 4 8 2 3 2" xfId="36393"/>
    <cellStyle name="Moneda 7 4 8 2 3 3" xfId="36394"/>
    <cellStyle name="Moneda 7 4 8 2 4" xfId="36395"/>
    <cellStyle name="Moneda 7 4 8 2 5" xfId="36396"/>
    <cellStyle name="Moneda 7 4 8 3" xfId="36397"/>
    <cellStyle name="Moneda 7 4 8 3 2" xfId="36398"/>
    <cellStyle name="Moneda 7 4 8 3 3" xfId="36399"/>
    <cellStyle name="Moneda 7 4 8 4" xfId="36400"/>
    <cellStyle name="Moneda 7 4 8 4 2" xfId="36401"/>
    <cellStyle name="Moneda 7 4 8 4 3" xfId="36402"/>
    <cellStyle name="Moneda 7 4 8 5" xfId="36403"/>
    <cellStyle name="Moneda 7 4 8 6" xfId="36404"/>
    <cellStyle name="Moneda 7 4 9" xfId="36405"/>
    <cellStyle name="Moneda 7 4 9 2" xfId="36406"/>
    <cellStyle name="Moneda 7 4 9 2 2" xfId="36407"/>
    <cellStyle name="Moneda 7 4 9 2 3" xfId="36408"/>
    <cellStyle name="Moneda 7 4 9 3" xfId="36409"/>
    <cellStyle name="Moneda 7 4 9 3 2" xfId="36410"/>
    <cellStyle name="Moneda 7 4 9 3 3" xfId="36411"/>
    <cellStyle name="Moneda 7 4 9 4" xfId="36412"/>
    <cellStyle name="Moneda 7 4 9 5" xfId="36413"/>
    <cellStyle name="Moneda 7 5" xfId="797"/>
    <cellStyle name="Moneda 7 5 10" xfId="36414"/>
    <cellStyle name="Moneda 7 5 11" xfId="36415"/>
    <cellStyle name="Moneda 7 5 2" xfId="798"/>
    <cellStyle name="Moneda 7 5 2 10" xfId="36416"/>
    <cellStyle name="Moneda 7 5 2 2" xfId="799"/>
    <cellStyle name="Moneda 7 5 2 2 2" xfId="2115"/>
    <cellStyle name="Moneda 7 5 2 2 2 2" xfId="36417"/>
    <cellStyle name="Moneda 7 5 2 2 2 2 2" xfId="36418"/>
    <cellStyle name="Moneda 7 5 2 2 2 2 3" xfId="36419"/>
    <cellStyle name="Moneda 7 5 2 2 2 3" xfId="36420"/>
    <cellStyle name="Moneda 7 5 2 2 2 3 2" xfId="36421"/>
    <cellStyle name="Moneda 7 5 2 2 2 3 3" xfId="36422"/>
    <cellStyle name="Moneda 7 5 2 2 2 4" xfId="36423"/>
    <cellStyle name="Moneda 7 5 2 2 2 5" xfId="36424"/>
    <cellStyle name="Moneda 7 5 2 2 3" xfId="36425"/>
    <cellStyle name="Moneda 7 5 2 2 3 2" xfId="36426"/>
    <cellStyle name="Moneda 7 5 2 2 3 3" xfId="36427"/>
    <cellStyle name="Moneda 7 5 2 2 4" xfId="36428"/>
    <cellStyle name="Moneda 7 5 2 2 4 2" xfId="36429"/>
    <cellStyle name="Moneda 7 5 2 2 4 3" xfId="36430"/>
    <cellStyle name="Moneda 7 5 2 2 5" xfId="36431"/>
    <cellStyle name="Moneda 7 5 2 2 6" xfId="36432"/>
    <cellStyle name="Moneda 7 5 2 3" xfId="2114"/>
    <cellStyle name="Moneda 7 5 2 3 2" xfId="36433"/>
    <cellStyle name="Moneda 7 5 2 3 2 2" xfId="36434"/>
    <cellStyle name="Moneda 7 5 2 3 2 2 2" xfId="36435"/>
    <cellStyle name="Moneda 7 5 2 3 2 2 3" xfId="36436"/>
    <cellStyle name="Moneda 7 5 2 3 2 3" xfId="36437"/>
    <cellStyle name="Moneda 7 5 2 3 2 3 2" xfId="36438"/>
    <cellStyle name="Moneda 7 5 2 3 2 3 3" xfId="36439"/>
    <cellStyle name="Moneda 7 5 2 3 2 4" xfId="36440"/>
    <cellStyle name="Moneda 7 5 2 3 2 5" xfId="36441"/>
    <cellStyle name="Moneda 7 5 2 3 3" xfId="36442"/>
    <cellStyle name="Moneda 7 5 2 3 3 2" xfId="36443"/>
    <cellStyle name="Moneda 7 5 2 3 3 3" xfId="36444"/>
    <cellStyle name="Moneda 7 5 2 3 4" xfId="36445"/>
    <cellStyle name="Moneda 7 5 2 3 4 2" xfId="36446"/>
    <cellStyle name="Moneda 7 5 2 3 4 3" xfId="36447"/>
    <cellStyle name="Moneda 7 5 2 3 5" xfId="36448"/>
    <cellStyle name="Moneda 7 5 2 3 6" xfId="36449"/>
    <cellStyle name="Moneda 7 5 2 4" xfId="36450"/>
    <cellStyle name="Moneda 7 5 2 4 2" xfId="36451"/>
    <cellStyle name="Moneda 7 5 2 4 2 2" xfId="36452"/>
    <cellStyle name="Moneda 7 5 2 4 2 2 2" xfId="36453"/>
    <cellStyle name="Moneda 7 5 2 4 2 2 3" xfId="36454"/>
    <cellStyle name="Moneda 7 5 2 4 2 3" xfId="36455"/>
    <cellStyle name="Moneda 7 5 2 4 2 3 2" xfId="36456"/>
    <cellStyle name="Moneda 7 5 2 4 2 3 3" xfId="36457"/>
    <cellStyle name="Moneda 7 5 2 4 2 4" xfId="36458"/>
    <cellStyle name="Moneda 7 5 2 4 2 5" xfId="36459"/>
    <cellStyle name="Moneda 7 5 2 4 3" xfId="36460"/>
    <cellStyle name="Moneda 7 5 2 4 3 2" xfId="36461"/>
    <cellStyle name="Moneda 7 5 2 4 3 3" xfId="36462"/>
    <cellStyle name="Moneda 7 5 2 4 4" xfId="36463"/>
    <cellStyle name="Moneda 7 5 2 4 4 2" xfId="36464"/>
    <cellStyle name="Moneda 7 5 2 4 4 3" xfId="36465"/>
    <cellStyle name="Moneda 7 5 2 4 5" xfId="36466"/>
    <cellStyle name="Moneda 7 5 2 4 6" xfId="36467"/>
    <cellStyle name="Moneda 7 5 2 5" xfId="36468"/>
    <cellStyle name="Moneda 7 5 2 5 2" xfId="36469"/>
    <cellStyle name="Moneda 7 5 2 5 2 2" xfId="36470"/>
    <cellStyle name="Moneda 7 5 2 5 2 2 2" xfId="36471"/>
    <cellStyle name="Moneda 7 5 2 5 2 2 3" xfId="36472"/>
    <cellStyle name="Moneda 7 5 2 5 2 3" xfId="36473"/>
    <cellStyle name="Moneda 7 5 2 5 2 3 2" xfId="36474"/>
    <cellStyle name="Moneda 7 5 2 5 2 3 3" xfId="36475"/>
    <cellStyle name="Moneda 7 5 2 5 2 4" xfId="36476"/>
    <cellStyle name="Moneda 7 5 2 5 2 5" xfId="36477"/>
    <cellStyle name="Moneda 7 5 2 5 3" xfId="36478"/>
    <cellStyle name="Moneda 7 5 2 5 3 2" xfId="36479"/>
    <cellStyle name="Moneda 7 5 2 5 3 3" xfId="36480"/>
    <cellStyle name="Moneda 7 5 2 5 4" xfId="36481"/>
    <cellStyle name="Moneda 7 5 2 5 4 2" xfId="36482"/>
    <cellStyle name="Moneda 7 5 2 5 4 3" xfId="36483"/>
    <cellStyle name="Moneda 7 5 2 5 5" xfId="36484"/>
    <cellStyle name="Moneda 7 5 2 5 6" xfId="36485"/>
    <cellStyle name="Moneda 7 5 2 6" xfId="36486"/>
    <cellStyle name="Moneda 7 5 2 6 2" xfId="36487"/>
    <cellStyle name="Moneda 7 5 2 6 2 2" xfId="36488"/>
    <cellStyle name="Moneda 7 5 2 6 2 3" xfId="36489"/>
    <cellStyle name="Moneda 7 5 2 6 3" xfId="36490"/>
    <cellStyle name="Moneda 7 5 2 6 3 2" xfId="36491"/>
    <cellStyle name="Moneda 7 5 2 6 3 3" xfId="36492"/>
    <cellStyle name="Moneda 7 5 2 6 4" xfId="36493"/>
    <cellStyle name="Moneda 7 5 2 6 5" xfId="36494"/>
    <cellStyle name="Moneda 7 5 2 7" xfId="36495"/>
    <cellStyle name="Moneda 7 5 2 7 2" xfId="36496"/>
    <cellStyle name="Moneda 7 5 2 7 3" xfId="36497"/>
    <cellStyle name="Moneda 7 5 2 8" xfId="36498"/>
    <cellStyle name="Moneda 7 5 2 8 2" xfId="36499"/>
    <cellStyle name="Moneda 7 5 2 8 3" xfId="36500"/>
    <cellStyle name="Moneda 7 5 2 9" xfId="36501"/>
    <cellStyle name="Moneda 7 5 3" xfId="800"/>
    <cellStyle name="Moneda 7 5 3 2" xfId="2116"/>
    <cellStyle name="Moneda 7 5 3 2 2" xfId="36502"/>
    <cellStyle name="Moneda 7 5 3 2 2 2" xfId="36503"/>
    <cellStyle name="Moneda 7 5 3 2 2 3" xfId="36504"/>
    <cellStyle name="Moneda 7 5 3 2 3" xfId="36505"/>
    <cellStyle name="Moneda 7 5 3 2 3 2" xfId="36506"/>
    <cellStyle name="Moneda 7 5 3 2 3 3" xfId="36507"/>
    <cellStyle name="Moneda 7 5 3 2 4" xfId="36508"/>
    <cellStyle name="Moneda 7 5 3 2 5" xfId="36509"/>
    <cellStyle name="Moneda 7 5 3 3" xfId="36510"/>
    <cellStyle name="Moneda 7 5 3 3 2" xfId="36511"/>
    <cellStyle name="Moneda 7 5 3 3 3" xfId="36512"/>
    <cellStyle name="Moneda 7 5 3 4" xfId="36513"/>
    <cellStyle name="Moneda 7 5 3 4 2" xfId="36514"/>
    <cellStyle name="Moneda 7 5 3 4 3" xfId="36515"/>
    <cellStyle name="Moneda 7 5 3 5" xfId="36516"/>
    <cellStyle name="Moneda 7 5 3 6" xfId="36517"/>
    <cellStyle name="Moneda 7 5 4" xfId="2113"/>
    <cellStyle name="Moneda 7 5 4 2" xfId="36518"/>
    <cellStyle name="Moneda 7 5 4 2 2" xfId="36519"/>
    <cellStyle name="Moneda 7 5 4 2 2 2" xfId="36520"/>
    <cellStyle name="Moneda 7 5 4 2 2 3" xfId="36521"/>
    <cellStyle name="Moneda 7 5 4 2 3" xfId="36522"/>
    <cellStyle name="Moneda 7 5 4 2 3 2" xfId="36523"/>
    <cellStyle name="Moneda 7 5 4 2 3 3" xfId="36524"/>
    <cellStyle name="Moneda 7 5 4 2 4" xfId="36525"/>
    <cellStyle name="Moneda 7 5 4 2 5" xfId="36526"/>
    <cellStyle name="Moneda 7 5 4 3" xfId="36527"/>
    <cellStyle name="Moneda 7 5 4 3 2" xfId="36528"/>
    <cellStyle name="Moneda 7 5 4 3 3" xfId="36529"/>
    <cellStyle name="Moneda 7 5 4 4" xfId="36530"/>
    <cellStyle name="Moneda 7 5 4 4 2" xfId="36531"/>
    <cellStyle name="Moneda 7 5 4 4 3" xfId="36532"/>
    <cellStyle name="Moneda 7 5 4 5" xfId="36533"/>
    <cellStyle name="Moneda 7 5 4 6" xfId="36534"/>
    <cellStyle name="Moneda 7 5 5" xfId="36535"/>
    <cellStyle name="Moneda 7 5 5 2" xfId="36536"/>
    <cellStyle name="Moneda 7 5 5 2 2" xfId="36537"/>
    <cellStyle name="Moneda 7 5 5 2 2 2" xfId="36538"/>
    <cellStyle name="Moneda 7 5 5 2 2 3" xfId="36539"/>
    <cellStyle name="Moneda 7 5 5 2 3" xfId="36540"/>
    <cellStyle name="Moneda 7 5 5 2 3 2" xfId="36541"/>
    <cellStyle name="Moneda 7 5 5 2 3 3" xfId="36542"/>
    <cellStyle name="Moneda 7 5 5 2 4" xfId="36543"/>
    <cellStyle name="Moneda 7 5 5 2 5" xfId="36544"/>
    <cellStyle name="Moneda 7 5 5 3" xfId="36545"/>
    <cellStyle name="Moneda 7 5 5 3 2" xfId="36546"/>
    <cellStyle name="Moneda 7 5 5 3 3" xfId="36547"/>
    <cellStyle name="Moneda 7 5 5 4" xfId="36548"/>
    <cellStyle name="Moneda 7 5 5 4 2" xfId="36549"/>
    <cellStyle name="Moneda 7 5 5 4 3" xfId="36550"/>
    <cellStyle name="Moneda 7 5 5 5" xfId="36551"/>
    <cellStyle name="Moneda 7 5 5 6" xfId="36552"/>
    <cellStyle name="Moneda 7 5 6" xfId="36553"/>
    <cellStyle name="Moneda 7 5 6 2" xfId="36554"/>
    <cellStyle name="Moneda 7 5 6 2 2" xfId="36555"/>
    <cellStyle name="Moneda 7 5 6 2 2 2" xfId="36556"/>
    <cellStyle name="Moneda 7 5 6 2 2 3" xfId="36557"/>
    <cellStyle name="Moneda 7 5 6 2 3" xfId="36558"/>
    <cellStyle name="Moneda 7 5 6 2 3 2" xfId="36559"/>
    <cellStyle name="Moneda 7 5 6 2 3 3" xfId="36560"/>
    <cellStyle name="Moneda 7 5 6 2 4" xfId="36561"/>
    <cellStyle name="Moneda 7 5 6 2 5" xfId="36562"/>
    <cellStyle name="Moneda 7 5 6 3" xfId="36563"/>
    <cellStyle name="Moneda 7 5 6 3 2" xfId="36564"/>
    <cellStyle name="Moneda 7 5 6 3 3" xfId="36565"/>
    <cellStyle name="Moneda 7 5 6 4" xfId="36566"/>
    <cellStyle name="Moneda 7 5 6 4 2" xfId="36567"/>
    <cellStyle name="Moneda 7 5 6 4 3" xfId="36568"/>
    <cellStyle name="Moneda 7 5 6 5" xfId="36569"/>
    <cellStyle name="Moneda 7 5 6 6" xfId="36570"/>
    <cellStyle name="Moneda 7 5 7" xfId="36571"/>
    <cellStyle name="Moneda 7 5 7 2" xfId="36572"/>
    <cellStyle name="Moneda 7 5 7 2 2" xfId="36573"/>
    <cellStyle name="Moneda 7 5 7 2 3" xfId="36574"/>
    <cellStyle name="Moneda 7 5 7 3" xfId="36575"/>
    <cellStyle name="Moneda 7 5 7 3 2" xfId="36576"/>
    <cellStyle name="Moneda 7 5 7 3 3" xfId="36577"/>
    <cellStyle name="Moneda 7 5 7 4" xfId="36578"/>
    <cellStyle name="Moneda 7 5 7 5" xfId="36579"/>
    <cellStyle name="Moneda 7 5 8" xfId="36580"/>
    <cellStyle name="Moneda 7 5 8 2" xfId="36581"/>
    <cellStyle name="Moneda 7 5 8 3" xfId="36582"/>
    <cellStyle name="Moneda 7 5 9" xfId="36583"/>
    <cellStyle name="Moneda 7 5 9 2" xfId="36584"/>
    <cellStyle name="Moneda 7 5 9 3" xfId="36585"/>
    <cellStyle name="Moneda 7 6" xfId="801"/>
    <cellStyle name="Moneda 7 6 10" xfId="36586"/>
    <cellStyle name="Moneda 7 6 11" xfId="36587"/>
    <cellStyle name="Moneda 7 6 2" xfId="802"/>
    <cellStyle name="Moneda 7 6 2 10" xfId="36588"/>
    <cellStyle name="Moneda 7 6 2 2" xfId="803"/>
    <cellStyle name="Moneda 7 6 2 2 2" xfId="2119"/>
    <cellStyle name="Moneda 7 6 2 2 2 2" xfId="36589"/>
    <cellStyle name="Moneda 7 6 2 2 2 2 2" xfId="36590"/>
    <cellStyle name="Moneda 7 6 2 2 2 2 3" xfId="36591"/>
    <cellStyle name="Moneda 7 6 2 2 2 3" xfId="36592"/>
    <cellStyle name="Moneda 7 6 2 2 2 3 2" xfId="36593"/>
    <cellStyle name="Moneda 7 6 2 2 2 3 3" xfId="36594"/>
    <cellStyle name="Moneda 7 6 2 2 2 4" xfId="36595"/>
    <cellStyle name="Moneda 7 6 2 2 2 5" xfId="36596"/>
    <cellStyle name="Moneda 7 6 2 2 3" xfId="36597"/>
    <cellStyle name="Moneda 7 6 2 2 3 2" xfId="36598"/>
    <cellStyle name="Moneda 7 6 2 2 3 3" xfId="36599"/>
    <cellStyle name="Moneda 7 6 2 2 4" xfId="36600"/>
    <cellStyle name="Moneda 7 6 2 2 4 2" xfId="36601"/>
    <cellStyle name="Moneda 7 6 2 2 4 3" xfId="36602"/>
    <cellStyle name="Moneda 7 6 2 2 5" xfId="36603"/>
    <cellStyle name="Moneda 7 6 2 2 6" xfId="36604"/>
    <cellStyle name="Moneda 7 6 2 3" xfId="2118"/>
    <cellStyle name="Moneda 7 6 2 3 2" xfId="36605"/>
    <cellStyle name="Moneda 7 6 2 3 2 2" xfId="36606"/>
    <cellStyle name="Moneda 7 6 2 3 2 2 2" xfId="36607"/>
    <cellStyle name="Moneda 7 6 2 3 2 2 3" xfId="36608"/>
    <cellStyle name="Moneda 7 6 2 3 2 3" xfId="36609"/>
    <cellStyle name="Moneda 7 6 2 3 2 3 2" xfId="36610"/>
    <cellStyle name="Moneda 7 6 2 3 2 3 3" xfId="36611"/>
    <cellStyle name="Moneda 7 6 2 3 2 4" xfId="36612"/>
    <cellStyle name="Moneda 7 6 2 3 2 5" xfId="36613"/>
    <cellStyle name="Moneda 7 6 2 3 3" xfId="36614"/>
    <cellStyle name="Moneda 7 6 2 3 3 2" xfId="36615"/>
    <cellStyle name="Moneda 7 6 2 3 3 3" xfId="36616"/>
    <cellStyle name="Moneda 7 6 2 3 4" xfId="36617"/>
    <cellStyle name="Moneda 7 6 2 3 4 2" xfId="36618"/>
    <cellStyle name="Moneda 7 6 2 3 4 3" xfId="36619"/>
    <cellStyle name="Moneda 7 6 2 3 5" xfId="36620"/>
    <cellStyle name="Moneda 7 6 2 3 6" xfId="36621"/>
    <cellStyle name="Moneda 7 6 2 4" xfId="36622"/>
    <cellStyle name="Moneda 7 6 2 4 2" xfId="36623"/>
    <cellStyle name="Moneda 7 6 2 4 2 2" xfId="36624"/>
    <cellStyle name="Moneda 7 6 2 4 2 2 2" xfId="36625"/>
    <cellStyle name="Moneda 7 6 2 4 2 2 3" xfId="36626"/>
    <cellStyle name="Moneda 7 6 2 4 2 3" xfId="36627"/>
    <cellStyle name="Moneda 7 6 2 4 2 3 2" xfId="36628"/>
    <cellStyle name="Moneda 7 6 2 4 2 3 3" xfId="36629"/>
    <cellStyle name="Moneda 7 6 2 4 2 4" xfId="36630"/>
    <cellStyle name="Moneda 7 6 2 4 2 5" xfId="36631"/>
    <cellStyle name="Moneda 7 6 2 4 3" xfId="36632"/>
    <cellStyle name="Moneda 7 6 2 4 3 2" xfId="36633"/>
    <cellStyle name="Moneda 7 6 2 4 3 3" xfId="36634"/>
    <cellStyle name="Moneda 7 6 2 4 4" xfId="36635"/>
    <cellStyle name="Moneda 7 6 2 4 4 2" xfId="36636"/>
    <cellStyle name="Moneda 7 6 2 4 4 3" xfId="36637"/>
    <cellStyle name="Moneda 7 6 2 4 5" xfId="36638"/>
    <cellStyle name="Moneda 7 6 2 4 6" xfId="36639"/>
    <cellStyle name="Moneda 7 6 2 5" xfId="36640"/>
    <cellStyle name="Moneda 7 6 2 5 2" xfId="36641"/>
    <cellStyle name="Moneda 7 6 2 5 2 2" xfId="36642"/>
    <cellStyle name="Moneda 7 6 2 5 2 2 2" xfId="36643"/>
    <cellStyle name="Moneda 7 6 2 5 2 2 3" xfId="36644"/>
    <cellStyle name="Moneda 7 6 2 5 2 3" xfId="36645"/>
    <cellStyle name="Moneda 7 6 2 5 2 3 2" xfId="36646"/>
    <cellStyle name="Moneda 7 6 2 5 2 3 3" xfId="36647"/>
    <cellStyle name="Moneda 7 6 2 5 2 4" xfId="36648"/>
    <cellStyle name="Moneda 7 6 2 5 2 5" xfId="36649"/>
    <cellStyle name="Moneda 7 6 2 5 3" xfId="36650"/>
    <cellStyle name="Moneda 7 6 2 5 3 2" xfId="36651"/>
    <cellStyle name="Moneda 7 6 2 5 3 3" xfId="36652"/>
    <cellStyle name="Moneda 7 6 2 5 4" xfId="36653"/>
    <cellStyle name="Moneda 7 6 2 5 4 2" xfId="36654"/>
    <cellStyle name="Moneda 7 6 2 5 4 3" xfId="36655"/>
    <cellStyle name="Moneda 7 6 2 5 5" xfId="36656"/>
    <cellStyle name="Moneda 7 6 2 5 6" xfId="36657"/>
    <cellStyle name="Moneda 7 6 2 6" xfId="36658"/>
    <cellStyle name="Moneda 7 6 2 6 2" xfId="36659"/>
    <cellStyle name="Moneda 7 6 2 6 2 2" xfId="36660"/>
    <cellStyle name="Moneda 7 6 2 6 2 3" xfId="36661"/>
    <cellStyle name="Moneda 7 6 2 6 3" xfId="36662"/>
    <cellStyle name="Moneda 7 6 2 6 3 2" xfId="36663"/>
    <cellStyle name="Moneda 7 6 2 6 3 3" xfId="36664"/>
    <cellStyle name="Moneda 7 6 2 6 4" xfId="36665"/>
    <cellStyle name="Moneda 7 6 2 6 5" xfId="36666"/>
    <cellStyle name="Moneda 7 6 2 7" xfId="36667"/>
    <cellStyle name="Moneda 7 6 2 7 2" xfId="36668"/>
    <cellStyle name="Moneda 7 6 2 7 3" xfId="36669"/>
    <cellStyle name="Moneda 7 6 2 8" xfId="36670"/>
    <cellStyle name="Moneda 7 6 2 8 2" xfId="36671"/>
    <cellStyle name="Moneda 7 6 2 8 3" xfId="36672"/>
    <cellStyle name="Moneda 7 6 2 9" xfId="36673"/>
    <cellStyle name="Moneda 7 6 3" xfId="804"/>
    <cellStyle name="Moneda 7 6 3 2" xfId="2120"/>
    <cellStyle name="Moneda 7 6 3 2 2" xfId="36674"/>
    <cellStyle name="Moneda 7 6 3 2 2 2" xfId="36675"/>
    <cellStyle name="Moneda 7 6 3 2 2 3" xfId="36676"/>
    <cellStyle name="Moneda 7 6 3 2 3" xfId="36677"/>
    <cellStyle name="Moneda 7 6 3 2 3 2" xfId="36678"/>
    <cellStyle name="Moneda 7 6 3 2 3 3" xfId="36679"/>
    <cellStyle name="Moneda 7 6 3 2 4" xfId="36680"/>
    <cellStyle name="Moneda 7 6 3 2 5" xfId="36681"/>
    <cellStyle name="Moneda 7 6 3 3" xfId="36682"/>
    <cellStyle name="Moneda 7 6 3 3 2" xfId="36683"/>
    <cellStyle name="Moneda 7 6 3 3 3" xfId="36684"/>
    <cellStyle name="Moneda 7 6 3 4" xfId="36685"/>
    <cellStyle name="Moneda 7 6 3 4 2" xfId="36686"/>
    <cellStyle name="Moneda 7 6 3 4 3" xfId="36687"/>
    <cellStyle name="Moneda 7 6 3 5" xfId="36688"/>
    <cellStyle name="Moneda 7 6 3 6" xfId="36689"/>
    <cellStyle name="Moneda 7 6 4" xfId="2117"/>
    <cellStyle name="Moneda 7 6 4 2" xfId="36690"/>
    <cellStyle name="Moneda 7 6 4 2 2" xfId="36691"/>
    <cellStyle name="Moneda 7 6 4 2 2 2" xfId="36692"/>
    <cellStyle name="Moneda 7 6 4 2 2 3" xfId="36693"/>
    <cellStyle name="Moneda 7 6 4 2 3" xfId="36694"/>
    <cellStyle name="Moneda 7 6 4 2 3 2" xfId="36695"/>
    <cellStyle name="Moneda 7 6 4 2 3 3" xfId="36696"/>
    <cellStyle name="Moneda 7 6 4 2 4" xfId="36697"/>
    <cellStyle name="Moneda 7 6 4 2 5" xfId="36698"/>
    <cellStyle name="Moneda 7 6 4 3" xfId="36699"/>
    <cellStyle name="Moneda 7 6 4 3 2" xfId="36700"/>
    <cellStyle name="Moneda 7 6 4 3 3" xfId="36701"/>
    <cellStyle name="Moneda 7 6 4 4" xfId="36702"/>
    <cellStyle name="Moneda 7 6 4 4 2" xfId="36703"/>
    <cellStyle name="Moneda 7 6 4 4 3" xfId="36704"/>
    <cellStyle name="Moneda 7 6 4 5" xfId="36705"/>
    <cellStyle name="Moneda 7 6 4 6" xfId="36706"/>
    <cellStyle name="Moneda 7 6 5" xfId="36707"/>
    <cellStyle name="Moneda 7 6 5 2" xfId="36708"/>
    <cellStyle name="Moneda 7 6 5 2 2" xfId="36709"/>
    <cellStyle name="Moneda 7 6 5 2 2 2" xfId="36710"/>
    <cellStyle name="Moneda 7 6 5 2 2 3" xfId="36711"/>
    <cellStyle name="Moneda 7 6 5 2 3" xfId="36712"/>
    <cellStyle name="Moneda 7 6 5 2 3 2" xfId="36713"/>
    <cellStyle name="Moneda 7 6 5 2 3 3" xfId="36714"/>
    <cellStyle name="Moneda 7 6 5 2 4" xfId="36715"/>
    <cellStyle name="Moneda 7 6 5 2 5" xfId="36716"/>
    <cellStyle name="Moneda 7 6 5 3" xfId="36717"/>
    <cellStyle name="Moneda 7 6 5 3 2" xfId="36718"/>
    <cellStyle name="Moneda 7 6 5 3 3" xfId="36719"/>
    <cellStyle name="Moneda 7 6 5 4" xfId="36720"/>
    <cellStyle name="Moneda 7 6 5 4 2" xfId="36721"/>
    <cellStyle name="Moneda 7 6 5 4 3" xfId="36722"/>
    <cellStyle name="Moneda 7 6 5 5" xfId="36723"/>
    <cellStyle name="Moneda 7 6 5 6" xfId="36724"/>
    <cellStyle name="Moneda 7 6 6" xfId="36725"/>
    <cellStyle name="Moneda 7 6 6 2" xfId="36726"/>
    <cellStyle name="Moneda 7 6 6 2 2" xfId="36727"/>
    <cellStyle name="Moneda 7 6 6 2 2 2" xfId="36728"/>
    <cellStyle name="Moneda 7 6 6 2 2 3" xfId="36729"/>
    <cellStyle name="Moneda 7 6 6 2 3" xfId="36730"/>
    <cellStyle name="Moneda 7 6 6 2 3 2" xfId="36731"/>
    <cellStyle name="Moneda 7 6 6 2 3 3" xfId="36732"/>
    <cellStyle name="Moneda 7 6 6 2 4" xfId="36733"/>
    <cellStyle name="Moneda 7 6 6 2 5" xfId="36734"/>
    <cellStyle name="Moneda 7 6 6 3" xfId="36735"/>
    <cellStyle name="Moneda 7 6 6 3 2" xfId="36736"/>
    <cellStyle name="Moneda 7 6 6 3 3" xfId="36737"/>
    <cellStyle name="Moneda 7 6 6 4" xfId="36738"/>
    <cellStyle name="Moneda 7 6 6 4 2" xfId="36739"/>
    <cellStyle name="Moneda 7 6 6 4 3" xfId="36740"/>
    <cellStyle name="Moneda 7 6 6 5" xfId="36741"/>
    <cellStyle name="Moneda 7 6 6 6" xfId="36742"/>
    <cellStyle name="Moneda 7 6 7" xfId="36743"/>
    <cellStyle name="Moneda 7 6 7 2" xfId="36744"/>
    <cellStyle name="Moneda 7 6 7 2 2" xfId="36745"/>
    <cellStyle name="Moneda 7 6 7 2 3" xfId="36746"/>
    <cellStyle name="Moneda 7 6 7 3" xfId="36747"/>
    <cellStyle name="Moneda 7 6 7 3 2" xfId="36748"/>
    <cellStyle name="Moneda 7 6 7 3 3" xfId="36749"/>
    <cellStyle name="Moneda 7 6 7 4" xfId="36750"/>
    <cellStyle name="Moneda 7 6 7 5" xfId="36751"/>
    <cellStyle name="Moneda 7 6 8" xfId="36752"/>
    <cellStyle name="Moneda 7 6 8 2" xfId="36753"/>
    <cellStyle name="Moneda 7 6 8 3" xfId="36754"/>
    <cellStyle name="Moneda 7 6 9" xfId="36755"/>
    <cellStyle name="Moneda 7 6 9 2" xfId="36756"/>
    <cellStyle name="Moneda 7 6 9 3" xfId="36757"/>
    <cellStyle name="Moneda 7 7" xfId="805"/>
    <cellStyle name="Moneda 7 7 10" xfId="36758"/>
    <cellStyle name="Moneda 7 7 11" xfId="36759"/>
    <cellStyle name="Moneda 7 7 2" xfId="806"/>
    <cellStyle name="Moneda 7 7 2 10" xfId="36760"/>
    <cellStyle name="Moneda 7 7 2 2" xfId="807"/>
    <cellStyle name="Moneda 7 7 2 2 2" xfId="2123"/>
    <cellStyle name="Moneda 7 7 2 2 2 2" xfId="36761"/>
    <cellStyle name="Moneda 7 7 2 2 2 2 2" xfId="36762"/>
    <cellStyle name="Moneda 7 7 2 2 2 2 3" xfId="36763"/>
    <cellStyle name="Moneda 7 7 2 2 2 3" xfId="36764"/>
    <cellStyle name="Moneda 7 7 2 2 2 3 2" xfId="36765"/>
    <cellStyle name="Moneda 7 7 2 2 2 3 3" xfId="36766"/>
    <cellStyle name="Moneda 7 7 2 2 2 4" xfId="36767"/>
    <cellStyle name="Moneda 7 7 2 2 2 5" xfId="36768"/>
    <cellStyle name="Moneda 7 7 2 2 3" xfId="36769"/>
    <cellStyle name="Moneda 7 7 2 2 3 2" xfId="36770"/>
    <cellStyle name="Moneda 7 7 2 2 3 3" xfId="36771"/>
    <cellStyle name="Moneda 7 7 2 2 4" xfId="36772"/>
    <cellStyle name="Moneda 7 7 2 2 4 2" xfId="36773"/>
    <cellStyle name="Moneda 7 7 2 2 4 3" xfId="36774"/>
    <cellStyle name="Moneda 7 7 2 2 5" xfId="36775"/>
    <cellStyle name="Moneda 7 7 2 2 6" xfId="36776"/>
    <cellStyle name="Moneda 7 7 2 3" xfId="2122"/>
    <cellStyle name="Moneda 7 7 2 3 2" xfId="36777"/>
    <cellStyle name="Moneda 7 7 2 3 2 2" xfId="36778"/>
    <cellStyle name="Moneda 7 7 2 3 2 2 2" xfId="36779"/>
    <cellStyle name="Moneda 7 7 2 3 2 2 3" xfId="36780"/>
    <cellStyle name="Moneda 7 7 2 3 2 3" xfId="36781"/>
    <cellStyle name="Moneda 7 7 2 3 2 3 2" xfId="36782"/>
    <cellStyle name="Moneda 7 7 2 3 2 3 3" xfId="36783"/>
    <cellStyle name="Moneda 7 7 2 3 2 4" xfId="36784"/>
    <cellStyle name="Moneda 7 7 2 3 2 5" xfId="36785"/>
    <cellStyle name="Moneda 7 7 2 3 3" xfId="36786"/>
    <cellStyle name="Moneda 7 7 2 3 3 2" xfId="36787"/>
    <cellStyle name="Moneda 7 7 2 3 3 3" xfId="36788"/>
    <cellStyle name="Moneda 7 7 2 3 4" xfId="36789"/>
    <cellStyle name="Moneda 7 7 2 3 4 2" xfId="36790"/>
    <cellStyle name="Moneda 7 7 2 3 4 3" xfId="36791"/>
    <cellStyle name="Moneda 7 7 2 3 5" xfId="36792"/>
    <cellStyle name="Moneda 7 7 2 3 6" xfId="36793"/>
    <cellStyle name="Moneda 7 7 2 4" xfId="36794"/>
    <cellStyle name="Moneda 7 7 2 4 2" xfId="36795"/>
    <cellStyle name="Moneda 7 7 2 4 2 2" xfId="36796"/>
    <cellStyle name="Moneda 7 7 2 4 2 2 2" xfId="36797"/>
    <cellStyle name="Moneda 7 7 2 4 2 2 3" xfId="36798"/>
    <cellStyle name="Moneda 7 7 2 4 2 3" xfId="36799"/>
    <cellStyle name="Moneda 7 7 2 4 2 3 2" xfId="36800"/>
    <cellStyle name="Moneda 7 7 2 4 2 3 3" xfId="36801"/>
    <cellStyle name="Moneda 7 7 2 4 2 4" xfId="36802"/>
    <cellStyle name="Moneda 7 7 2 4 2 5" xfId="36803"/>
    <cellStyle name="Moneda 7 7 2 4 3" xfId="36804"/>
    <cellStyle name="Moneda 7 7 2 4 3 2" xfId="36805"/>
    <cellStyle name="Moneda 7 7 2 4 3 3" xfId="36806"/>
    <cellStyle name="Moneda 7 7 2 4 4" xfId="36807"/>
    <cellStyle name="Moneda 7 7 2 4 4 2" xfId="36808"/>
    <cellStyle name="Moneda 7 7 2 4 4 3" xfId="36809"/>
    <cellStyle name="Moneda 7 7 2 4 5" xfId="36810"/>
    <cellStyle name="Moneda 7 7 2 4 6" xfId="36811"/>
    <cellStyle name="Moneda 7 7 2 5" xfId="36812"/>
    <cellStyle name="Moneda 7 7 2 5 2" xfId="36813"/>
    <cellStyle name="Moneda 7 7 2 5 2 2" xfId="36814"/>
    <cellStyle name="Moneda 7 7 2 5 2 2 2" xfId="36815"/>
    <cellStyle name="Moneda 7 7 2 5 2 2 3" xfId="36816"/>
    <cellStyle name="Moneda 7 7 2 5 2 3" xfId="36817"/>
    <cellStyle name="Moneda 7 7 2 5 2 3 2" xfId="36818"/>
    <cellStyle name="Moneda 7 7 2 5 2 3 3" xfId="36819"/>
    <cellStyle name="Moneda 7 7 2 5 2 4" xfId="36820"/>
    <cellStyle name="Moneda 7 7 2 5 2 5" xfId="36821"/>
    <cellStyle name="Moneda 7 7 2 5 3" xfId="36822"/>
    <cellStyle name="Moneda 7 7 2 5 3 2" xfId="36823"/>
    <cellStyle name="Moneda 7 7 2 5 3 3" xfId="36824"/>
    <cellStyle name="Moneda 7 7 2 5 4" xfId="36825"/>
    <cellStyle name="Moneda 7 7 2 5 4 2" xfId="36826"/>
    <cellStyle name="Moneda 7 7 2 5 4 3" xfId="36827"/>
    <cellStyle name="Moneda 7 7 2 5 5" xfId="36828"/>
    <cellStyle name="Moneda 7 7 2 5 6" xfId="36829"/>
    <cellStyle name="Moneda 7 7 2 6" xfId="36830"/>
    <cellStyle name="Moneda 7 7 2 6 2" xfId="36831"/>
    <cellStyle name="Moneda 7 7 2 6 2 2" xfId="36832"/>
    <cellStyle name="Moneda 7 7 2 6 2 3" xfId="36833"/>
    <cellStyle name="Moneda 7 7 2 6 3" xfId="36834"/>
    <cellStyle name="Moneda 7 7 2 6 3 2" xfId="36835"/>
    <cellStyle name="Moneda 7 7 2 6 3 3" xfId="36836"/>
    <cellStyle name="Moneda 7 7 2 6 4" xfId="36837"/>
    <cellStyle name="Moneda 7 7 2 6 5" xfId="36838"/>
    <cellStyle name="Moneda 7 7 2 7" xfId="36839"/>
    <cellStyle name="Moneda 7 7 2 7 2" xfId="36840"/>
    <cellStyle name="Moneda 7 7 2 7 3" xfId="36841"/>
    <cellStyle name="Moneda 7 7 2 8" xfId="36842"/>
    <cellStyle name="Moneda 7 7 2 8 2" xfId="36843"/>
    <cellStyle name="Moneda 7 7 2 8 3" xfId="36844"/>
    <cellStyle name="Moneda 7 7 2 9" xfId="36845"/>
    <cellStyle name="Moneda 7 7 3" xfId="808"/>
    <cellStyle name="Moneda 7 7 3 2" xfId="2124"/>
    <cellStyle name="Moneda 7 7 3 2 2" xfId="36846"/>
    <cellStyle name="Moneda 7 7 3 2 2 2" xfId="36847"/>
    <cellStyle name="Moneda 7 7 3 2 2 3" xfId="36848"/>
    <cellStyle name="Moneda 7 7 3 2 3" xfId="36849"/>
    <cellStyle name="Moneda 7 7 3 2 3 2" xfId="36850"/>
    <cellStyle name="Moneda 7 7 3 2 3 3" xfId="36851"/>
    <cellStyle name="Moneda 7 7 3 2 4" xfId="36852"/>
    <cellStyle name="Moneda 7 7 3 2 5" xfId="36853"/>
    <cellStyle name="Moneda 7 7 3 3" xfId="36854"/>
    <cellStyle name="Moneda 7 7 3 3 2" xfId="36855"/>
    <cellStyle name="Moneda 7 7 3 3 3" xfId="36856"/>
    <cellStyle name="Moneda 7 7 3 4" xfId="36857"/>
    <cellStyle name="Moneda 7 7 3 4 2" xfId="36858"/>
    <cellStyle name="Moneda 7 7 3 4 3" xfId="36859"/>
    <cellStyle name="Moneda 7 7 3 5" xfId="36860"/>
    <cellStyle name="Moneda 7 7 3 6" xfId="36861"/>
    <cellStyle name="Moneda 7 7 4" xfId="2121"/>
    <cellStyle name="Moneda 7 7 4 2" xfId="36862"/>
    <cellStyle name="Moneda 7 7 4 2 2" xfId="36863"/>
    <cellStyle name="Moneda 7 7 4 2 2 2" xfId="36864"/>
    <cellStyle name="Moneda 7 7 4 2 2 3" xfId="36865"/>
    <cellStyle name="Moneda 7 7 4 2 3" xfId="36866"/>
    <cellStyle name="Moneda 7 7 4 2 3 2" xfId="36867"/>
    <cellStyle name="Moneda 7 7 4 2 3 3" xfId="36868"/>
    <cellStyle name="Moneda 7 7 4 2 4" xfId="36869"/>
    <cellStyle name="Moneda 7 7 4 2 5" xfId="36870"/>
    <cellStyle name="Moneda 7 7 4 3" xfId="36871"/>
    <cellStyle name="Moneda 7 7 4 3 2" xfId="36872"/>
    <cellStyle name="Moneda 7 7 4 3 3" xfId="36873"/>
    <cellStyle name="Moneda 7 7 4 4" xfId="36874"/>
    <cellStyle name="Moneda 7 7 4 4 2" xfId="36875"/>
    <cellStyle name="Moneda 7 7 4 4 3" xfId="36876"/>
    <cellStyle name="Moneda 7 7 4 5" xfId="36877"/>
    <cellStyle name="Moneda 7 7 4 6" xfId="36878"/>
    <cellStyle name="Moneda 7 7 5" xfId="36879"/>
    <cellStyle name="Moneda 7 7 5 2" xfId="36880"/>
    <cellStyle name="Moneda 7 7 5 2 2" xfId="36881"/>
    <cellStyle name="Moneda 7 7 5 2 2 2" xfId="36882"/>
    <cellStyle name="Moneda 7 7 5 2 2 3" xfId="36883"/>
    <cellStyle name="Moneda 7 7 5 2 3" xfId="36884"/>
    <cellStyle name="Moneda 7 7 5 2 3 2" xfId="36885"/>
    <cellStyle name="Moneda 7 7 5 2 3 3" xfId="36886"/>
    <cellStyle name="Moneda 7 7 5 2 4" xfId="36887"/>
    <cellStyle name="Moneda 7 7 5 2 5" xfId="36888"/>
    <cellStyle name="Moneda 7 7 5 3" xfId="36889"/>
    <cellStyle name="Moneda 7 7 5 3 2" xfId="36890"/>
    <cellStyle name="Moneda 7 7 5 3 3" xfId="36891"/>
    <cellStyle name="Moneda 7 7 5 4" xfId="36892"/>
    <cellStyle name="Moneda 7 7 5 4 2" xfId="36893"/>
    <cellStyle name="Moneda 7 7 5 4 3" xfId="36894"/>
    <cellStyle name="Moneda 7 7 5 5" xfId="36895"/>
    <cellStyle name="Moneda 7 7 5 6" xfId="36896"/>
    <cellStyle name="Moneda 7 7 6" xfId="36897"/>
    <cellStyle name="Moneda 7 7 6 2" xfId="36898"/>
    <cellStyle name="Moneda 7 7 6 2 2" xfId="36899"/>
    <cellStyle name="Moneda 7 7 6 2 2 2" xfId="36900"/>
    <cellStyle name="Moneda 7 7 6 2 2 3" xfId="36901"/>
    <cellStyle name="Moneda 7 7 6 2 3" xfId="36902"/>
    <cellStyle name="Moneda 7 7 6 2 3 2" xfId="36903"/>
    <cellStyle name="Moneda 7 7 6 2 3 3" xfId="36904"/>
    <cellStyle name="Moneda 7 7 6 2 4" xfId="36905"/>
    <cellStyle name="Moneda 7 7 6 2 5" xfId="36906"/>
    <cellStyle name="Moneda 7 7 6 3" xfId="36907"/>
    <cellStyle name="Moneda 7 7 6 3 2" xfId="36908"/>
    <cellStyle name="Moneda 7 7 6 3 3" xfId="36909"/>
    <cellStyle name="Moneda 7 7 6 4" xfId="36910"/>
    <cellStyle name="Moneda 7 7 6 4 2" xfId="36911"/>
    <cellStyle name="Moneda 7 7 6 4 3" xfId="36912"/>
    <cellStyle name="Moneda 7 7 6 5" xfId="36913"/>
    <cellStyle name="Moneda 7 7 6 6" xfId="36914"/>
    <cellStyle name="Moneda 7 7 7" xfId="36915"/>
    <cellStyle name="Moneda 7 7 7 2" xfId="36916"/>
    <cellStyle name="Moneda 7 7 7 2 2" xfId="36917"/>
    <cellStyle name="Moneda 7 7 7 2 3" xfId="36918"/>
    <cellStyle name="Moneda 7 7 7 3" xfId="36919"/>
    <cellStyle name="Moneda 7 7 7 3 2" xfId="36920"/>
    <cellStyle name="Moneda 7 7 7 3 3" xfId="36921"/>
    <cellStyle name="Moneda 7 7 7 4" xfId="36922"/>
    <cellStyle name="Moneda 7 7 7 5" xfId="36923"/>
    <cellStyle name="Moneda 7 7 8" xfId="36924"/>
    <cellStyle name="Moneda 7 7 8 2" xfId="36925"/>
    <cellStyle name="Moneda 7 7 8 3" xfId="36926"/>
    <cellStyle name="Moneda 7 7 9" xfId="36927"/>
    <cellStyle name="Moneda 7 7 9 2" xfId="36928"/>
    <cellStyle name="Moneda 7 7 9 3" xfId="36929"/>
    <cellStyle name="Moneda 7 8" xfId="809"/>
    <cellStyle name="Moneda 7 8 10" xfId="36930"/>
    <cellStyle name="Moneda 7 8 2" xfId="810"/>
    <cellStyle name="Moneda 7 8 2 2" xfId="2126"/>
    <cellStyle name="Moneda 7 8 2 2 2" xfId="36931"/>
    <cellStyle name="Moneda 7 8 2 2 2 2" xfId="36932"/>
    <cellStyle name="Moneda 7 8 2 2 2 3" xfId="36933"/>
    <cellStyle name="Moneda 7 8 2 2 3" xfId="36934"/>
    <cellStyle name="Moneda 7 8 2 2 3 2" xfId="36935"/>
    <cellStyle name="Moneda 7 8 2 2 3 3" xfId="36936"/>
    <cellStyle name="Moneda 7 8 2 2 4" xfId="36937"/>
    <cellStyle name="Moneda 7 8 2 2 5" xfId="36938"/>
    <cellStyle name="Moneda 7 8 2 3" xfId="36939"/>
    <cellStyle name="Moneda 7 8 2 3 2" xfId="36940"/>
    <cellStyle name="Moneda 7 8 2 3 3" xfId="36941"/>
    <cellStyle name="Moneda 7 8 2 4" xfId="36942"/>
    <cellStyle name="Moneda 7 8 2 4 2" xfId="36943"/>
    <cellStyle name="Moneda 7 8 2 4 3" xfId="36944"/>
    <cellStyle name="Moneda 7 8 2 5" xfId="36945"/>
    <cellStyle name="Moneda 7 8 2 6" xfId="36946"/>
    <cellStyle name="Moneda 7 8 3" xfId="2125"/>
    <cellStyle name="Moneda 7 8 3 2" xfId="36947"/>
    <cellStyle name="Moneda 7 8 3 2 2" xfId="36948"/>
    <cellStyle name="Moneda 7 8 3 2 2 2" xfId="36949"/>
    <cellStyle name="Moneda 7 8 3 2 2 3" xfId="36950"/>
    <cellStyle name="Moneda 7 8 3 2 3" xfId="36951"/>
    <cellStyle name="Moneda 7 8 3 2 3 2" xfId="36952"/>
    <cellStyle name="Moneda 7 8 3 2 3 3" xfId="36953"/>
    <cellStyle name="Moneda 7 8 3 2 4" xfId="36954"/>
    <cellStyle name="Moneda 7 8 3 2 5" xfId="36955"/>
    <cellStyle name="Moneda 7 8 3 3" xfId="36956"/>
    <cellStyle name="Moneda 7 8 3 3 2" xfId="36957"/>
    <cellStyle name="Moneda 7 8 3 3 3" xfId="36958"/>
    <cellStyle name="Moneda 7 8 3 4" xfId="36959"/>
    <cellStyle name="Moneda 7 8 3 4 2" xfId="36960"/>
    <cellStyle name="Moneda 7 8 3 4 3" xfId="36961"/>
    <cellStyle name="Moneda 7 8 3 5" xfId="36962"/>
    <cellStyle name="Moneda 7 8 3 6" xfId="36963"/>
    <cellStyle name="Moneda 7 8 4" xfId="36964"/>
    <cellStyle name="Moneda 7 8 4 2" xfId="36965"/>
    <cellStyle name="Moneda 7 8 4 2 2" xfId="36966"/>
    <cellStyle name="Moneda 7 8 4 2 2 2" xfId="36967"/>
    <cellStyle name="Moneda 7 8 4 2 2 3" xfId="36968"/>
    <cellStyle name="Moneda 7 8 4 2 3" xfId="36969"/>
    <cellStyle name="Moneda 7 8 4 2 3 2" xfId="36970"/>
    <cellStyle name="Moneda 7 8 4 2 3 3" xfId="36971"/>
    <cellStyle name="Moneda 7 8 4 2 4" xfId="36972"/>
    <cellStyle name="Moneda 7 8 4 2 5" xfId="36973"/>
    <cellStyle name="Moneda 7 8 4 3" xfId="36974"/>
    <cellStyle name="Moneda 7 8 4 3 2" xfId="36975"/>
    <cellStyle name="Moneda 7 8 4 3 3" xfId="36976"/>
    <cellStyle name="Moneda 7 8 4 4" xfId="36977"/>
    <cellStyle name="Moneda 7 8 4 4 2" xfId="36978"/>
    <cellStyle name="Moneda 7 8 4 4 3" xfId="36979"/>
    <cellStyle name="Moneda 7 8 4 5" xfId="36980"/>
    <cellStyle name="Moneda 7 8 4 6" xfId="36981"/>
    <cellStyle name="Moneda 7 8 5" xfId="36982"/>
    <cellStyle name="Moneda 7 8 5 2" xfId="36983"/>
    <cellStyle name="Moneda 7 8 5 2 2" xfId="36984"/>
    <cellStyle name="Moneda 7 8 5 2 2 2" xfId="36985"/>
    <cellStyle name="Moneda 7 8 5 2 2 3" xfId="36986"/>
    <cellStyle name="Moneda 7 8 5 2 3" xfId="36987"/>
    <cellStyle name="Moneda 7 8 5 2 3 2" xfId="36988"/>
    <cellStyle name="Moneda 7 8 5 2 3 3" xfId="36989"/>
    <cellStyle name="Moneda 7 8 5 2 4" xfId="36990"/>
    <cellStyle name="Moneda 7 8 5 2 5" xfId="36991"/>
    <cellStyle name="Moneda 7 8 5 3" xfId="36992"/>
    <cellStyle name="Moneda 7 8 5 3 2" xfId="36993"/>
    <cellStyle name="Moneda 7 8 5 3 3" xfId="36994"/>
    <cellStyle name="Moneda 7 8 5 4" xfId="36995"/>
    <cellStyle name="Moneda 7 8 5 4 2" xfId="36996"/>
    <cellStyle name="Moneda 7 8 5 4 3" xfId="36997"/>
    <cellStyle name="Moneda 7 8 5 5" xfId="36998"/>
    <cellStyle name="Moneda 7 8 5 6" xfId="36999"/>
    <cellStyle name="Moneda 7 8 6" xfId="37000"/>
    <cellStyle name="Moneda 7 8 6 2" xfId="37001"/>
    <cellStyle name="Moneda 7 8 6 2 2" xfId="37002"/>
    <cellStyle name="Moneda 7 8 6 2 3" xfId="37003"/>
    <cellStyle name="Moneda 7 8 6 3" xfId="37004"/>
    <cellStyle name="Moneda 7 8 6 3 2" xfId="37005"/>
    <cellStyle name="Moneda 7 8 6 3 3" xfId="37006"/>
    <cellStyle name="Moneda 7 8 6 4" xfId="37007"/>
    <cellStyle name="Moneda 7 8 6 5" xfId="37008"/>
    <cellStyle name="Moneda 7 8 7" xfId="37009"/>
    <cellStyle name="Moneda 7 8 7 2" xfId="37010"/>
    <cellStyle name="Moneda 7 8 7 3" xfId="37011"/>
    <cellStyle name="Moneda 7 8 8" xfId="37012"/>
    <cellStyle name="Moneda 7 8 8 2" xfId="37013"/>
    <cellStyle name="Moneda 7 8 8 3" xfId="37014"/>
    <cellStyle name="Moneda 7 8 9" xfId="37015"/>
    <cellStyle name="Moneda 7 9" xfId="811"/>
    <cellStyle name="Moneda 7 9 2" xfId="2127"/>
    <cellStyle name="Moneda 7 9 2 2" xfId="37016"/>
    <cellStyle name="Moneda 7 9 2 2 2" xfId="37017"/>
    <cellStyle name="Moneda 7 9 2 2 3" xfId="37018"/>
    <cellStyle name="Moneda 7 9 2 3" xfId="37019"/>
    <cellStyle name="Moneda 7 9 2 3 2" xfId="37020"/>
    <cellStyle name="Moneda 7 9 2 3 3" xfId="37021"/>
    <cellStyle name="Moneda 7 9 2 4" xfId="37022"/>
    <cellStyle name="Moneda 7 9 2 5" xfId="37023"/>
    <cellStyle name="Moneda 7 9 3" xfId="37024"/>
    <cellStyle name="Moneda 7 9 3 2" xfId="37025"/>
    <cellStyle name="Moneda 7 9 3 3" xfId="37026"/>
    <cellStyle name="Moneda 7 9 4" xfId="37027"/>
    <cellStyle name="Moneda 7 9 4 2" xfId="37028"/>
    <cellStyle name="Moneda 7 9 4 3" xfId="37029"/>
    <cellStyle name="Moneda 7 9 5" xfId="37030"/>
    <cellStyle name="Moneda 7 9 6" xfId="37031"/>
    <cellStyle name="Moneda 8" xfId="812"/>
    <cellStyle name="Moneda 8 2" xfId="58558"/>
    <cellStyle name="Moneda 9" xfId="37032"/>
    <cellStyle name="Normal" xfId="0" builtinId="0"/>
    <cellStyle name="Normal 10" xfId="58537"/>
    <cellStyle name="Normal 10 2" xfId="58564"/>
    <cellStyle name="Normal 11" xfId="58538"/>
    <cellStyle name="Normal 12" xfId="1"/>
    <cellStyle name="Normal 13" xfId="58566"/>
    <cellStyle name="Normal 14" xfId="58567"/>
    <cellStyle name="Normal 2" xfId="813"/>
    <cellStyle name="Normal 2 2" xfId="814"/>
    <cellStyle name="Normal 2 2 2" xfId="58559"/>
    <cellStyle name="Normal 2 2 3" xfId="58544"/>
    <cellStyle name="Normal 2 3" xfId="815"/>
    <cellStyle name="Normal 3" xfId="816"/>
    <cellStyle name="Normal 3 2" xfId="817"/>
    <cellStyle name="Normal 3 2 2" xfId="818"/>
    <cellStyle name="Normal 3 2 2 2" xfId="58560"/>
    <cellStyle name="Normal 3 2 3" xfId="58546"/>
    <cellStyle name="Normal 3 3" xfId="819"/>
    <cellStyle name="Normal 3 3 2" xfId="820"/>
    <cellStyle name="Normal 3 3 3" xfId="58561"/>
    <cellStyle name="Normal 3 4" xfId="58545"/>
    <cellStyle name="Normal 4" xfId="821"/>
    <cellStyle name="Normal 4 10" xfId="822"/>
    <cellStyle name="Normal 4 10 10" xfId="37033"/>
    <cellStyle name="Normal 4 10 2" xfId="823"/>
    <cellStyle name="Normal 4 10 2 2" xfId="2130"/>
    <cellStyle name="Normal 4 10 2 2 2" xfId="37034"/>
    <cellStyle name="Normal 4 10 2 2 2 2" xfId="37035"/>
    <cellStyle name="Normal 4 10 2 2 2 3" xfId="37036"/>
    <cellStyle name="Normal 4 10 2 2 3" xfId="37037"/>
    <cellStyle name="Normal 4 10 2 2 3 2" xfId="37038"/>
    <cellStyle name="Normal 4 10 2 2 3 3" xfId="37039"/>
    <cellStyle name="Normal 4 10 2 2 4" xfId="37040"/>
    <cellStyle name="Normal 4 10 2 2 5" xfId="37041"/>
    <cellStyle name="Normal 4 10 2 3" xfId="37042"/>
    <cellStyle name="Normal 4 10 2 3 2" xfId="37043"/>
    <cellStyle name="Normal 4 10 2 3 3" xfId="37044"/>
    <cellStyle name="Normal 4 10 2 4" xfId="37045"/>
    <cellStyle name="Normal 4 10 2 4 2" xfId="37046"/>
    <cellStyle name="Normal 4 10 2 4 3" xfId="37047"/>
    <cellStyle name="Normal 4 10 2 5" xfId="37048"/>
    <cellStyle name="Normal 4 10 2 6" xfId="37049"/>
    <cellStyle name="Normal 4 10 3" xfId="2129"/>
    <cellStyle name="Normal 4 10 3 2" xfId="37050"/>
    <cellStyle name="Normal 4 10 3 2 2" xfId="37051"/>
    <cellStyle name="Normal 4 10 3 2 2 2" xfId="37052"/>
    <cellStyle name="Normal 4 10 3 2 2 3" xfId="37053"/>
    <cellStyle name="Normal 4 10 3 2 3" xfId="37054"/>
    <cellStyle name="Normal 4 10 3 2 3 2" xfId="37055"/>
    <cellStyle name="Normal 4 10 3 2 3 3" xfId="37056"/>
    <cellStyle name="Normal 4 10 3 2 4" xfId="37057"/>
    <cellStyle name="Normal 4 10 3 2 5" xfId="37058"/>
    <cellStyle name="Normal 4 10 3 3" xfId="37059"/>
    <cellStyle name="Normal 4 10 3 3 2" xfId="37060"/>
    <cellStyle name="Normal 4 10 3 3 3" xfId="37061"/>
    <cellStyle name="Normal 4 10 3 4" xfId="37062"/>
    <cellStyle name="Normal 4 10 3 4 2" xfId="37063"/>
    <cellStyle name="Normal 4 10 3 4 3" xfId="37064"/>
    <cellStyle name="Normal 4 10 3 5" xfId="37065"/>
    <cellStyle name="Normal 4 10 3 6" xfId="37066"/>
    <cellStyle name="Normal 4 10 4" xfId="37067"/>
    <cellStyle name="Normal 4 10 4 2" xfId="37068"/>
    <cellStyle name="Normal 4 10 4 2 2" xfId="37069"/>
    <cellStyle name="Normal 4 10 4 2 2 2" xfId="37070"/>
    <cellStyle name="Normal 4 10 4 2 2 3" xfId="37071"/>
    <cellStyle name="Normal 4 10 4 2 3" xfId="37072"/>
    <cellStyle name="Normal 4 10 4 2 3 2" xfId="37073"/>
    <cellStyle name="Normal 4 10 4 2 3 3" xfId="37074"/>
    <cellStyle name="Normal 4 10 4 2 4" xfId="37075"/>
    <cellStyle name="Normal 4 10 4 2 5" xfId="37076"/>
    <cellStyle name="Normal 4 10 4 3" xfId="37077"/>
    <cellStyle name="Normal 4 10 4 3 2" xfId="37078"/>
    <cellStyle name="Normal 4 10 4 3 3" xfId="37079"/>
    <cellStyle name="Normal 4 10 4 4" xfId="37080"/>
    <cellStyle name="Normal 4 10 4 4 2" xfId="37081"/>
    <cellStyle name="Normal 4 10 4 4 3" xfId="37082"/>
    <cellStyle name="Normal 4 10 4 5" xfId="37083"/>
    <cellStyle name="Normal 4 10 4 6" xfId="37084"/>
    <cellStyle name="Normal 4 10 5" xfId="37085"/>
    <cellStyle name="Normal 4 10 5 2" xfId="37086"/>
    <cellStyle name="Normal 4 10 5 2 2" xfId="37087"/>
    <cellStyle name="Normal 4 10 5 2 2 2" xfId="37088"/>
    <cellStyle name="Normal 4 10 5 2 2 3" xfId="37089"/>
    <cellStyle name="Normal 4 10 5 2 3" xfId="37090"/>
    <cellStyle name="Normal 4 10 5 2 3 2" xfId="37091"/>
    <cellStyle name="Normal 4 10 5 2 3 3" xfId="37092"/>
    <cellStyle name="Normal 4 10 5 2 4" xfId="37093"/>
    <cellStyle name="Normal 4 10 5 2 5" xfId="37094"/>
    <cellStyle name="Normal 4 10 5 3" xfId="37095"/>
    <cellStyle name="Normal 4 10 5 3 2" xfId="37096"/>
    <cellStyle name="Normal 4 10 5 3 3" xfId="37097"/>
    <cellStyle name="Normal 4 10 5 4" xfId="37098"/>
    <cellStyle name="Normal 4 10 5 4 2" xfId="37099"/>
    <cellStyle name="Normal 4 10 5 4 3" xfId="37100"/>
    <cellStyle name="Normal 4 10 5 5" xfId="37101"/>
    <cellStyle name="Normal 4 10 5 6" xfId="37102"/>
    <cellStyle name="Normal 4 10 6" xfId="37103"/>
    <cellStyle name="Normal 4 10 6 2" xfId="37104"/>
    <cellStyle name="Normal 4 10 6 2 2" xfId="37105"/>
    <cellStyle name="Normal 4 10 6 2 3" xfId="37106"/>
    <cellStyle name="Normal 4 10 6 3" xfId="37107"/>
    <cellStyle name="Normal 4 10 6 3 2" xfId="37108"/>
    <cellStyle name="Normal 4 10 6 3 3" xfId="37109"/>
    <cellStyle name="Normal 4 10 6 4" xfId="37110"/>
    <cellStyle name="Normal 4 10 6 5" xfId="37111"/>
    <cellStyle name="Normal 4 10 7" xfId="37112"/>
    <cellStyle name="Normal 4 10 7 2" xfId="37113"/>
    <cellStyle name="Normal 4 10 7 3" xfId="37114"/>
    <cellStyle name="Normal 4 10 8" xfId="37115"/>
    <cellStyle name="Normal 4 10 8 2" xfId="37116"/>
    <cellStyle name="Normal 4 10 8 3" xfId="37117"/>
    <cellStyle name="Normal 4 10 9" xfId="37118"/>
    <cellStyle name="Normal 4 11" xfId="824"/>
    <cellStyle name="Normal 4 11 2" xfId="2131"/>
    <cellStyle name="Normal 4 11 2 2" xfId="37119"/>
    <cellStyle name="Normal 4 11 2 2 2" xfId="37120"/>
    <cellStyle name="Normal 4 11 2 2 3" xfId="37121"/>
    <cellStyle name="Normal 4 11 2 3" xfId="37122"/>
    <cellStyle name="Normal 4 11 2 3 2" xfId="37123"/>
    <cellStyle name="Normal 4 11 2 3 3" xfId="37124"/>
    <cellStyle name="Normal 4 11 2 4" xfId="37125"/>
    <cellStyle name="Normal 4 11 2 5" xfId="37126"/>
    <cellStyle name="Normal 4 11 3" xfId="37127"/>
    <cellStyle name="Normal 4 11 3 2" xfId="37128"/>
    <cellStyle name="Normal 4 11 3 3" xfId="37129"/>
    <cellStyle name="Normal 4 11 4" xfId="37130"/>
    <cellStyle name="Normal 4 11 4 2" xfId="37131"/>
    <cellStyle name="Normal 4 11 4 3" xfId="37132"/>
    <cellStyle name="Normal 4 11 5" xfId="37133"/>
    <cellStyle name="Normal 4 11 6" xfId="37134"/>
    <cellStyle name="Normal 4 12" xfId="2128"/>
    <cellStyle name="Normal 4 12 2" xfId="37135"/>
    <cellStyle name="Normal 4 12 2 2" xfId="37136"/>
    <cellStyle name="Normal 4 12 2 2 2" xfId="37137"/>
    <cellStyle name="Normal 4 12 2 2 3" xfId="37138"/>
    <cellStyle name="Normal 4 12 2 3" xfId="37139"/>
    <cellStyle name="Normal 4 12 2 3 2" xfId="37140"/>
    <cellStyle name="Normal 4 12 2 3 3" xfId="37141"/>
    <cellStyle name="Normal 4 12 2 4" xfId="37142"/>
    <cellStyle name="Normal 4 12 2 5" xfId="37143"/>
    <cellStyle name="Normal 4 12 3" xfId="37144"/>
    <cellStyle name="Normal 4 12 3 2" xfId="37145"/>
    <cellStyle name="Normal 4 12 3 3" xfId="37146"/>
    <cellStyle name="Normal 4 12 4" xfId="37147"/>
    <cellStyle name="Normal 4 12 4 2" xfId="37148"/>
    <cellStyle name="Normal 4 12 4 3" xfId="37149"/>
    <cellStyle name="Normal 4 12 5" xfId="37150"/>
    <cellStyle name="Normal 4 12 6" xfId="37151"/>
    <cellStyle name="Normal 4 13" xfId="37152"/>
    <cellStyle name="Normal 4 13 2" xfId="37153"/>
    <cellStyle name="Normal 4 13 2 2" xfId="37154"/>
    <cellStyle name="Normal 4 13 2 2 2" xfId="37155"/>
    <cellStyle name="Normal 4 13 2 2 3" xfId="37156"/>
    <cellStyle name="Normal 4 13 2 3" xfId="37157"/>
    <cellStyle name="Normal 4 13 2 3 2" xfId="37158"/>
    <cellStyle name="Normal 4 13 2 3 3" xfId="37159"/>
    <cellStyle name="Normal 4 13 2 4" xfId="37160"/>
    <cellStyle name="Normal 4 13 2 5" xfId="37161"/>
    <cellStyle name="Normal 4 13 3" xfId="37162"/>
    <cellStyle name="Normal 4 13 3 2" xfId="37163"/>
    <cellStyle name="Normal 4 13 3 3" xfId="37164"/>
    <cellStyle name="Normal 4 13 4" xfId="37165"/>
    <cellStyle name="Normal 4 13 4 2" xfId="37166"/>
    <cellStyle name="Normal 4 13 4 3" xfId="37167"/>
    <cellStyle name="Normal 4 13 5" xfId="37168"/>
    <cellStyle name="Normal 4 13 6" xfId="37169"/>
    <cellStyle name="Normal 4 14" xfId="37170"/>
    <cellStyle name="Normal 4 14 2" xfId="37171"/>
    <cellStyle name="Normal 4 14 2 2" xfId="37172"/>
    <cellStyle name="Normal 4 14 2 2 2" xfId="37173"/>
    <cellStyle name="Normal 4 14 2 2 3" xfId="37174"/>
    <cellStyle name="Normal 4 14 2 3" xfId="37175"/>
    <cellStyle name="Normal 4 14 2 3 2" xfId="37176"/>
    <cellStyle name="Normal 4 14 2 3 3" xfId="37177"/>
    <cellStyle name="Normal 4 14 2 4" xfId="37178"/>
    <cellStyle name="Normal 4 14 2 5" xfId="37179"/>
    <cellStyle name="Normal 4 14 3" xfId="37180"/>
    <cellStyle name="Normal 4 14 3 2" xfId="37181"/>
    <cellStyle name="Normal 4 14 3 3" xfId="37182"/>
    <cellStyle name="Normal 4 14 4" xfId="37183"/>
    <cellStyle name="Normal 4 14 4 2" xfId="37184"/>
    <cellStyle name="Normal 4 14 4 3" xfId="37185"/>
    <cellStyle name="Normal 4 14 5" xfId="37186"/>
    <cellStyle name="Normal 4 14 6" xfId="37187"/>
    <cellStyle name="Normal 4 15" xfId="37188"/>
    <cellStyle name="Normal 4 15 2" xfId="37189"/>
    <cellStyle name="Normal 4 15 2 2" xfId="37190"/>
    <cellStyle name="Normal 4 15 2 3" xfId="37191"/>
    <cellStyle name="Normal 4 15 3" xfId="37192"/>
    <cellStyle name="Normal 4 15 3 2" xfId="37193"/>
    <cellStyle name="Normal 4 15 3 3" xfId="37194"/>
    <cellStyle name="Normal 4 15 4" xfId="37195"/>
    <cellStyle name="Normal 4 15 5" xfId="37196"/>
    <cellStyle name="Normal 4 16" xfId="37197"/>
    <cellStyle name="Normal 4 16 2" xfId="37198"/>
    <cellStyle name="Normal 4 16 3" xfId="37199"/>
    <cellStyle name="Normal 4 17" xfId="37200"/>
    <cellStyle name="Normal 4 17 2" xfId="37201"/>
    <cellStyle name="Normal 4 17 3" xfId="37202"/>
    <cellStyle name="Normal 4 18" xfId="37203"/>
    <cellStyle name="Normal 4 19" xfId="37204"/>
    <cellStyle name="Normal 4 2" xfId="825"/>
    <cellStyle name="Normal 4 2 2" xfId="826"/>
    <cellStyle name="Normal 4 2 2 10" xfId="827"/>
    <cellStyle name="Normal 4 2 2 10 2" xfId="2133"/>
    <cellStyle name="Normal 4 2 2 10 2 2" xfId="37205"/>
    <cellStyle name="Normal 4 2 2 10 2 2 2" xfId="37206"/>
    <cellStyle name="Normal 4 2 2 10 2 2 3" xfId="37207"/>
    <cellStyle name="Normal 4 2 2 10 2 3" xfId="37208"/>
    <cellStyle name="Normal 4 2 2 10 2 3 2" xfId="37209"/>
    <cellStyle name="Normal 4 2 2 10 2 3 3" xfId="37210"/>
    <cellStyle name="Normal 4 2 2 10 2 4" xfId="37211"/>
    <cellStyle name="Normal 4 2 2 10 2 5" xfId="37212"/>
    <cellStyle name="Normal 4 2 2 10 3" xfId="37213"/>
    <cellStyle name="Normal 4 2 2 10 3 2" xfId="37214"/>
    <cellStyle name="Normal 4 2 2 10 3 3" xfId="37215"/>
    <cellStyle name="Normal 4 2 2 10 4" xfId="37216"/>
    <cellStyle name="Normal 4 2 2 10 4 2" xfId="37217"/>
    <cellStyle name="Normal 4 2 2 10 4 3" xfId="37218"/>
    <cellStyle name="Normal 4 2 2 10 5" xfId="37219"/>
    <cellStyle name="Normal 4 2 2 10 6" xfId="37220"/>
    <cellStyle name="Normal 4 2 2 11" xfId="2132"/>
    <cellStyle name="Normal 4 2 2 11 2" xfId="37221"/>
    <cellStyle name="Normal 4 2 2 11 2 2" xfId="37222"/>
    <cellStyle name="Normal 4 2 2 11 2 2 2" xfId="37223"/>
    <cellStyle name="Normal 4 2 2 11 2 2 3" xfId="37224"/>
    <cellStyle name="Normal 4 2 2 11 2 3" xfId="37225"/>
    <cellStyle name="Normal 4 2 2 11 2 3 2" xfId="37226"/>
    <cellStyle name="Normal 4 2 2 11 2 3 3" xfId="37227"/>
    <cellStyle name="Normal 4 2 2 11 2 4" xfId="37228"/>
    <cellStyle name="Normal 4 2 2 11 2 5" xfId="37229"/>
    <cellStyle name="Normal 4 2 2 11 3" xfId="37230"/>
    <cellStyle name="Normal 4 2 2 11 3 2" xfId="37231"/>
    <cellStyle name="Normal 4 2 2 11 3 3" xfId="37232"/>
    <cellStyle name="Normal 4 2 2 11 4" xfId="37233"/>
    <cellStyle name="Normal 4 2 2 11 4 2" xfId="37234"/>
    <cellStyle name="Normal 4 2 2 11 4 3" xfId="37235"/>
    <cellStyle name="Normal 4 2 2 11 5" xfId="37236"/>
    <cellStyle name="Normal 4 2 2 11 6" xfId="37237"/>
    <cellStyle name="Normal 4 2 2 12" xfId="37238"/>
    <cellStyle name="Normal 4 2 2 12 2" xfId="37239"/>
    <cellStyle name="Normal 4 2 2 12 2 2" xfId="37240"/>
    <cellStyle name="Normal 4 2 2 12 2 2 2" xfId="37241"/>
    <cellStyle name="Normal 4 2 2 12 2 2 3" xfId="37242"/>
    <cellStyle name="Normal 4 2 2 12 2 3" xfId="37243"/>
    <cellStyle name="Normal 4 2 2 12 2 3 2" xfId="37244"/>
    <cellStyle name="Normal 4 2 2 12 2 3 3" xfId="37245"/>
    <cellStyle name="Normal 4 2 2 12 2 4" xfId="37246"/>
    <cellStyle name="Normal 4 2 2 12 2 5" xfId="37247"/>
    <cellStyle name="Normal 4 2 2 12 3" xfId="37248"/>
    <cellStyle name="Normal 4 2 2 12 3 2" xfId="37249"/>
    <cellStyle name="Normal 4 2 2 12 3 3" xfId="37250"/>
    <cellStyle name="Normal 4 2 2 12 4" xfId="37251"/>
    <cellStyle name="Normal 4 2 2 12 4 2" xfId="37252"/>
    <cellStyle name="Normal 4 2 2 12 4 3" xfId="37253"/>
    <cellStyle name="Normal 4 2 2 12 5" xfId="37254"/>
    <cellStyle name="Normal 4 2 2 12 6" xfId="37255"/>
    <cellStyle name="Normal 4 2 2 13" xfId="37256"/>
    <cellStyle name="Normal 4 2 2 13 2" xfId="37257"/>
    <cellStyle name="Normal 4 2 2 13 2 2" xfId="37258"/>
    <cellStyle name="Normal 4 2 2 13 2 2 2" xfId="37259"/>
    <cellStyle name="Normal 4 2 2 13 2 2 3" xfId="37260"/>
    <cellStyle name="Normal 4 2 2 13 2 3" xfId="37261"/>
    <cellStyle name="Normal 4 2 2 13 2 3 2" xfId="37262"/>
    <cellStyle name="Normal 4 2 2 13 2 3 3" xfId="37263"/>
    <cellStyle name="Normal 4 2 2 13 2 4" xfId="37264"/>
    <cellStyle name="Normal 4 2 2 13 2 5" xfId="37265"/>
    <cellStyle name="Normal 4 2 2 13 3" xfId="37266"/>
    <cellStyle name="Normal 4 2 2 13 3 2" xfId="37267"/>
    <cellStyle name="Normal 4 2 2 13 3 3" xfId="37268"/>
    <cellStyle name="Normal 4 2 2 13 4" xfId="37269"/>
    <cellStyle name="Normal 4 2 2 13 4 2" xfId="37270"/>
    <cellStyle name="Normal 4 2 2 13 4 3" xfId="37271"/>
    <cellStyle name="Normal 4 2 2 13 5" xfId="37272"/>
    <cellStyle name="Normal 4 2 2 13 6" xfId="37273"/>
    <cellStyle name="Normal 4 2 2 14" xfId="37274"/>
    <cellStyle name="Normal 4 2 2 14 2" xfId="37275"/>
    <cellStyle name="Normal 4 2 2 14 2 2" xfId="37276"/>
    <cellStyle name="Normal 4 2 2 14 2 3" xfId="37277"/>
    <cellStyle name="Normal 4 2 2 14 3" xfId="37278"/>
    <cellStyle name="Normal 4 2 2 14 3 2" xfId="37279"/>
    <cellStyle name="Normal 4 2 2 14 3 3" xfId="37280"/>
    <cellStyle name="Normal 4 2 2 14 4" xfId="37281"/>
    <cellStyle name="Normal 4 2 2 14 5" xfId="37282"/>
    <cellStyle name="Normal 4 2 2 15" xfId="37283"/>
    <cellStyle name="Normal 4 2 2 15 2" xfId="37284"/>
    <cellStyle name="Normal 4 2 2 15 3" xfId="37285"/>
    <cellStyle name="Normal 4 2 2 16" xfId="37286"/>
    <cellStyle name="Normal 4 2 2 16 2" xfId="37287"/>
    <cellStyle name="Normal 4 2 2 16 3" xfId="37288"/>
    <cellStyle name="Normal 4 2 2 17" xfId="37289"/>
    <cellStyle name="Normal 4 2 2 18" xfId="37290"/>
    <cellStyle name="Normal 4 2 2 2" xfId="828"/>
    <cellStyle name="Normal 4 2 2 2 10" xfId="2134"/>
    <cellStyle name="Normal 4 2 2 2 10 2" xfId="37291"/>
    <cellStyle name="Normal 4 2 2 2 10 2 2" xfId="37292"/>
    <cellStyle name="Normal 4 2 2 2 10 2 2 2" xfId="37293"/>
    <cellStyle name="Normal 4 2 2 2 10 2 2 3" xfId="37294"/>
    <cellStyle name="Normal 4 2 2 2 10 2 3" xfId="37295"/>
    <cellStyle name="Normal 4 2 2 2 10 2 3 2" xfId="37296"/>
    <cellStyle name="Normal 4 2 2 2 10 2 3 3" xfId="37297"/>
    <cellStyle name="Normal 4 2 2 2 10 2 4" xfId="37298"/>
    <cellStyle name="Normal 4 2 2 2 10 2 5" xfId="37299"/>
    <cellStyle name="Normal 4 2 2 2 10 3" xfId="37300"/>
    <cellStyle name="Normal 4 2 2 2 10 3 2" xfId="37301"/>
    <cellStyle name="Normal 4 2 2 2 10 3 3" xfId="37302"/>
    <cellStyle name="Normal 4 2 2 2 10 4" xfId="37303"/>
    <cellStyle name="Normal 4 2 2 2 10 4 2" xfId="37304"/>
    <cellStyle name="Normal 4 2 2 2 10 4 3" xfId="37305"/>
    <cellStyle name="Normal 4 2 2 2 10 5" xfId="37306"/>
    <cellStyle name="Normal 4 2 2 2 10 6" xfId="37307"/>
    <cellStyle name="Normal 4 2 2 2 11" xfId="37308"/>
    <cellStyle name="Normal 4 2 2 2 11 2" xfId="37309"/>
    <cellStyle name="Normal 4 2 2 2 11 2 2" xfId="37310"/>
    <cellStyle name="Normal 4 2 2 2 11 2 2 2" xfId="37311"/>
    <cellStyle name="Normal 4 2 2 2 11 2 2 3" xfId="37312"/>
    <cellStyle name="Normal 4 2 2 2 11 2 3" xfId="37313"/>
    <cellStyle name="Normal 4 2 2 2 11 2 3 2" xfId="37314"/>
    <cellStyle name="Normal 4 2 2 2 11 2 3 3" xfId="37315"/>
    <cellStyle name="Normal 4 2 2 2 11 2 4" xfId="37316"/>
    <cellStyle name="Normal 4 2 2 2 11 2 5" xfId="37317"/>
    <cellStyle name="Normal 4 2 2 2 11 3" xfId="37318"/>
    <cellStyle name="Normal 4 2 2 2 11 3 2" xfId="37319"/>
    <cellStyle name="Normal 4 2 2 2 11 3 3" xfId="37320"/>
    <cellStyle name="Normal 4 2 2 2 11 4" xfId="37321"/>
    <cellStyle name="Normal 4 2 2 2 11 4 2" xfId="37322"/>
    <cellStyle name="Normal 4 2 2 2 11 4 3" xfId="37323"/>
    <cellStyle name="Normal 4 2 2 2 11 5" xfId="37324"/>
    <cellStyle name="Normal 4 2 2 2 11 6" xfId="37325"/>
    <cellStyle name="Normal 4 2 2 2 12" xfId="37326"/>
    <cellStyle name="Normal 4 2 2 2 12 2" xfId="37327"/>
    <cellStyle name="Normal 4 2 2 2 12 2 2" xfId="37328"/>
    <cellStyle name="Normal 4 2 2 2 12 2 2 2" xfId="37329"/>
    <cellStyle name="Normal 4 2 2 2 12 2 2 3" xfId="37330"/>
    <cellStyle name="Normal 4 2 2 2 12 2 3" xfId="37331"/>
    <cellStyle name="Normal 4 2 2 2 12 2 3 2" xfId="37332"/>
    <cellStyle name="Normal 4 2 2 2 12 2 3 3" xfId="37333"/>
    <cellStyle name="Normal 4 2 2 2 12 2 4" xfId="37334"/>
    <cellStyle name="Normal 4 2 2 2 12 2 5" xfId="37335"/>
    <cellStyle name="Normal 4 2 2 2 12 3" xfId="37336"/>
    <cellStyle name="Normal 4 2 2 2 12 3 2" xfId="37337"/>
    <cellStyle name="Normal 4 2 2 2 12 3 3" xfId="37338"/>
    <cellStyle name="Normal 4 2 2 2 12 4" xfId="37339"/>
    <cellStyle name="Normal 4 2 2 2 12 4 2" xfId="37340"/>
    <cellStyle name="Normal 4 2 2 2 12 4 3" xfId="37341"/>
    <cellStyle name="Normal 4 2 2 2 12 5" xfId="37342"/>
    <cellStyle name="Normal 4 2 2 2 12 6" xfId="37343"/>
    <cellStyle name="Normal 4 2 2 2 13" xfId="37344"/>
    <cellStyle name="Normal 4 2 2 2 13 2" xfId="37345"/>
    <cellStyle name="Normal 4 2 2 2 13 2 2" xfId="37346"/>
    <cellStyle name="Normal 4 2 2 2 13 2 3" xfId="37347"/>
    <cellStyle name="Normal 4 2 2 2 13 3" xfId="37348"/>
    <cellStyle name="Normal 4 2 2 2 13 3 2" xfId="37349"/>
    <cellStyle name="Normal 4 2 2 2 13 3 3" xfId="37350"/>
    <cellStyle name="Normal 4 2 2 2 13 4" xfId="37351"/>
    <cellStyle name="Normal 4 2 2 2 13 5" xfId="37352"/>
    <cellStyle name="Normal 4 2 2 2 14" xfId="37353"/>
    <cellStyle name="Normal 4 2 2 2 14 2" xfId="37354"/>
    <cellStyle name="Normal 4 2 2 2 14 3" xfId="37355"/>
    <cellStyle name="Normal 4 2 2 2 15" xfId="37356"/>
    <cellStyle name="Normal 4 2 2 2 15 2" xfId="37357"/>
    <cellStyle name="Normal 4 2 2 2 15 3" xfId="37358"/>
    <cellStyle name="Normal 4 2 2 2 16" xfId="37359"/>
    <cellStyle name="Normal 4 2 2 2 17" xfId="37360"/>
    <cellStyle name="Normal 4 2 2 2 2" xfId="829"/>
    <cellStyle name="Normal 4 2 2 2 2 10" xfId="37361"/>
    <cellStyle name="Normal 4 2 2 2 2 10 2" xfId="37362"/>
    <cellStyle name="Normal 4 2 2 2 2 10 2 2" xfId="37363"/>
    <cellStyle name="Normal 4 2 2 2 2 10 2 2 2" xfId="37364"/>
    <cellStyle name="Normal 4 2 2 2 2 10 2 2 3" xfId="37365"/>
    <cellStyle name="Normal 4 2 2 2 2 10 2 3" xfId="37366"/>
    <cellStyle name="Normal 4 2 2 2 2 10 2 3 2" xfId="37367"/>
    <cellStyle name="Normal 4 2 2 2 2 10 2 3 3" xfId="37368"/>
    <cellStyle name="Normal 4 2 2 2 2 10 2 4" xfId="37369"/>
    <cellStyle name="Normal 4 2 2 2 2 10 2 5" xfId="37370"/>
    <cellStyle name="Normal 4 2 2 2 2 10 3" xfId="37371"/>
    <cellStyle name="Normal 4 2 2 2 2 10 3 2" xfId="37372"/>
    <cellStyle name="Normal 4 2 2 2 2 10 3 3" xfId="37373"/>
    <cellStyle name="Normal 4 2 2 2 2 10 4" xfId="37374"/>
    <cellStyle name="Normal 4 2 2 2 2 10 4 2" xfId="37375"/>
    <cellStyle name="Normal 4 2 2 2 2 10 4 3" xfId="37376"/>
    <cellStyle name="Normal 4 2 2 2 2 10 5" xfId="37377"/>
    <cellStyle name="Normal 4 2 2 2 2 10 6" xfId="37378"/>
    <cellStyle name="Normal 4 2 2 2 2 11" xfId="37379"/>
    <cellStyle name="Normal 4 2 2 2 2 11 2" xfId="37380"/>
    <cellStyle name="Normal 4 2 2 2 2 11 2 2" xfId="37381"/>
    <cellStyle name="Normal 4 2 2 2 2 11 2 3" xfId="37382"/>
    <cellStyle name="Normal 4 2 2 2 2 11 3" xfId="37383"/>
    <cellStyle name="Normal 4 2 2 2 2 11 3 2" xfId="37384"/>
    <cellStyle name="Normal 4 2 2 2 2 11 3 3" xfId="37385"/>
    <cellStyle name="Normal 4 2 2 2 2 11 4" xfId="37386"/>
    <cellStyle name="Normal 4 2 2 2 2 11 5" xfId="37387"/>
    <cellStyle name="Normal 4 2 2 2 2 12" xfId="37388"/>
    <cellStyle name="Normal 4 2 2 2 2 12 2" xfId="37389"/>
    <cellStyle name="Normal 4 2 2 2 2 12 3" xfId="37390"/>
    <cellStyle name="Normal 4 2 2 2 2 13" xfId="37391"/>
    <cellStyle name="Normal 4 2 2 2 2 13 2" xfId="37392"/>
    <cellStyle name="Normal 4 2 2 2 2 13 3" xfId="37393"/>
    <cellStyle name="Normal 4 2 2 2 2 14" xfId="37394"/>
    <cellStyle name="Normal 4 2 2 2 2 15" xfId="37395"/>
    <cellStyle name="Normal 4 2 2 2 2 2" xfId="830"/>
    <cellStyle name="Normal 4 2 2 2 2 2 10" xfId="37396"/>
    <cellStyle name="Normal 4 2 2 2 2 2 10 2" xfId="37397"/>
    <cellStyle name="Normal 4 2 2 2 2 2 10 2 2" xfId="37398"/>
    <cellStyle name="Normal 4 2 2 2 2 2 10 2 3" xfId="37399"/>
    <cellStyle name="Normal 4 2 2 2 2 2 10 3" xfId="37400"/>
    <cellStyle name="Normal 4 2 2 2 2 2 10 3 2" xfId="37401"/>
    <cellStyle name="Normal 4 2 2 2 2 2 10 3 3" xfId="37402"/>
    <cellStyle name="Normal 4 2 2 2 2 2 10 4" xfId="37403"/>
    <cellStyle name="Normal 4 2 2 2 2 2 10 5" xfId="37404"/>
    <cellStyle name="Normal 4 2 2 2 2 2 11" xfId="37405"/>
    <cellStyle name="Normal 4 2 2 2 2 2 11 2" xfId="37406"/>
    <cellStyle name="Normal 4 2 2 2 2 2 11 3" xfId="37407"/>
    <cellStyle name="Normal 4 2 2 2 2 2 12" xfId="37408"/>
    <cellStyle name="Normal 4 2 2 2 2 2 12 2" xfId="37409"/>
    <cellStyle name="Normal 4 2 2 2 2 2 12 3" xfId="37410"/>
    <cellStyle name="Normal 4 2 2 2 2 2 13" xfId="37411"/>
    <cellStyle name="Normal 4 2 2 2 2 2 14" xfId="37412"/>
    <cellStyle name="Normal 4 2 2 2 2 2 2" xfId="831"/>
    <cellStyle name="Normal 4 2 2 2 2 2 2 10" xfId="37413"/>
    <cellStyle name="Normal 4 2 2 2 2 2 2 10 2" xfId="37414"/>
    <cellStyle name="Normal 4 2 2 2 2 2 2 10 3" xfId="37415"/>
    <cellStyle name="Normal 4 2 2 2 2 2 2 11" xfId="37416"/>
    <cellStyle name="Normal 4 2 2 2 2 2 2 11 2" xfId="37417"/>
    <cellStyle name="Normal 4 2 2 2 2 2 2 11 3" xfId="37418"/>
    <cellStyle name="Normal 4 2 2 2 2 2 2 12" xfId="37419"/>
    <cellStyle name="Normal 4 2 2 2 2 2 2 13" xfId="37420"/>
    <cellStyle name="Normal 4 2 2 2 2 2 2 2" xfId="832"/>
    <cellStyle name="Normal 4 2 2 2 2 2 2 2 10" xfId="37421"/>
    <cellStyle name="Normal 4 2 2 2 2 2 2 2 11" xfId="37422"/>
    <cellStyle name="Normal 4 2 2 2 2 2 2 2 2" xfId="833"/>
    <cellStyle name="Normal 4 2 2 2 2 2 2 2 2 10" xfId="37423"/>
    <cellStyle name="Normal 4 2 2 2 2 2 2 2 2 2" xfId="834"/>
    <cellStyle name="Normal 4 2 2 2 2 2 2 2 2 2 2" xfId="2140"/>
    <cellStyle name="Normal 4 2 2 2 2 2 2 2 2 2 2 2" xfId="37424"/>
    <cellStyle name="Normal 4 2 2 2 2 2 2 2 2 2 2 2 2" xfId="37425"/>
    <cellStyle name="Normal 4 2 2 2 2 2 2 2 2 2 2 2 3" xfId="37426"/>
    <cellStyle name="Normal 4 2 2 2 2 2 2 2 2 2 2 3" xfId="37427"/>
    <cellStyle name="Normal 4 2 2 2 2 2 2 2 2 2 2 3 2" xfId="37428"/>
    <cellStyle name="Normal 4 2 2 2 2 2 2 2 2 2 2 3 3" xfId="37429"/>
    <cellStyle name="Normal 4 2 2 2 2 2 2 2 2 2 2 4" xfId="37430"/>
    <cellStyle name="Normal 4 2 2 2 2 2 2 2 2 2 2 5" xfId="37431"/>
    <cellStyle name="Normal 4 2 2 2 2 2 2 2 2 2 3" xfId="37432"/>
    <cellStyle name="Normal 4 2 2 2 2 2 2 2 2 2 3 2" xfId="37433"/>
    <cellStyle name="Normal 4 2 2 2 2 2 2 2 2 2 3 3" xfId="37434"/>
    <cellStyle name="Normal 4 2 2 2 2 2 2 2 2 2 4" xfId="37435"/>
    <cellStyle name="Normal 4 2 2 2 2 2 2 2 2 2 4 2" xfId="37436"/>
    <cellStyle name="Normal 4 2 2 2 2 2 2 2 2 2 4 3" xfId="37437"/>
    <cellStyle name="Normal 4 2 2 2 2 2 2 2 2 2 5" xfId="37438"/>
    <cellStyle name="Normal 4 2 2 2 2 2 2 2 2 2 6" xfId="37439"/>
    <cellStyle name="Normal 4 2 2 2 2 2 2 2 2 3" xfId="2139"/>
    <cellStyle name="Normal 4 2 2 2 2 2 2 2 2 3 2" xfId="37440"/>
    <cellStyle name="Normal 4 2 2 2 2 2 2 2 2 3 2 2" xfId="37441"/>
    <cellStyle name="Normal 4 2 2 2 2 2 2 2 2 3 2 2 2" xfId="37442"/>
    <cellStyle name="Normal 4 2 2 2 2 2 2 2 2 3 2 2 3" xfId="37443"/>
    <cellStyle name="Normal 4 2 2 2 2 2 2 2 2 3 2 3" xfId="37444"/>
    <cellStyle name="Normal 4 2 2 2 2 2 2 2 2 3 2 3 2" xfId="37445"/>
    <cellStyle name="Normal 4 2 2 2 2 2 2 2 2 3 2 3 3" xfId="37446"/>
    <cellStyle name="Normal 4 2 2 2 2 2 2 2 2 3 2 4" xfId="37447"/>
    <cellStyle name="Normal 4 2 2 2 2 2 2 2 2 3 2 5" xfId="37448"/>
    <cellStyle name="Normal 4 2 2 2 2 2 2 2 2 3 3" xfId="37449"/>
    <cellStyle name="Normal 4 2 2 2 2 2 2 2 2 3 3 2" xfId="37450"/>
    <cellStyle name="Normal 4 2 2 2 2 2 2 2 2 3 3 3" xfId="37451"/>
    <cellStyle name="Normal 4 2 2 2 2 2 2 2 2 3 4" xfId="37452"/>
    <cellStyle name="Normal 4 2 2 2 2 2 2 2 2 3 4 2" xfId="37453"/>
    <cellStyle name="Normal 4 2 2 2 2 2 2 2 2 3 4 3" xfId="37454"/>
    <cellStyle name="Normal 4 2 2 2 2 2 2 2 2 3 5" xfId="37455"/>
    <cellStyle name="Normal 4 2 2 2 2 2 2 2 2 3 6" xfId="37456"/>
    <cellStyle name="Normal 4 2 2 2 2 2 2 2 2 4" xfId="37457"/>
    <cellStyle name="Normal 4 2 2 2 2 2 2 2 2 4 2" xfId="37458"/>
    <cellStyle name="Normal 4 2 2 2 2 2 2 2 2 4 2 2" xfId="37459"/>
    <cellStyle name="Normal 4 2 2 2 2 2 2 2 2 4 2 2 2" xfId="37460"/>
    <cellStyle name="Normal 4 2 2 2 2 2 2 2 2 4 2 2 3" xfId="37461"/>
    <cellStyle name="Normal 4 2 2 2 2 2 2 2 2 4 2 3" xfId="37462"/>
    <cellStyle name="Normal 4 2 2 2 2 2 2 2 2 4 2 3 2" xfId="37463"/>
    <cellStyle name="Normal 4 2 2 2 2 2 2 2 2 4 2 3 3" xfId="37464"/>
    <cellStyle name="Normal 4 2 2 2 2 2 2 2 2 4 2 4" xfId="37465"/>
    <cellStyle name="Normal 4 2 2 2 2 2 2 2 2 4 2 5" xfId="37466"/>
    <cellStyle name="Normal 4 2 2 2 2 2 2 2 2 4 3" xfId="37467"/>
    <cellStyle name="Normal 4 2 2 2 2 2 2 2 2 4 3 2" xfId="37468"/>
    <cellStyle name="Normal 4 2 2 2 2 2 2 2 2 4 3 3" xfId="37469"/>
    <cellStyle name="Normal 4 2 2 2 2 2 2 2 2 4 4" xfId="37470"/>
    <cellStyle name="Normal 4 2 2 2 2 2 2 2 2 4 4 2" xfId="37471"/>
    <cellStyle name="Normal 4 2 2 2 2 2 2 2 2 4 4 3" xfId="37472"/>
    <cellStyle name="Normal 4 2 2 2 2 2 2 2 2 4 5" xfId="37473"/>
    <cellStyle name="Normal 4 2 2 2 2 2 2 2 2 4 6" xfId="37474"/>
    <cellStyle name="Normal 4 2 2 2 2 2 2 2 2 5" xfId="37475"/>
    <cellStyle name="Normal 4 2 2 2 2 2 2 2 2 5 2" xfId="37476"/>
    <cellStyle name="Normal 4 2 2 2 2 2 2 2 2 5 2 2" xfId="37477"/>
    <cellStyle name="Normal 4 2 2 2 2 2 2 2 2 5 2 2 2" xfId="37478"/>
    <cellStyle name="Normal 4 2 2 2 2 2 2 2 2 5 2 2 3" xfId="37479"/>
    <cellStyle name="Normal 4 2 2 2 2 2 2 2 2 5 2 3" xfId="37480"/>
    <cellStyle name="Normal 4 2 2 2 2 2 2 2 2 5 2 3 2" xfId="37481"/>
    <cellStyle name="Normal 4 2 2 2 2 2 2 2 2 5 2 3 3" xfId="37482"/>
    <cellStyle name="Normal 4 2 2 2 2 2 2 2 2 5 2 4" xfId="37483"/>
    <cellStyle name="Normal 4 2 2 2 2 2 2 2 2 5 2 5" xfId="37484"/>
    <cellStyle name="Normal 4 2 2 2 2 2 2 2 2 5 3" xfId="37485"/>
    <cellStyle name="Normal 4 2 2 2 2 2 2 2 2 5 3 2" xfId="37486"/>
    <cellStyle name="Normal 4 2 2 2 2 2 2 2 2 5 3 3" xfId="37487"/>
    <cellStyle name="Normal 4 2 2 2 2 2 2 2 2 5 4" xfId="37488"/>
    <cellStyle name="Normal 4 2 2 2 2 2 2 2 2 5 4 2" xfId="37489"/>
    <cellStyle name="Normal 4 2 2 2 2 2 2 2 2 5 4 3" xfId="37490"/>
    <cellStyle name="Normal 4 2 2 2 2 2 2 2 2 5 5" xfId="37491"/>
    <cellStyle name="Normal 4 2 2 2 2 2 2 2 2 5 6" xfId="37492"/>
    <cellStyle name="Normal 4 2 2 2 2 2 2 2 2 6" xfId="37493"/>
    <cellStyle name="Normal 4 2 2 2 2 2 2 2 2 6 2" xfId="37494"/>
    <cellStyle name="Normal 4 2 2 2 2 2 2 2 2 6 2 2" xfId="37495"/>
    <cellStyle name="Normal 4 2 2 2 2 2 2 2 2 6 2 3" xfId="37496"/>
    <cellStyle name="Normal 4 2 2 2 2 2 2 2 2 6 3" xfId="37497"/>
    <cellStyle name="Normal 4 2 2 2 2 2 2 2 2 6 3 2" xfId="37498"/>
    <cellStyle name="Normal 4 2 2 2 2 2 2 2 2 6 3 3" xfId="37499"/>
    <cellStyle name="Normal 4 2 2 2 2 2 2 2 2 6 4" xfId="37500"/>
    <cellStyle name="Normal 4 2 2 2 2 2 2 2 2 6 5" xfId="37501"/>
    <cellStyle name="Normal 4 2 2 2 2 2 2 2 2 7" xfId="37502"/>
    <cellStyle name="Normal 4 2 2 2 2 2 2 2 2 7 2" xfId="37503"/>
    <cellStyle name="Normal 4 2 2 2 2 2 2 2 2 7 3" xfId="37504"/>
    <cellStyle name="Normal 4 2 2 2 2 2 2 2 2 8" xfId="37505"/>
    <cellStyle name="Normal 4 2 2 2 2 2 2 2 2 8 2" xfId="37506"/>
    <cellStyle name="Normal 4 2 2 2 2 2 2 2 2 8 3" xfId="37507"/>
    <cellStyle name="Normal 4 2 2 2 2 2 2 2 2 9" xfId="37508"/>
    <cellStyle name="Normal 4 2 2 2 2 2 2 2 3" xfId="835"/>
    <cellStyle name="Normal 4 2 2 2 2 2 2 2 3 2" xfId="2141"/>
    <cellStyle name="Normal 4 2 2 2 2 2 2 2 3 2 2" xfId="37509"/>
    <cellStyle name="Normal 4 2 2 2 2 2 2 2 3 2 2 2" xfId="37510"/>
    <cellStyle name="Normal 4 2 2 2 2 2 2 2 3 2 2 3" xfId="37511"/>
    <cellStyle name="Normal 4 2 2 2 2 2 2 2 3 2 3" xfId="37512"/>
    <cellStyle name="Normal 4 2 2 2 2 2 2 2 3 2 3 2" xfId="37513"/>
    <cellStyle name="Normal 4 2 2 2 2 2 2 2 3 2 3 3" xfId="37514"/>
    <cellStyle name="Normal 4 2 2 2 2 2 2 2 3 2 4" xfId="37515"/>
    <cellStyle name="Normal 4 2 2 2 2 2 2 2 3 2 5" xfId="37516"/>
    <cellStyle name="Normal 4 2 2 2 2 2 2 2 3 3" xfId="37517"/>
    <cellStyle name="Normal 4 2 2 2 2 2 2 2 3 3 2" xfId="37518"/>
    <cellStyle name="Normal 4 2 2 2 2 2 2 2 3 3 3" xfId="37519"/>
    <cellStyle name="Normal 4 2 2 2 2 2 2 2 3 4" xfId="37520"/>
    <cellStyle name="Normal 4 2 2 2 2 2 2 2 3 4 2" xfId="37521"/>
    <cellStyle name="Normal 4 2 2 2 2 2 2 2 3 4 3" xfId="37522"/>
    <cellStyle name="Normal 4 2 2 2 2 2 2 2 3 5" xfId="37523"/>
    <cellStyle name="Normal 4 2 2 2 2 2 2 2 3 6" xfId="37524"/>
    <cellStyle name="Normal 4 2 2 2 2 2 2 2 4" xfId="2138"/>
    <cellStyle name="Normal 4 2 2 2 2 2 2 2 4 2" xfId="37525"/>
    <cellStyle name="Normal 4 2 2 2 2 2 2 2 4 2 2" xfId="37526"/>
    <cellStyle name="Normal 4 2 2 2 2 2 2 2 4 2 2 2" xfId="37527"/>
    <cellStyle name="Normal 4 2 2 2 2 2 2 2 4 2 2 3" xfId="37528"/>
    <cellStyle name="Normal 4 2 2 2 2 2 2 2 4 2 3" xfId="37529"/>
    <cellStyle name="Normal 4 2 2 2 2 2 2 2 4 2 3 2" xfId="37530"/>
    <cellStyle name="Normal 4 2 2 2 2 2 2 2 4 2 3 3" xfId="37531"/>
    <cellStyle name="Normal 4 2 2 2 2 2 2 2 4 2 4" xfId="37532"/>
    <cellStyle name="Normal 4 2 2 2 2 2 2 2 4 2 5" xfId="37533"/>
    <cellStyle name="Normal 4 2 2 2 2 2 2 2 4 3" xfId="37534"/>
    <cellStyle name="Normal 4 2 2 2 2 2 2 2 4 3 2" xfId="37535"/>
    <cellStyle name="Normal 4 2 2 2 2 2 2 2 4 3 3" xfId="37536"/>
    <cellStyle name="Normal 4 2 2 2 2 2 2 2 4 4" xfId="37537"/>
    <cellStyle name="Normal 4 2 2 2 2 2 2 2 4 4 2" xfId="37538"/>
    <cellStyle name="Normal 4 2 2 2 2 2 2 2 4 4 3" xfId="37539"/>
    <cellStyle name="Normal 4 2 2 2 2 2 2 2 4 5" xfId="37540"/>
    <cellStyle name="Normal 4 2 2 2 2 2 2 2 4 6" xfId="37541"/>
    <cellStyle name="Normal 4 2 2 2 2 2 2 2 5" xfId="37542"/>
    <cellStyle name="Normal 4 2 2 2 2 2 2 2 5 2" xfId="37543"/>
    <cellStyle name="Normal 4 2 2 2 2 2 2 2 5 2 2" xfId="37544"/>
    <cellStyle name="Normal 4 2 2 2 2 2 2 2 5 2 2 2" xfId="37545"/>
    <cellStyle name="Normal 4 2 2 2 2 2 2 2 5 2 2 3" xfId="37546"/>
    <cellStyle name="Normal 4 2 2 2 2 2 2 2 5 2 3" xfId="37547"/>
    <cellStyle name="Normal 4 2 2 2 2 2 2 2 5 2 3 2" xfId="37548"/>
    <cellStyle name="Normal 4 2 2 2 2 2 2 2 5 2 3 3" xfId="37549"/>
    <cellStyle name="Normal 4 2 2 2 2 2 2 2 5 2 4" xfId="37550"/>
    <cellStyle name="Normal 4 2 2 2 2 2 2 2 5 2 5" xfId="37551"/>
    <cellStyle name="Normal 4 2 2 2 2 2 2 2 5 3" xfId="37552"/>
    <cellStyle name="Normal 4 2 2 2 2 2 2 2 5 3 2" xfId="37553"/>
    <cellStyle name="Normal 4 2 2 2 2 2 2 2 5 3 3" xfId="37554"/>
    <cellStyle name="Normal 4 2 2 2 2 2 2 2 5 4" xfId="37555"/>
    <cellStyle name="Normal 4 2 2 2 2 2 2 2 5 4 2" xfId="37556"/>
    <cellStyle name="Normal 4 2 2 2 2 2 2 2 5 4 3" xfId="37557"/>
    <cellStyle name="Normal 4 2 2 2 2 2 2 2 5 5" xfId="37558"/>
    <cellStyle name="Normal 4 2 2 2 2 2 2 2 5 6" xfId="37559"/>
    <cellStyle name="Normal 4 2 2 2 2 2 2 2 6" xfId="37560"/>
    <cellStyle name="Normal 4 2 2 2 2 2 2 2 6 2" xfId="37561"/>
    <cellStyle name="Normal 4 2 2 2 2 2 2 2 6 2 2" xfId="37562"/>
    <cellStyle name="Normal 4 2 2 2 2 2 2 2 6 2 2 2" xfId="37563"/>
    <cellStyle name="Normal 4 2 2 2 2 2 2 2 6 2 2 3" xfId="37564"/>
    <cellStyle name="Normal 4 2 2 2 2 2 2 2 6 2 3" xfId="37565"/>
    <cellStyle name="Normal 4 2 2 2 2 2 2 2 6 2 3 2" xfId="37566"/>
    <cellStyle name="Normal 4 2 2 2 2 2 2 2 6 2 3 3" xfId="37567"/>
    <cellStyle name="Normal 4 2 2 2 2 2 2 2 6 2 4" xfId="37568"/>
    <cellStyle name="Normal 4 2 2 2 2 2 2 2 6 2 5" xfId="37569"/>
    <cellStyle name="Normal 4 2 2 2 2 2 2 2 6 3" xfId="37570"/>
    <cellStyle name="Normal 4 2 2 2 2 2 2 2 6 3 2" xfId="37571"/>
    <cellStyle name="Normal 4 2 2 2 2 2 2 2 6 3 3" xfId="37572"/>
    <cellStyle name="Normal 4 2 2 2 2 2 2 2 6 4" xfId="37573"/>
    <cellStyle name="Normal 4 2 2 2 2 2 2 2 6 4 2" xfId="37574"/>
    <cellStyle name="Normal 4 2 2 2 2 2 2 2 6 4 3" xfId="37575"/>
    <cellStyle name="Normal 4 2 2 2 2 2 2 2 6 5" xfId="37576"/>
    <cellStyle name="Normal 4 2 2 2 2 2 2 2 6 6" xfId="37577"/>
    <cellStyle name="Normal 4 2 2 2 2 2 2 2 7" xfId="37578"/>
    <cellStyle name="Normal 4 2 2 2 2 2 2 2 7 2" xfId="37579"/>
    <cellStyle name="Normal 4 2 2 2 2 2 2 2 7 2 2" xfId="37580"/>
    <cellStyle name="Normal 4 2 2 2 2 2 2 2 7 2 3" xfId="37581"/>
    <cellStyle name="Normal 4 2 2 2 2 2 2 2 7 3" xfId="37582"/>
    <cellStyle name="Normal 4 2 2 2 2 2 2 2 7 3 2" xfId="37583"/>
    <cellStyle name="Normal 4 2 2 2 2 2 2 2 7 3 3" xfId="37584"/>
    <cellStyle name="Normal 4 2 2 2 2 2 2 2 7 4" xfId="37585"/>
    <cellStyle name="Normal 4 2 2 2 2 2 2 2 7 5" xfId="37586"/>
    <cellStyle name="Normal 4 2 2 2 2 2 2 2 8" xfId="37587"/>
    <cellStyle name="Normal 4 2 2 2 2 2 2 2 8 2" xfId="37588"/>
    <cellStyle name="Normal 4 2 2 2 2 2 2 2 8 3" xfId="37589"/>
    <cellStyle name="Normal 4 2 2 2 2 2 2 2 9" xfId="37590"/>
    <cellStyle name="Normal 4 2 2 2 2 2 2 2 9 2" xfId="37591"/>
    <cellStyle name="Normal 4 2 2 2 2 2 2 2 9 3" xfId="37592"/>
    <cellStyle name="Normal 4 2 2 2 2 2 2 3" xfId="836"/>
    <cellStyle name="Normal 4 2 2 2 2 2 2 3 10" xfId="37593"/>
    <cellStyle name="Normal 4 2 2 2 2 2 2 3 11" xfId="37594"/>
    <cellStyle name="Normal 4 2 2 2 2 2 2 3 2" xfId="837"/>
    <cellStyle name="Normal 4 2 2 2 2 2 2 3 2 10" xfId="37595"/>
    <cellStyle name="Normal 4 2 2 2 2 2 2 3 2 2" xfId="838"/>
    <cellStyle name="Normal 4 2 2 2 2 2 2 3 2 2 2" xfId="2144"/>
    <cellStyle name="Normal 4 2 2 2 2 2 2 3 2 2 2 2" xfId="37596"/>
    <cellStyle name="Normal 4 2 2 2 2 2 2 3 2 2 2 2 2" xfId="37597"/>
    <cellStyle name="Normal 4 2 2 2 2 2 2 3 2 2 2 2 3" xfId="37598"/>
    <cellStyle name="Normal 4 2 2 2 2 2 2 3 2 2 2 3" xfId="37599"/>
    <cellStyle name="Normal 4 2 2 2 2 2 2 3 2 2 2 3 2" xfId="37600"/>
    <cellStyle name="Normal 4 2 2 2 2 2 2 3 2 2 2 3 3" xfId="37601"/>
    <cellStyle name="Normal 4 2 2 2 2 2 2 3 2 2 2 4" xfId="37602"/>
    <cellStyle name="Normal 4 2 2 2 2 2 2 3 2 2 2 5" xfId="37603"/>
    <cellStyle name="Normal 4 2 2 2 2 2 2 3 2 2 3" xfId="37604"/>
    <cellStyle name="Normal 4 2 2 2 2 2 2 3 2 2 3 2" xfId="37605"/>
    <cellStyle name="Normal 4 2 2 2 2 2 2 3 2 2 3 3" xfId="37606"/>
    <cellStyle name="Normal 4 2 2 2 2 2 2 3 2 2 4" xfId="37607"/>
    <cellStyle name="Normal 4 2 2 2 2 2 2 3 2 2 4 2" xfId="37608"/>
    <cellStyle name="Normal 4 2 2 2 2 2 2 3 2 2 4 3" xfId="37609"/>
    <cellStyle name="Normal 4 2 2 2 2 2 2 3 2 2 5" xfId="37610"/>
    <cellStyle name="Normal 4 2 2 2 2 2 2 3 2 2 6" xfId="37611"/>
    <cellStyle name="Normal 4 2 2 2 2 2 2 3 2 3" xfId="2143"/>
    <cellStyle name="Normal 4 2 2 2 2 2 2 3 2 3 2" xfId="37612"/>
    <cellStyle name="Normal 4 2 2 2 2 2 2 3 2 3 2 2" xfId="37613"/>
    <cellStyle name="Normal 4 2 2 2 2 2 2 3 2 3 2 2 2" xfId="37614"/>
    <cellStyle name="Normal 4 2 2 2 2 2 2 3 2 3 2 2 3" xfId="37615"/>
    <cellStyle name="Normal 4 2 2 2 2 2 2 3 2 3 2 3" xfId="37616"/>
    <cellStyle name="Normal 4 2 2 2 2 2 2 3 2 3 2 3 2" xfId="37617"/>
    <cellStyle name="Normal 4 2 2 2 2 2 2 3 2 3 2 3 3" xfId="37618"/>
    <cellStyle name="Normal 4 2 2 2 2 2 2 3 2 3 2 4" xfId="37619"/>
    <cellStyle name="Normal 4 2 2 2 2 2 2 3 2 3 2 5" xfId="37620"/>
    <cellStyle name="Normal 4 2 2 2 2 2 2 3 2 3 3" xfId="37621"/>
    <cellStyle name="Normal 4 2 2 2 2 2 2 3 2 3 3 2" xfId="37622"/>
    <cellStyle name="Normal 4 2 2 2 2 2 2 3 2 3 3 3" xfId="37623"/>
    <cellStyle name="Normal 4 2 2 2 2 2 2 3 2 3 4" xfId="37624"/>
    <cellStyle name="Normal 4 2 2 2 2 2 2 3 2 3 4 2" xfId="37625"/>
    <cellStyle name="Normal 4 2 2 2 2 2 2 3 2 3 4 3" xfId="37626"/>
    <cellStyle name="Normal 4 2 2 2 2 2 2 3 2 3 5" xfId="37627"/>
    <cellStyle name="Normal 4 2 2 2 2 2 2 3 2 3 6" xfId="37628"/>
    <cellStyle name="Normal 4 2 2 2 2 2 2 3 2 4" xfId="37629"/>
    <cellStyle name="Normal 4 2 2 2 2 2 2 3 2 4 2" xfId="37630"/>
    <cellStyle name="Normal 4 2 2 2 2 2 2 3 2 4 2 2" xfId="37631"/>
    <cellStyle name="Normal 4 2 2 2 2 2 2 3 2 4 2 2 2" xfId="37632"/>
    <cellStyle name="Normal 4 2 2 2 2 2 2 3 2 4 2 2 3" xfId="37633"/>
    <cellStyle name="Normal 4 2 2 2 2 2 2 3 2 4 2 3" xfId="37634"/>
    <cellStyle name="Normal 4 2 2 2 2 2 2 3 2 4 2 3 2" xfId="37635"/>
    <cellStyle name="Normal 4 2 2 2 2 2 2 3 2 4 2 3 3" xfId="37636"/>
    <cellStyle name="Normal 4 2 2 2 2 2 2 3 2 4 2 4" xfId="37637"/>
    <cellStyle name="Normal 4 2 2 2 2 2 2 3 2 4 2 5" xfId="37638"/>
    <cellStyle name="Normal 4 2 2 2 2 2 2 3 2 4 3" xfId="37639"/>
    <cellStyle name="Normal 4 2 2 2 2 2 2 3 2 4 3 2" xfId="37640"/>
    <cellStyle name="Normal 4 2 2 2 2 2 2 3 2 4 3 3" xfId="37641"/>
    <cellStyle name="Normal 4 2 2 2 2 2 2 3 2 4 4" xfId="37642"/>
    <cellStyle name="Normal 4 2 2 2 2 2 2 3 2 4 4 2" xfId="37643"/>
    <cellStyle name="Normal 4 2 2 2 2 2 2 3 2 4 4 3" xfId="37644"/>
    <cellStyle name="Normal 4 2 2 2 2 2 2 3 2 4 5" xfId="37645"/>
    <cellStyle name="Normal 4 2 2 2 2 2 2 3 2 4 6" xfId="37646"/>
    <cellStyle name="Normal 4 2 2 2 2 2 2 3 2 5" xfId="37647"/>
    <cellStyle name="Normal 4 2 2 2 2 2 2 3 2 5 2" xfId="37648"/>
    <cellStyle name="Normal 4 2 2 2 2 2 2 3 2 5 2 2" xfId="37649"/>
    <cellStyle name="Normal 4 2 2 2 2 2 2 3 2 5 2 2 2" xfId="37650"/>
    <cellStyle name="Normal 4 2 2 2 2 2 2 3 2 5 2 2 3" xfId="37651"/>
    <cellStyle name="Normal 4 2 2 2 2 2 2 3 2 5 2 3" xfId="37652"/>
    <cellStyle name="Normal 4 2 2 2 2 2 2 3 2 5 2 3 2" xfId="37653"/>
    <cellStyle name="Normal 4 2 2 2 2 2 2 3 2 5 2 3 3" xfId="37654"/>
    <cellStyle name="Normal 4 2 2 2 2 2 2 3 2 5 2 4" xfId="37655"/>
    <cellStyle name="Normal 4 2 2 2 2 2 2 3 2 5 2 5" xfId="37656"/>
    <cellStyle name="Normal 4 2 2 2 2 2 2 3 2 5 3" xfId="37657"/>
    <cellStyle name="Normal 4 2 2 2 2 2 2 3 2 5 3 2" xfId="37658"/>
    <cellStyle name="Normal 4 2 2 2 2 2 2 3 2 5 3 3" xfId="37659"/>
    <cellStyle name="Normal 4 2 2 2 2 2 2 3 2 5 4" xfId="37660"/>
    <cellStyle name="Normal 4 2 2 2 2 2 2 3 2 5 4 2" xfId="37661"/>
    <cellStyle name="Normal 4 2 2 2 2 2 2 3 2 5 4 3" xfId="37662"/>
    <cellStyle name="Normal 4 2 2 2 2 2 2 3 2 5 5" xfId="37663"/>
    <cellStyle name="Normal 4 2 2 2 2 2 2 3 2 5 6" xfId="37664"/>
    <cellStyle name="Normal 4 2 2 2 2 2 2 3 2 6" xfId="37665"/>
    <cellStyle name="Normal 4 2 2 2 2 2 2 3 2 6 2" xfId="37666"/>
    <cellStyle name="Normal 4 2 2 2 2 2 2 3 2 6 2 2" xfId="37667"/>
    <cellStyle name="Normal 4 2 2 2 2 2 2 3 2 6 2 3" xfId="37668"/>
    <cellStyle name="Normal 4 2 2 2 2 2 2 3 2 6 3" xfId="37669"/>
    <cellStyle name="Normal 4 2 2 2 2 2 2 3 2 6 3 2" xfId="37670"/>
    <cellStyle name="Normal 4 2 2 2 2 2 2 3 2 6 3 3" xfId="37671"/>
    <cellStyle name="Normal 4 2 2 2 2 2 2 3 2 6 4" xfId="37672"/>
    <cellStyle name="Normal 4 2 2 2 2 2 2 3 2 6 5" xfId="37673"/>
    <cellStyle name="Normal 4 2 2 2 2 2 2 3 2 7" xfId="37674"/>
    <cellStyle name="Normal 4 2 2 2 2 2 2 3 2 7 2" xfId="37675"/>
    <cellStyle name="Normal 4 2 2 2 2 2 2 3 2 7 3" xfId="37676"/>
    <cellStyle name="Normal 4 2 2 2 2 2 2 3 2 8" xfId="37677"/>
    <cellStyle name="Normal 4 2 2 2 2 2 2 3 2 8 2" xfId="37678"/>
    <cellStyle name="Normal 4 2 2 2 2 2 2 3 2 8 3" xfId="37679"/>
    <cellStyle name="Normal 4 2 2 2 2 2 2 3 2 9" xfId="37680"/>
    <cellStyle name="Normal 4 2 2 2 2 2 2 3 3" xfId="839"/>
    <cellStyle name="Normal 4 2 2 2 2 2 2 3 3 2" xfId="2145"/>
    <cellStyle name="Normal 4 2 2 2 2 2 2 3 3 2 2" xfId="37681"/>
    <cellStyle name="Normal 4 2 2 2 2 2 2 3 3 2 2 2" xfId="37682"/>
    <cellStyle name="Normal 4 2 2 2 2 2 2 3 3 2 2 3" xfId="37683"/>
    <cellStyle name="Normal 4 2 2 2 2 2 2 3 3 2 3" xfId="37684"/>
    <cellStyle name="Normal 4 2 2 2 2 2 2 3 3 2 3 2" xfId="37685"/>
    <cellStyle name="Normal 4 2 2 2 2 2 2 3 3 2 3 3" xfId="37686"/>
    <cellStyle name="Normal 4 2 2 2 2 2 2 3 3 2 4" xfId="37687"/>
    <cellStyle name="Normal 4 2 2 2 2 2 2 3 3 2 5" xfId="37688"/>
    <cellStyle name="Normal 4 2 2 2 2 2 2 3 3 3" xfId="37689"/>
    <cellStyle name="Normal 4 2 2 2 2 2 2 3 3 3 2" xfId="37690"/>
    <cellStyle name="Normal 4 2 2 2 2 2 2 3 3 3 3" xfId="37691"/>
    <cellStyle name="Normal 4 2 2 2 2 2 2 3 3 4" xfId="37692"/>
    <cellStyle name="Normal 4 2 2 2 2 2 2 3 3 4 2" xfId="37693"/>
    <cellStyle name="Normal 4 2 2 2 2 2 2 3 3 4 3" xfId="37694"/>
    <cellStyle name="Normal 4 2 2 2 2 2 2 3 3 5" xfId="37695"/>
    <cellStyle name="Normal 4 2 2 2 2 2 2 3 3 6" xfId="37696"/>
    <cellStyle name="Normal 4 2 2 2 2 2 2 3 4" xfId="2142"/>
    <cellStyle name="Normal 4 2 2 2 2 2 2 3 4 2" xfId="37697"/>
    <cellStyle name="Normal 4 2 2 2 2 2 2 3 4 2 2" xfId="37698"/>
    <cellStyle name="Normal 4 2 2 2 2 2 2 3 4 2 2 2" xfId="37699"/>
    <cellStyle name="Normal 4 2 2 2 2 2 2 3 4 2 2 3" xfId="37700"/>
    <cellStyle name="Normal 4 2 2 2 2 2 2 3 4 2 3" xfId="37701"/>
    <cellStyle name="Normal 4 2 2 2 2 2 2 3 4 2 3 2" xfId="37702"/>
    <cellStyle name="Normal 4 2 2 2 2 2 2 3 4 2 3 3" xfId="37703"/>
    <cellStyle name="Normal 4 2 2 2 2 2 2 3 4 2 4" xfId="37704"/>
    <cellStyle name="Normal 4 2 2 2 2 2 2 3 4 2 5" xfId="37705"/>
    <cellStyle name="Normal 4 2 2 2 2 2 2 3 4 3" xfId="37706"/>
    <cellStyle name="Normal 4 2 2 2 2 2 2 3 4 3 2" xfId="37707"/>
    <cellStyle name="Normal 4 2 2 2 2 2 2 3 4 3 3" xfId="37708"/>
    <cellStyle name="Normal 4 2 2 2 2 2 2 3 4 4" xfId="37709"/>
    <cellStyle name="Normal 4 2 2 2 2 2 2 3 4 4 2" xfId="37710"/>
    <cellStyle name="Normal 4 2 2 2 2 2 2 3 4 4 3" xfId="37711"/>
    <cellStyle name="Normal 4 2 2 2 2 2 2 3 4 5" xfId="37712"/>
    <cellStyle name="Normal 4 2 2 2 2 2 2 3 4 6" xfId="37713"/>
    <cellStyle name="Normal 4 2 2 2 2 2 2 3 5" xfId="37714"/>
    <cellStyle name="Normal 4 2 2 2 2 2 2 3 5 2" xfId="37715"/>
    <cellStyle name="Normal 4 2 2 2 2 2 2 3 5 2 2" xfId="37716"/>
    <cellStyle name="Normal 4 2 2 2 2 2 2 3 5 2 2 2" xfId="37717"/>
    <cellStyle name="Normal 4 2 2 2 2 2 2 3 5 2 2 3" xfId="37718"/>
    <cellStyle name="Normal 4 2 2 2 2 2 2 3 5 2 3" xfId="37719"/>
    <cellStyle name="Normal 4 2 2 2 2 2 2 3 5 2 3 2" xfId="37720"/>
    <cellStyle name="Normal 4 2 2 2 2 2 2 3 5 2 3 3" xfId="37721"/>
    <cellStyle name="Normal 4 2 2 2 2 2 2 3 5 2 4" xfId="37722"/>
    <cellStyle name="Normal 4 2 2 2 2 2 2 3 5 2 5" xfId="37723"/>
    <cellStyle name="Normal 4 2 2 2 2 2 2 3 5 3" xfId="37724"/>
    <cellStyle name="Normal 4 2 2 2 2 2 2 3 5 3 2" xfId="37725"/>
    <cellStyle name="Normal 4 2 2 2 2 2 2 3 5 3 3" xfId="37726"/>
    <cellStyle name="Normal 4 2 2 2 2 2 2 3 5 4" xfId="37727"/>
    <cellStyle name="Normal 4 2 2 2 2 2 2 3 5 4 2" xfId="37728"/>
    <cellStyle name="Normal 4 2 2 2 2 2 2 3 5 4 3" xfId="37729"/>
    <cellStyle name="Normal 4 2 2 2 2 2 2 3 5 5" xfId="37730"/>
    <cellStyle name="Normal 4 2 2 2 2 2 2 3 5 6" xfId="37731"/>
    <cellStyle name="Normal 4 2 2 2 2 2 2 3 6" xfId="37732"/>
    <cellStyle name="Normal 4 2 2 2 2 2 2 3 6 2" xfId="37733"/>
    <cellStyle name="Normal 4 2 2 2 2 2 2 3 6 2 2" xfId="37734"/>
    <cellStyle name="Normal 4 2 2 2 2 2 2 3 6 2 2 2" xfId="37735"/>
    <cellStyle name="Normal 4 2 2 2 2 2 2 3 6 2 2 3" xfId="37736"/>
    <cellStyle name="Normal 4 2 2 2 2 2 2 3 6 2 3" xfId="37737"/>
    <cellStyle name="Normal 4 2 2 2 2 2 2 3 6 2 3 2" xfId="37738"/>
    <cellStyle name="Normal 4 2 2 2 2 2 2 3 6 2 3 3" xfId="37739"/>
    <cellStyle name="Normal 4 2 2 2 2 2 2 3 6 2 4" xfId="37740"/>
    <cellStyle name="Normal 4 2 2 2 2 2 2 3 6 2 5" xfId="37741"/>
    <cellStyle name="Normal 4 2 2 2 2 2 2 3 6 3" xfId="37742"/>
    <cellStyle name="Normal 4 2 2 2 2 2 2 3 6 3 2" xfId="37743"/>
    <cellStyle name="Normal 4 2 2 2 2 2 2 3 6 3 3" xfId="37744"/>
    <cellStyle name="Normal 4 2 2 2 2 2 2 3 6 4" xfId="37745"/>
    <cellStyle name="Normal 4 2 2 2 2 2 2 3 6 4 2" xfId="37746"/>
    <cellStyle name="Normal 4 2 2 2 2 2 2 3 6 4 3" xfId="37747"/>
    <cellStyle name="Normal 4 2 2 2 2 2 2 3 6 5" xfId="37748"/>
    <cellStyle name="Normal 4 2 2 2 2 2 2 3 6 6" xfId="37749"/>
    <cellStyle name="Normal 4 2 2 2 2 2 2 3 7" xfId="37750"/>
    <cellStyle name="Normal 4 2 2 2 2 2 2 3 7 2" xfId="37751"/>
    <cellStyle name="Normal 4 2 2 2 2 2 2 3 7 2 2" xfId="37752"/>
    <cellStyle name="Normal 4 2 2 2 2 2 2 3 7 2 3" xfId="37753"/>
    <cellStyle name="Normal 4 2 2 2 2 2 2 3 7 3" xfId="37754"/>
    <cellStyle name="Normal 4 2 2 2 2 2 2 3 7 3 2" xfId="37755"/>
    <cellStyle name="Normal 4 2 2 2 2 2 2 3 7 3 3" xfId="37756"/>
    <cellStyle name="Normal 4 2 2 2 2 2 2 3 7 4" xfId="37757"/>
    <cellStyle name="Normal 4 2 2 2 2 2 2 3 7 5" xfId="37758"/>
    <cellStyle name="Normal 4 2 2 2 2 2 2 3 8" xfId="37759"/>
    <cellStyle name="Normal 4 2 2 2 2 2 2 3 8 2" xfId="37760"/>
    <cellStyle name="Normal 4 2 2 2 2 2 2 3 8 3" xfId="37761"/>
    <cellStyle name="Normal 4 2 2 2 2 2 2 3 9" xfId="37762"/>
    <cellStyle name="Normal 4 2 2 2 2 2 2 3 9 2" xfId="37763"/>
    <cellStyle name="Normal 4 2 2 2 2 2 2 3 9 3" xfId="37764"/>
    <cellStyle name="Normal 4 2 2 2 2 2 2 4" xfId="840"/>
    <cellStyle name="Normal 4 2 2 2 2 2 2 4 10" xfId="37765"/>
    <cellStyle name="Normal 4 2 2 2 2 2 2 4 2" xfId="841"/>
    <cellStyle name="Normal 4 2 2 2 2 2 2 4 2 2" xfId="2147"/>
    <cellStyle name="Normal 4 2 2 2 2 2 2 4 2 2 2" xfId="37766"/>
    <cellStyle name="Normal 4 2 2 2 2 2 2 4 2 2 2 2" xfId="37767"/>
    <cellStyle name="Normal 4 2 2 2 2 2 2 4 2 2 2 3" xfId="37768"/>
    <cellStyle name="Normal 4 2 2 2 2 2 2 4 2 2 3" xfId="37769"/>
    <cellStyle name="Normal 4 2 2 2 2 2 2 4 2 2 3 2" xfId="37770"/>
    <cellStyle name="Normal 4 2 2 2 2 2 2 4 2 2 3 3" xfId="37771"/>
    <cellStyle name="Normal 4 2 2 2 2 2 2 4 2 2 4" xfId="37772"/>
    <cellStyle name="Normal 4 2 2 2 2 2 2 4 2 2 5" xfId="37773"/>
    <cellStyle name="Normal 4 2 2 2 2 2 2 4 2 3" xfId="37774"/>
    <cellStyle name="Normal 4 2 2 2 2 2 2 4 2 3 2" xfId="37775"/>
    <cellStyle name="Normal 4 2 2 2 2 2 2 4 2 3 3" xfId="37776"/>
    <cellStyle name="Normal 4 2 2 2 2 2 2 4 2 4" xfId="37777"/>
    <cellStyle name="Normal 4 2 2 2 2 2 2 4 2 4 2" xfId="37778"/>
    <cellStyle name="Normal 4 2 2 2 2 2 2 4 2 4 3" xfId="37779"/>
    <cellStyle name="Normal 4 2 2 2 2 2 2 4 2 5" xfId="37780"/>
    <cellStyle name="Normal 4 2 2 2 2 2 2 4 2 6" xfId="37781"/>
    <cellStyle name="Normal 4 2 2 2 2 2 2 4 3" xfId="2146"/>
    <cellStyle name="Normal 4 2 2 2 2 2 2 4 3 2" xfId="37782"/>
    <cellStyle name="Normal 4 2 2 2 2 2 2 4 3 2 2" xfId="37783"/>
    <cellStyle name="Normal 4 2 2 2 2 2 2 4 3 2 2 2" xfId="37784"/>
    <cellStyle name="Normal 4 2 2 2 2 2 2 4 3 2 2 3" xfId="37785"/>
    <cellStyle name="Normal 4 2 2 2 2 2 2 4 3 2 3" xfId="37786"/>
    <cellStyle name="Normal 4 2 2 2 2 2 2 4 3 2 3 2" xfId="37787"/>
    <cellStyle name="Normal 4 2 2 2 2 2 2 4 3 2 3 3" xfId="37788"/>
    <cellStyle name="Normal 4 2 2 2 2 2 2 4 3 2 4" xfId="37789"/>
    <cellStyle name="Normal 4 2 2 2 2 2 2 4 3 2 5" xfId="37790"/>
    <cellStyle name="Normal 4 2 2 2 2 2 2 4 3 3" xfId="37791"/>
    <cellStyle name="Normal 4 2 2 2 2 2 2 4 3 3 2" xfId="37792"/>
    <cellStyle name="Normal 4 2 2 2 2 2 2 4 3 3 3" xfId="37793"/>
    <cellStyle name="Normal 4 2 2 2 2 2 2 4 3 4" xfId="37794"/>
    <cellStyle name="Normal 4 2 2 2 2 2 2 4 3 4 2" xfId="37795"/>
    <cellStyle name="Normal 4 2 2 2 2 2 2 4 3 4 3" xfId="37796"/>
    <cellStyle name="Normal 4 2 2 2 2 2 2 4 3 5" xfId="37797"/>
    <cellStyle name="Normal 4 2 2 2 2 2 2 4 3 6" xfId="37798"/>
    <cellStyle name="Normal 4 2 2 2 2 2 2 4 4" xfId="37799"/>
    <cellStyle name="Normal 4 2 2 2 2 2 2 4 4 2" xfId="37800"/>
    <cellStyle name="Normal 4 2 2 2 2 2 2 4 4 2 2" xfId="37801"/>
    <cellStyle name="Normal 4 2 2 2 2 2 2 4 4 2 2 2" xfId="37802"/>
    <cellStyle name="Normal 4 2 2 2 2 2 2 4 4 2 2 3" xfId="37803"/>
    <cellStyle name="Normal 4 2 2 2 2 2 2 4 4 2 3" xfId="37804"/>
    <cellStyle name="Normal 4 2 2 2 2 2 2 4 4 2 3 2" xfId="37805"/>
    <cellStyle name="Normal 4 2 2 2 2 2 2 4 4 2 3 3" xfId="37806"/>
    <cellStyle name="Normal 4 2 2 2 2 2 2 4 4 2 4" xfId="37807"/>
    <cellStyle name="Normal 4 2 2 2 2 2 2 4 4 2 5" xfId="37808"/>
    <cellStyle name="Normal 4 2 2 2 2 2 2 4 4 3" xfId="37809"/>
    <cellStyle name="Normal 4 2 2 2 2 2 2 4 4 3 2" xfId="37810"/>
    <cellStyle name="Normal 4 2 2 2 2 2 2 4 4 3 3" xfId="37811"/>
    <cellStyle name="Normal 4 2 2 2 2 2 2 4 4 4" xfId="37812"/>
    <cellStyle name="Normal 4 2 2 2 2 2 2 4 4 4 2" xfId="37813"/>
    <cellStyle name="Normal 4 2 2 2 2 2 2 4 4 4 3" xfId="37814"/>
    <cellStyle name="Normal 4 2 2 2 2 2 2 4 4 5" xfId="37815"/>
    <cellStyle name="Normal 4 2 2 2 2 2 2 4 4 6" xfId="37816"/>
    <cellStyle name="Normal 4 2 2 2 2 2 2 4 5" xfId="37817"/>
    <cellStyle name="Normal 4 2 2 2 2 2 2 4 5 2" xfId="37818"/>
    <cellStyle name="Normal 4 2 2 2 2 2 2 4 5 2 2" xfId="37819"/>
    <cellStyle name="Normal 4 2 2 2 2 2 2 4 5 2 2 2" xfId="37820"/>
    <cellStyle name="Normal 4 2 2 2 2 2 2 4 5 2 2 3" xfId="37821"/>
    <cellStyle name="Normal 4 2 2 2 2 2 2 4 5 2 3" xfId="37822"/>
    <cellStyle name="Normal 4 2 2 2 2 2 2 4 5 2 3 2" xfId="37823"/>
    <cellStyle name="Normal 4 2 2 2 2 2 2 4 5 2 3 3" xfId="37824"/>
    <cellStyle name="Normal 4 2 2 2 2 2 2 4 5 2 4" xfId="37825"/>
    <cellStyle name="Normal 4 2 2 2 2 2 2 4 5 2 5" xfId="37826"/>
    <cellStyle name="Normal 4 2 2 2 2 2 2 4 5 3" xfId="37827"/>
    <cellStyle name="Normal 4 2 2 2 2 2 2 4 5 3 2" xfId="37828"/>
    <cellStyle name="Normal 4 2 2 2 2 2 2 4 5 3 3" xfId="37829"/>
    <cellStyle name="Normal 4 2 2 2 2 2 2 4 5 4" xfId="37830"/>
    <cellStyle name="Normal 4 2 2 2 2 2 2 4 5 4 2" xfId="37831"/>
    <cellStyle name="Normal 4 2 2 2 2 2 2 4 5 4 3" xfId="37832"/>
    <cellStyle name="Normal 4 2 2 2 2 2 2 4 5 5" xfId="37833"/>
    <cellStyle name="Normal 4 2 2 2 2 2 2 4 5 6" xfId="37834"/>
    <cellStyle name="Normal 4 2 2 2 2 2 2 4 6" xfId="37835"/>
    <cellStyle name="Normal 4 2 2 2 2 2 2 4 6 2" xfId="37836"/>
    <cellStyle name="Normal 4 2 2 2 2 2 2 4 6 2 2" xfId="37837"/>
    <cellStyle name="Normal 4 2 2 2 2 2 2 4 6 2 3" xfId="37838"/>
    <cellStyle name="Normal 4 2 2 2 2 2 2 4 6 3" xfId="37839"/>
    <cellStyle name="Normal 4 2 2 2 2 2 2 4 6 3 2" xfId="37840"/>
    <cellStyle name="Normal 4 2 2 2 2 2 2 4 6 3 3" xfId="37841"/>
    <cellStyle name="Normal 4 2 2 2 2 2 2 4 6 4" xfId="37842"/>
    <cellStyle name="Normal 4 2 2 2 2 2 2 4 6 5" xfId="37843"/>
    <cellStyle name="Normal 4 2 2 2 2 2 2 4 7" xfId="37844"/>
    <cellStyle name="Normal 4 2 2 2 2 2 2 4 7 2" xfId="37845"/>
    <cellStyle name="Normal 4 2 2 2 2 2 2 4 7 3" xfId="37846"/>
    <cellStyle name="Normal 4 2 2 2 2 2 2 4 8" xfId="37847"/>
    <cellStyle name="Normal 4 2 2 2 2 2 2 4 8 2" xfId="37848"/>
    <cellStyle name="Normal 4 2 2 2 2 2 2 4 8 3" xfId="37849"/>
    <cellStyle name="Normal 4 2 2 2 2 2 2 4 9" xfId="37850"/>
    <cellStyle name="Normal 4 2 2 2 2 2 2 5" xfId="842"/>
    <cellStyle name="Normal 4 2 2 2 2 2 2 5 2" xfId="2148"/>
    <cellStyle name="Normal 4 2 2 2 2 2 2 5 2 2" xfId="37851"/>
    <cellStyle name="Normal 4 2 2 2 2 2 2 5 2 2 2" xfId="37852"/>
    <cellStyle name="Normal 4 2 2 2 2 2 2 5 2 2 3" xfId="37853"/>
    <cellStyle name="Normal 4 2 2 2 2 2 2 5 2 3" xfId="37854"/>
    <cellStyle name="Normal 4 2 2 2 2 2 2 5 2 3 2" xfId="37855"/>
    <cellStyle name="Normal 4 2 2 2 2 2 2 5 2 3 3" xfId="37856"/>
    <cellStyle name="Normal 4 2 2 2 2 2 2 5 2 4" xfId="37857"/>
    <cellStyle name="Normal 4 2 2 2 2 2 2 5 2 5" xfId="37858"/>
    <cellStyle name="Normal 4 2 2 2 2 2 2 5 3" xfId="37859"/>
    <cellStyle name="Normal 4 2 2 2 2 2 2 5 3 2" xfId="37860"/>
    <cellStyle name="Normal 4 2 2 2 2 2 2 5 3 3" xfId="37861"/>
    <cellStyle name="Normal 4 2 2 2 2 2 2 5 4" xfId="37862"/>
    <cellStyle name="Normal 4 2 2 2 2 2 2 5 4 2" xfId="37863"/>
    <cellStyle name="Normal 4 2 2 2 2 2 2 5 4 3" xfId="37864"/>
    <cellStyle name="Normal 4 2 2 2 2 2 2 5 5" xfId="37865"/>
    <cellStyle name="Normal 4 2 2 2 2 2 2 5 6" xfId="37866"/>
    <cellStyle name="Normal 4 2 2 2 2 2 2 6" xfId="2137"/>
    <cellStyle name="Normal 4 2 2 2 2 2 2 6 2" xfId="37867"/>
    <cellStyle name="Normal 4 2 2 2 2 2 2 6 2 2" xfId="37868"/>
    <cellStyle name="Normal 4 2 2 2 2 2 2 6 2 2 2" xfId="37869"/>
    <cellStyle name="Normal 4 2 2 2 2 2 2 6 2 2 3" xfId="37870"/>
    <cellStyle name="Normal 4 2 2 2 2 2 2 6 2 3" xfId="37871"/>
    <cellStyle name="Normal 4 2 2 2 2 2 2 6 2 3 2" xfId="37872"/>
    <cellStyle name="Normal 4 2 2 2 2 2 2 6 2 3 3" xfId="37873"/>
    <cellStyle name="Normal 4 2 2 2 2 2 2 6 2 4" xfId="37874"/>
    <cellStyle name="Normal 4 2 2 2 2 2 2 6 2 5" xfId="37875"/>
    <cellStyle name="Normal 4 2 2 2 2 2 2 6 3" xfId="37876"/>
    <cellStyle name="Normal 4 2 2 2 2 2 2 6 3 2" xfId="37877"/>
    <cellStyle name="Normal 4 2 2 2 2 2 2 6 3 3" xfId="37878"/>
    <cellStyle name="Normal 4 2 2 2 2 2 2 6 4" xfId="37879"/>
    <cellStyle name="Normal 4 2 2 2 2 2 2 6 4 2" xfId="37880"/>
    <cellStyle name="Normal 4 2 2 2 2 2 2 6 4 3" xfId="37881"/>
    <cellStyle name="Normal 4 2 2 2 2 2 2 6 5" xfId="37882"/>
    <cellStyle name="Normal 4 2 2 2 2 2 2 6 6" xfId="37883"/>
    <cellStyle name="Normal 4 2 2 2 2 2 2 7" xfId="37884"/>
    <cellStyle name="Normal 4 2 2 2 2 2 2 7 2" xfId="37885"/>
    <cellStyle name="Normal 4 2 2 2 2 2 2 7 2 2" xfId="37886"/>
    <cellStyle name="Normal 4 2 2 2 2 2 2 7 2 2 2" xfId="37887"/>
    <cellStyle name="Normal 4 2 2 2 2 2 2 7 2 2 3" xfId="37888"/>
    <cellStyle name="Normal 4 2 2 2 2 2 2 7 2 3" xfId="37889"/>
    <cellStyle name="Normal 4 2 2 2 2 2 2 7 2 3 2" xfId="37890"/>
    <cellStyle name="Normal 4 2 2 2 2 2 2 7 2 3 3" xfId="37891"/>
    <cellStyle name="Normal 4 2 2 2 2 2 2 7 2 4" xfId="37892"/>
    <cellStyle name="Normal 4 2 2 2 2 2 2 7 2 5" xfId="37893"/>
    <cellStyle name="Normal 4 2 2 2 2 2 2 7 3" xfId="37894"/>
    <cellStyle name="Normal 4 2 2 2 2 2 2 7 3 2" xfId="37895"/>
    <cellStyle name="Normal 4 2 2 2 2 2 2 7 3 3" xfId="37896"/>
    <cellStyle name="Normal 4 2 2 2 2 2 2 7 4" xfId="37897"/>
    <cellStyle name="Normal 4 2 2 2 2 2 2 7 4 2" xfId="37898"/>
    <cellStyle name="Normal 4 2 2 2 2 2 2 7 4 3" xfId="37899"/>
    <cellStyle name="Normal 4 2 2 2 2 2 2 7 5" xfId="37900"/>
    <cellStyle name="Normal 4 2 2 2 2 2 2 7 6" xfId="37901"/>
    <cellStyle name="Normal 4 2 2 2 2 2 2 8" xfId="37902"/>
    <cellStyle name="Normal 4 2 2 2 2 2 2 8 2" xfId="37903"/>
    <cellStyle name="Normal 4 2 2 2 2 2 2 8 2 2" xfId="37904"/>
    <cellStyle name="Normal 4 2 2 2 2 2 2 8 2 2 2" xfId="37905"/>
    <cellStyle name="Normal 4 2 2 2 2 2 2 8 2 2 3" xfId="37906"/>
    <cellStyle name="Normal 4 2 2 2 2 2 2 8 2 3" xfId="37907"/>
    <cellStyle name="Normal 4 2 2 2 2 2 2 8 2 3 2" xfId="37908"/>
    <cellStyle name="Normal 4 2 2 2 2 2 2 8 2 3 3" xfId="37909"/>
    <cellStyle name="Normal 4 2 2 2 2 2 2 8 2 4" xfId="37910"/>
    <cellStyle name="Normal 4 2 2 2 2 2 2 8 2 5" xfId="37911"/>
    <cellStyle name="Normal 4 2 2 2 2 2 2 8 3" xfId="37912"/>
    <cellStyle name="Normal 4 2 2 2 2 2 2 8 3 2" xfId="37913"/>
    <cellStyle name="Normal 4 2 2 2 2 2 2 8 3 3" xfId="37914"/>
    <cellStyle name="Normal 4 2 2 2 2 2 2 8 4" xfId="37915"/>
    <cellStyle name="Normal 4 2 2 2 2 2 2 8 4 2" xfId="37916"/>
    <cellStyle name="Normal 4 2 2 2 2 2 2 8 4 3" xfId="37917"/>
    <cellStyle name="Normal 4 2 2 2 2 2 2 8 5" xfId="37918"/>
    <cellStyle name="Normal 4 2 2 2 2 2 2 8 6" xfId="37919"/>
    <cellStyle name="Normal 4 2 2 2 2 2 2 9" xfId="37920"/>
    <cellStyle name="Normal 4 2 2 2 2 2 2 9 2" xfId="37921"/>
    <cellStyle name="Normal 4 2 2 2 2 2 2 9 2 2" xfId="37922"/>
    <cellStyle name="Normal 4 2 2 2 2 2 2 9 2 3" xfId="37923"/>
    <cellStyle name="Normal 4 2 2 2 2 2 2 9 3" xfId="37924"/>
    <cellStyle name="Normal 4 2 2 2 2 2 2 9 3 2" xfId="37925"/>
    <cellStyle name="Normal 4 2 2 2 2 2 2 9 3 3" xfId="37926"/>
    <cellStyle name="Normal 4 2 2 2 2 2 2 9 4" xfId="37927"/>
    <cellStyle name="Normal 4 2 2 2 2 2 2 9 5" xfId="37928"/>
    <cellStyle name="Normal 4 2 2 2 2 2 3" xfId="843"/>
    <cellStyle name="Normal 4 2 2 2 2 2 3 10" xfId="37929"/>
    <cellStyle name="Normal 4 2 2 2 2 2 3 11" xfId="37930"/>
    <cellStyle name="Normal 4 2 2 2 2 2 3 2" xfId="844"/>
    <cellStyle name="Normal 4 2 2 2 2 2 3 2 10" xfId="37931"/>
    <cellStyle name="Normal 4 2 2 2 2 2 3 2 2" xfId="845"/>
    <cellStyle name="Normal 4 2 2 2 2 2 3 2 2 2" xfId="2151"/>
    <cellStyle name="Normal 4 2 2 2 2 2 3 2 2 2 2" xfId="37932"/>
    <cellStyle name="Normal 4 2 2 2 2 2 3 2 2 2 2 2" xfId="37933"/>
    <cellStyle name="Normal 4 2 2 2 2 2 3 2 2 2 2 3" xfId="37934"/>
    <cellStyle name="Normal 4 2 2 2 2 2 3 2 2 2 3" xfId="37935"/>
    <cellStyle name="Normal 4 2 2 2 2 2 3 2 2 2 3 2" xfId="37936"/>
    <cellStyle name="Normal 4 2 2 2 2 2 3 2 2 2 3 3" xfId="37937"/>
    <cellStyle name="Normal 4 2 2 2 2 2 3 2 2 2 4" xfId="37938"/>
    <cellStyle name="Normal 4 2 2 2 2 2 3 2 2 2 5" xfId="37939"/>
    <cellStyle name="Normal 4 2 2 2 2 2 3 2 2 3" xfId="37940"/>
    <cellStyle name="Normal 4 2 2 2 2 2 3 2 2 3 2" xfId="37941"/>
    <cellStyle name="Normal 4 2 2 2 2 2 3 2 2 3 3" xfId="37942"/>
    <cellStyle name="Normal 4 2 2 2 2 2 3 2 2 4" xfId="37943"/>
    <cellStyle name="Normal 4 2 2 2 2 2 3 2 2 4 2" xfId="37944"/>
    <cellStyle name="Normal 4 2 2 2 2 2 3 2 2 4 3" xfId="37945"/>
    <cellStyle name="Normal 4 2 2 2 2 2 3 2 2 5" xfId="37946"/>
    <cellStyle name="Normal 4 2 2 2 2 2 3 2 2 6" xfId="37947"/>
    <cellStyle name="Normal 4 2 2 2 2 2 3 2 3" xfId="2150"/>
    <cellStyle name="Normal 4 2 2 2 2 2 3 2 3 2" xfId="37948"/>
    <cellStyle name="Normal 4 2 2 2 2 2 3 2 3 2 2" xfId="37949"/>
    <cellStyle name="Normal 4 2 2 2 2 2 3 2 3 2 2 2" xfId="37950"/>
    <cellStyle name="Normal 4 2 2 2 2 2 3 2 3 2 2 3" xfId="37951"/>
    <cellStyle name="Normal 4 2 2 2 2 2 3 2 3 2 3" xfId="37952"/>
    <cellStyle name="Normal 4 2 2 2 2 2 3 2 3 2 3 2" xfId="37953"/>
    <cellStyle name="Normal 4 2 2 2 2 2 3 2 3 2 3 3" xfId="37954"/>
    <cellStyle name="Normal 4 2 2 2 2 2 3 2 3 2 4" xfId="37955"/>
    <cellStyle name="Normal 4 2 2 2 2 2 3 2 3 2 5" xfId="37956"/>
    <cellStyle name="Normal 4 2 2 2 2 2 3 2 3 3" xfId="37957"/>
    <cellStyle name="Normal 4 2 2 2 2 2 3 2 3 3 2" xfId="37958"/>
    <cellStyle name="Normal 4 2 2 2 2 2 3 2 3 3 3" xfId="37959"/>
    <cellStyle name="Normal 4 2 2 2 2 2 3 2 3 4" xfId="37960"/>
    <cellStyle name="Normal 4 2 2 2 2 2 3 2 3 4 2" xfId="37961"/>
    <cellStyle name="Normal 4 2 2 2 2 2 3 2 3 4 3" xfId="37962"/>
    <cellStyle name="Normal 4 2 2 2 2 2 3 2 3 5" xfId="37963"/>
    <cellStyle name="Normal 4 2 2 2 2 2 3 2 3 6" xfId="37964"/>
    <cellStyle name="Normal 4 2 2 2 2 2 3 2 4" xfId="37965"/>
    <cellStyle name="Normal 4 2 2 2 2 2 3 2 4 2" xfId="37966"/>
    <cellStyle name="Normal 4 2 2 2 2 2 3 2 4 2 2" xfId="37967"/>
    <cellStyle name="Normal 4 2 2 2 2 2 3 2 4 2 2 2" xfId="37968"/>
    <cellStyle name="Normal 4 2 2 2 2 2 3 2 4 2 2 3" xfId="37969"/>
    <cellStyle name="Normal 4 2 2 2 2 2 3 2 4 2 3" xfId="37970"/>
    <cellStyle name="Normal 4 2 2 2 2 2 3 2 4 2 3 2" xfId="37971"/>
    <cellStyle name="Normal 4 2 2 2 2 2 3 2 4 2 3 3" xfId="37972"/>
    <cellStyle name="Normal 4 2 2 2 2 2 3 2 4 2 4" xfId="37973"/>
    <cellStyle name="Normal 4 2 2 2 2 2 3 2 4 2 5" xfId="37974"/>
    <cellStyle name="Normal 4 2 2 2 2 2 3 2 4 3" xfId="37975"/>
    <cellStyle name="Normal 4 2 2 2 2 2 3 2 4 3 2" xfId="37976"/>
    <cellStyle name="Normal 4 2 2 2 2 2 3 2 4 3 3" xfId="37977"/>
    <cellStyle name="Normal 4 2 2 2 2 2 3 2 4 4" xfId="37978"/>
    <cellStyle name="Normal 4 2 2 2 2 2 3 2 4 4 2" xfId="37979"/>
    <cellStyle name="Normal 4 2 2 2 2 2 3 2 4 4 3" xfId="37980"/>
    <cellStyle name="Normal 4 2 2 2 2 2 3 2 4 5" xfId="37981"/>
    <cellStyle name="Normal 4 2 2 2 2 2 3 2 4 6" xfId="37982"/>
    <cellStyle name="Normal 4 2 2 2 2 2 3 2 5" xfId="37983"/>
    <cellStyle name="Normal 4 2 2 2 2 2 3 2 5 2" xfId="37984"/>
    <cellStyle name="Normal 4 2 2 2 2 2 3 2 5 2 2" xfId="37985"/>
    <cellStyle name="Normal 4 2 2 2 2 2 3 2 5 2 2 2" xfId="37986"/>
    <cellStyle name="Normal 4 2 2 2 2 2 3 2 5 2 2 3" xfId="37987"/>
    <cellStyle name="Normal 4 2 2 2 2 2 3 2 5 2 3" xfId="37988"/>
    <cellStyle name="Normal 4 2 2 2 2 2 3 2 5 2 3 2" xfId="37989"/>
    <cellStyle name="Normal 4 2 2 2 2 2 3 2 5 2 3 3" xfId="37990"/>
    <cellStyle name="Normal 4 2 2 2 2 2 3 2 5 2 4" xfId="37991"/>
    <cellStyle name="Normal 4 2 2 2 2 2 3 2 5 2 5" xfId="37992"/>
    <cellStyle name="Normal 4 2 2 2 2 2 3 2 5 3" xfId="37993"/>
    <cellStyle name="Normal 4 2 2 2 2 2 3 2 5 3 2" xfId="37994"/>
    <cellStyle name="Normal 4 2 2 2 2 2 3 2 5 3 3" xfId="37995"/>
    <cellStyle name="Normal 4 2 2 2 2 2 3 2 5 4" xfId="37996"/>
    <cellStyle name="Normal 4 2 2 2 2 2 3 2 5 4 2" xfId="37997"/>
    <cellStyle name="Normal 4 2 2 2 2 2 3 2 5 4 3" xfId="37998"/>
    <cellStyle name="Normal 4 2 2 2 2 2 3 2 5 5" xfId="37999"/>
    <cellStyle name="Normal 4 2 2 2 2 2 3 2 5 6" xfId="38000"/>
    <cellStyle name="Normal 4 2 2 2 2 2 3 2 6" xfId="38001"/>
    <cellStyle name="Normal 4 2 2 2 2 2 3 2 6 2" xfId="38002"/>
    <cellStyle name="Normal 4 2 2 2 2 2 3 2 6 2 2" xfId="38003"/>
    <cellStyle name="Normal 4 2 2 2 2 2 3 2 6 2 3" xfId="38004"/>
    <cellStyle name="Normal 4 2 2 2 2 2 3 2 6 3" xfId="38005"/>
    <cellStyle name="Normal 4 2 2 2 2 2 3 2 6 3 2" xfId="38006"/>
    <cellStyle name="Normal 4 2 2 2 2 2 3 2 6 3 3" xfId="38007"/>
    <cellStyle name="Normal 4 2 2 2 2 2 3 2 6 4" xfId="38008"/>
    <cellStyle name="Normal 4 2 2 2 2 2 3 2 6 5" xfId="38009"/>
    <cellStyle name="Normal 4 2 2 2 2 2 3 2 7" xfId="38010"/>
    <cellStyle name="Normal 4 2 2 2 2 2 3 2 7 2" xfId="38011"/>
    <cellStyle name="Normal 4 2 2 2 2 2 3 2 7 3" xfId="38012"/>
    <cellStyle name="Normal 4 2 2 2 2 2 3 2 8" xfId="38013"/>
    <cellStyle name="Normal 4 2 2 2 2 2 3 2 8 2" xfId="38014"/>
    <cellStyle name="Normal 4 2 2 2 2 2 3 2 8 3" xfId="38015"/>
    <cellStyle name="Normal 4 2 2 2 2 2 3 2 9" xfId="38016"/>
    <cellStyle name="Normal 4 2 2 2 2 2 3 3" xfId="846"/>
    <cellStyle name="Normal 4 2 2 2 2 2 3 3 2" xfId="2152"/>
    <cellStyle name="Normal 4 2 2 2 2 2 3 3 2 2" xfId="38017"/>
    <cellStyle name="Normal 4 2 2 2 2 2 3 3 2 2 2" xfId="38018"/>
    <cellStyle name="Normal 4 2 2 2 2 2 3 3 2 2 3" xfId="38019"/>
    <cellStyle name="Normal 4 2 2 2 2 2 3 3 2 3" xfId="38020"/>
    <cellStyle name="Normal 4 2 2 2 2 2 3 3 2 3 2" xfId="38021"/>
    <cellStyle name="Normal 4 2 2 2 2 2 3 3 2 3 3" xfId="38022"/>
    <cellStyle name="Normal 4 2 2 2 2 2 3 3 2 4" xfId="38023"/>
    <cellStyle name="Normal 4 2 2 2 2 2 3 3 2 5" xfId="38024"/>
    <cellStyle name="Normal 4 2 2 2 2 2 3 3 3" xfId="38025"/>
    <cellStyle name="Normal 4 2 2 2 2 2 3 3 3 2" xfId="38026"/>
    <cellStyle name="Normal 4 2 2 2 2 2 3 3 3 3" xfId="38027"/>
    <cellStyle name="Normal 4 2 2 2 2 2 3 3 4" xfId="38028"/>
    <cellStyle name="Normal 4 2 2 2 2 2 3 3 4 2" xfId="38029"/>
    <cellStyle name="Normal 4 2 2 2 2 2 3 3 4 3" xfId="38030"/>
    <cellStyle name="Normal 4 2 2 2 2 2 3 3 5" xfId="38031"/>
    <cellStyle name="Normal 4 2 2 2 2 2 3 3 6" xfId="38032"/>
    <cellStyle name="Normal 4 2 2 2 2 2 3 4" xfId="2149"/>
    <cellStyle name="Normal 4 2 2 2 2 2 3 4 2" xfId="38033"/>
    <cellStyle name="Normal 4 2 2 2 2 2 3 4 2 2" xfId="38034"/>
    <cellStyle name="Normal 4 2 2 2 2 2 3 4 2 2 2" xfId="38035"/>
    <cellStyle name="Normal 4 2 2 2 2 2 3 4 2 2 3" xfId="38036"/>
    <cellStyle name="Normal 4 2 2 2 2 2 3 4 2 3" xfId="38037"/>
    <cellStyle name="Normal 4 2 2 2 2 2 3 4 2 3 2" xfId="38038"/>
    <cellStyle name="Normal 4 2 2 2 2 2 3 4 2 3 3" xfId="38039"/>
    <cellStyle name="Normal 4 2 2 2 2 2 3 4 2 4" xfId="38040"/>
    <cellStyle name="Normal 4 2 2 2 2 2 3 4 2 5" xfId="38041"/>
    <cellStyle name="Normal 4 2 2 2 2 2 3 4 3" xfId="38042"/>
    <cellStyle name="Normal 4 2 2 2 2 2 3 4 3 2" xfId="38043"/>
    <cellStyle name="Normal 4 2 2 2 2 2 3 4 3 3" xfId="38044"/>
    <cellStyle name="Normal 4 2 2 2 2 2 3 4 4" xfId="38045"/>
    <cellStyle name="Normal 4 2 2 2 2 2 3 4 4 2" xfId="38046"/>
    <cellStyle name="Normal 4 2 2 2 2 2 3 4 4 3" xfId="38047"/>
    <cellStyle name="Normal 4 2 2 2 2 2 3 4 5" xfId="38048"/>
    <cellStyle name="Normal 4 2 2 2 2 2 3 4 6" xfId="38049"/>
    <cellStyle name="Normal 4 2 2 2 2 2 3 5" xfId="38050"/>
    <cellStyle name="Normal 4 2 2 2 2 2 3 5 2" xfId="38051"/>
    <cellStyle name="Normal 4 2 2 2 2 2 3 5 2 2" xfId="38052"/>
    <cellStyle name="Normal 4 2 2 2 2 2 3 5 2 2 2" xfId="38053"/>
    <cellStyle name="Normal 4 2 2 2 2 2 3 5 2 2 3" xfId="38054"/>
    <cellStyle name="Normal 4 2 2 2 2 2 3 5 2 3" xfId="38055"/>
    <cellStyle name="Normal 4 2 2 2 2 2 3 5 2 3 2" xfId="38056"/>
    <cellStyle name="Normal 4 2 2 2 2 2 3 5 2 3 3" xfId="38057"/>
    <cellStyle name="Normal 4 2 2 2 2 2 3 5 2 4" xfId="38058"/>
    <cellStyle name="Normal 4 2 2 2 2 2 3 5 2 5" xfId="38059"/>
    <cellStyle name="Normal 4 2 2 2 2 2 3 5 3" xfId="38060"/>
    <cellStyle name="Normal 4 2 2 2 2 2 3 5 3 2" xfId="38061"/>
    <cellStyle name="Normal 4 2 2 2 2 2 3 5 3 3" xfId="38062"/>
    <cellStyle name="Normal 4 2 2 2 2 2 3 5 4" xfId="38063"/>
    <cellStyle name="Normal 4 2 2 2 2 2 3 5 4 2" xfId="38064"/>
    <cellStyle name="Normal 4 2 2 2 2 2 3 5 4 3" xfId="38065"/>
    <cellStyle name="Normal 4 2 2 2 2 2 3 5 5" xfId="38066"/>
    <cellStyle name="Normal 4 2 2 2 2 2 3 5 6" xfId="38067"/>
    <cellStyle name="Normal 4 2 2 2 2 2 3 6" xfId="38068"/>
    <cellStyle name="Normal 4 2 2 2 2 2 3 6 2" xfId="38069"/>
    <cellStyle name="Normal 4 2 2 2 2 2 3 6 2 2" xfId="38070"/>
    <cellStyle name="Normal 4 2 2 2 2 2 3 6 2 2 2" xfId="38071"/>
    <cellStyle name="Normal 4 2 2 2 2 2 3 6 2 2 3" xfId="38072"/>
    <cellStyle name="Normal 4 2 2 2 2 2 3 6 2 3" xfId="38073"/>
    <cellStyle name="Normal 4 2 2 2 2 2 3 6 2 3 2" xfId="38074"/>
    <cellStyle name="Normal 4 2 2 2 2 2 3 6 2 3 3" xfId="38075"/>
    <cellStyle name="Normal 4 2 2 2 2 2 3 6 2 4" xfId="38076"/>
    <cellStyle name="Normal 4 2 2 2 2 2 3 6 2 5" xfId="38077"/>
    <cellStyle name="Normal 4 2 2 2 2 2 3 6 3" xfId="38078"/>
    <cellStyle name="Normal 4 2 2 2 2 2 3 6 3 2" xfId="38079"/>
    <cellStyle name="Normal 4 2 2 2 2 2 3 6 3 3" xfId="38080"/>
    <cellStyle name="Normal 4 2 2 2 2 2 3 6 4" xfId="38081"/>
    <cellStyle name="Normal 4 2 2 2 2 2 3 6 4 2" xfId="38082"/>
    <cellStyle name="Normal 4 2 2 2 2 2 3 6 4 3" xfId="38083"/>
    <cellStyle name="Normal 4 2 2 2 2 2 3 6 5" xfId="38084"/>
    <cellStyle name="Normal 4 2 2 2 2 2 3 6 6" xfId="38085"/>
    <cellStyle name="Normal 4 2 2 2 2 2 3 7" xfId="38086"/>
    <cellStyle name="Normal 4 2 2 2 2 2 3 7 2" xfId="38087"/>
    <cellStyle name="Normal 4 2 2 2 2 2 3 7 2 2" xfId="38088"/>
    <cellStyle name="Normal 4 2 2 2 2 2 3 7 2 3" xfId="38089"/>
    <cellStyle name="Normal 4 2 2 2 2 2 3 7 3" xfId="38090"/>
    <cellStyle name="Normal 4 2 2 2 2 2 3 7 3 2" xfId="38091"/>
    <cellStyle name="Normal 4 2 2 2 2 2 3 7 3 3" xfId="38092"/>
    <cellStyle name="Normal 4 2 2 2 2 2 3 7 4" xfId="38093"/>
    <cellStyle name="Normal 4 2 2 2 2 2 3 7 5" xfId="38094"/>
    <cellStyle name="Normal 4 2 2 2 2 2 3 8" xfId="38095"/>
    <cellStyle name="Normal 4 2 2 2 2 2 3 8 2" xfId="38096"/>
    <cellStyle name="Normal 4 2 2 2 2 2 3 8 3" xfId="38097"/>
    <cellStyle name="Normal 4 2 2 2 2 2 3 9" xfId="38098"/>
    <cellStyle name="Normal 4 2 2 2 2 2 3 9 2" xfId="38099"/>
    <cellStyle name="Normal 4 2 2 2 2 2 3 9 3" xfId="38100"/>
    <cellStyle name="Normal 4 2 2 2 2 2 4" xfId="847"/>
    <cellStyle name="Normal 4 2 2 2 2 2 4 10" xfId="38101"/>
    <cellStyle name="Normal 4 2 2 2 2 2 4 11" xfId="38102"/>
    <cellStyle name="Normal 4 2 2 2 2 2 4 2" xfId="848"/>
    <cellStyle name="Normal 4 2 2 2 2 2 4 2 10" xfId="38103"/>
    <cellStyle name="Normal 4 2 2 2 2 2 4 2 2" xfId="849"/>
    <cellStyle name="Normal 4 2 2 2 2 2 4 2 2 2" xfId="2155"/>
    <cellStyle name="Normal 4 2 2 2 2 2 4 2 2 2 2" xfId="38104"/>
    <cellStyle name="Normal 4 2 2 2 2 2 4 2 2 2 2 2" xfId="38105"/>
    <cellStyle name="Normal 4 2 2 2 2 2 4 2 2 2 2 3" xfId="38106"/>
    <cellStyle name="Normal 4 2 2 2 2 2 4 2 2 2 3" xfId="38107"/>
    <cellStyle name="Normal 4 2 2 2 2 2 4 2 2 2 3 2" xfId="38108"/>
    <cellStyle name="Normal 4 2 2 2 2 2 4 2 2 2 3 3" xfId="38109"/>
    <cellStyle name="Normal 4 2 2 2 2 2 4 2 2 2 4" xfId="38110"/>
    <cellStyle name="Normal 4 2 2 2 2 2 4 2 2 2 5" xfId="38111"/>
    <cellStyle name="Normal 4 2 2 2 2 2 4 2 2 3" xfId="38112"/>
    <cellStyle name="Normal 4 2 2 2 2 2 4 2 2 3 2" xfId="38113"/>
    <cellStyle name="Normal 4 2 2 2 2 2 4 2 2 3 3" xfId="38114"/>
    <cellStyle name="Normal 4 2 2 2 2 2 4 2 2 4" xfId="38115"/>
    <cellStyle name="Normal 4 2 2 2 2 2 4 2 2 4 2" xfId="38116"/>
    <cellStyle name="Normal 4 2 2 2 2 2 4 2 2 4 3" xfId="38117"/>
    <cellStyle name="Normal 4 2 2 2 2 2 4 2 2 5" xfId="38118"/>
    <cellStyle name="Normal 4 2 2 2 2 2 4 2 2 6" xfId="38119"/>
    <cellStyle name="Normal 4 2 2 2 2 2 4 2 3" xfId="2154"/>
    <cellStyle name="Normal 4 2 2 2 2 2 4 2 3 2" xfId="38120"/>
    <cellStyle name="Normal 4 2 2 2 2 2 4 2 3 2 2" xfId="38121"/>
    <cellStyle name="Normal 4 2 2 2 2 2 4 2 3 2 2 2" xfId="38122"/>
    <cellStyle name="Normal 4 2 2 2 2 2 4 2 3 2 2 3" xfId="38123"/>
    <cellStyle name="Normal 4 2 2 2 2 2 4 2 3 2 3" xfId="38124"/>
    <cellStyle name="Normal 4 2 2 2 2 2 4 2 3 2 3 2" xfId="38125"/>
    <cellStyle name="Normal 4 2 2 2 2 2 4 2 3 2 3 3" xfId="38126"/>
    <cellStyle name="Normal 4 2 2 2 2 2 4 2 3 2 4" xfId="38127"/>
    <cellStyle name="Normal 4 2 2 2 2 2 4 2 3 2 5" xfId="38128"/>
    <cellStyle name="Normal 4 2 2 2 2 2 4 2 3 3" xfId="38129"/>
    <cellStyle name="Normal 4 2 2 2 2 2 4 2 3 3 2" xfId="38130"/>
    <cellStyle name="Normal 4 2 2 2 2 2 4 2 3 3 3" xfId="38131"/>
    <cellStyle name="Normal 4 2 2 2 2 2 4 2 3 4" xfId="38132"/>
    <cellStyle name="Normal 4 2 2 2 2 2 4 2 3 4 2" xfId="38133"/>
    <cellStyle name="Normal 4 2 2 2 2 2 4 2 3 4 3" xfId="38134"/>
    <cellStyle name="Normal 4 2 2 2 2 2 4 2 3 5" xfId="38135"/>
    <cellStyle name="Normal 4 2 2 2 2 2 4 2 3 6" xfId="38136"/>
    <cellStyle name="Normal 4 2 2 2 2 2 4 2 4" xfId="38137"/>
    <cellStyle name="Normal 4 2 2 2 2 2 4 2 4 2" xfId="38138"/>
    <cellStyle name="Normal 4 2 2 2 2 2 4 2 4 2 2" xfId="38139"/>
    <cellStyle name="Normal 4 2 2 2 2 2 4 2 4 2 2 2" xfId="38140"/>
    <cellStyle name="Normal 4 2 2 2 2 2 4 2 4 2 2 3" xfId="38141"/>
    <cellStyle name="Normal 4 2 2 2 2 2 4 2 4 2 3" xfId="38142"/>
    <cellStyle name="Normal 4 2 2 2 2 2 4 2 4 2 3 2" xfId="38143"/>
    <cellStyle name="Normal 4 2 2 2 2 2 4 2 4 2 3 3" xfId="38144"/>
    <cellStyle name="Normal 4 2 2 2 2 2 4 2 4 2 4" xfId="38145"/>
    <cellStyle name="Normal 4 2 2 2 2 2 4 2 4 2 5" xfId="38146"/>
    <cellStyle name="Normal 4 2 2 2 2 2 4 2 4 3" xfId="38147"/>
    <cellStyle name="Normal 4 2 2 2 2 2 4 2 4 3 2" xfId="38148"/>
    <cellStyle name="Normal 4 2 2 2 2 2 4 2 4 3 3" xfId="38149"/>
    <cellStyle name="Normal 4 2 2 2 2 2 4 2 4 4" xfId="38150"/>
    <cellStyle name="Normal 4 2 2 2 2 2 4 2 4 4 2" xfId="38151"/>
    <cellStyle name="Normal 4 2 2 2 2 2 4 2 4 4 3" xfId="38152"/>
    <cellStyle name="Normal 4 2 2 2 2 2 4 2 4 5" xfId="38153"/>
    <cellStyle name="Normal 4 2 2 2 2 2 4 2 4 6" xfId="38154"/>
    <cellStyle name="Normal 4 2 2 2 2 2 4 2 5" xfId="38155"/>
    <cellStyle name="Normal 4 2 2 2 2 2 4 2 5 2" xfId="38156"/>
    <cellStyle name="Normal 4 2 2 2 2 2 4 2 5 2 2" xfId="38157"/>
    <cellStyle name="Normal 4 2 2 2 2 2 4 2 5 2 2 2" xfId="38158"/>
    <cellStyle name="Normal 4 2 2 2 2 2 4 2 5 2 2 3" xfId="38159"/>
    <cellStyle name="Normal 4 2 2 2 2 2 4 2 5 2 3" xfId="38160"/>
    <cellStyle name="Normal 4 2 2 2 2 2 4 2 5 2 3 2" xfId="38161"/>
    <cellStyle name="Normal 4 2 2 2 2 2 4 2 5 2 3 3" xfId="38162"/>
    <cellStyle name="Normal 4 2 2 2 2 2 4 2 5 2 4" xfId="38163"/>
    <cellStyle name="Normal 4 2 2 2 2 2 4 2 5 2 5" xfId="38164"/>
    <cellStyle name="Normal 4 2 2 2 2 2 4 2 5 3" xfId="38165"/>
    <cellStyle name="Normal 4 2 2 2 2 2 4 2 5 3 2" xfId="38166"/>
    <cellStyle name="Normal 4 2 2 2 2 2 4 2 5 3 3" xfId="38167"/>
    <cellStyle name="Normal 4 2 2 2 2 2 4 2 5 4" xfId="38168"/>
    <cellStyle name="Normal 4 2 2 2 2 2 4 2 5 4 2" xfId="38169"/>
    <cellStyle name="Normal 4 2 2 2 2 2 4 2 5 4 3" xfId="38170"/>
    <cellStyle name="Normal 4 2 2 2 2 2 4 2 5 5" xfId="38171"/>
    <cellStyle name="Normal 4 2 2 2 2 2 4 2 5 6" xfId="38172"/>
    <cellStyle name="Normal 4 2 2 2 2 2 4 2 6" xfId="38173"/>
    <cellStyle name="Normal 4 2 2 2 2 2 4 2 6 2" xfId="38174"/>
    <cellStyle name="Normal 4 2 2 2 2 2 4 2 6 2 2" xfId="38175"/>
    <cellStyle name="Normal 4 2 2 2 2 2 4 2 6 2 3" xfId="38176"/>
    <cellStyle name="Normal 4 2 2 2 2 2 4 2 6 3" xfId="38177"/>
    <cellStyle name="Normal 4 2 2 2 2 2 4 2 6 3 2" xfId="38178"/>
    <cellStyle name="Normal 4 2 2 2 2 2 4 2 6 3 3" xfId="38179"/>
    <cellStyle name="Normal 4 2 2 2 2 2 4 2 6 4" xfId="38180"/>
    <cellStyle name="Normal 4 2 2 2 2 2 4 2 6 5" xfId="38181"/>
    <cellStyle name="Normal 4 2 2 2 2 2 4 2 7" xfId="38182"/>
    <cellStyle name="Normal 4 2 2 2 2 2 4 2 7 2" xfId="38183"/>
    <cellStyle name="Normal 4 2 2 2 2 2 4 2 7 3" xfId="38184"/>
    <cellStyle name="Normal 4 2 2 2 2 2 4 2 8" xfId="38185"/>
    <cellStyle name="Normal 4 2 2 2 2 2 4 2 8 2" xfId="38186"/>
    <cellStyle name="Normal 4 2 2 2 2 2 4 2 8 3" xfId="38187"/>
    <cellStyle name="Normal 4 2 2 2 2 2 4 2 9" xfId="38188"/>
    <cellStyle name="Normal 4 2 2 2 2 2 4 3" xfId="850"/>
    <cellStyle name="Normal 4 2 2 2 2 2 4 3 2" xfId="2156"/>
    <cellStyle name="Normal 4 2 2 2 2 2 4 3 2 2" xfId="38189"/>
    <cellStyle name="Normal 4 2 2 2 2 2 4 3 2 2 2" xfId="38190"/>
    <cellStyle name="Normal 4 2 2 2 2 2 4 3 2 2 3" xfId="38191"/>
    <cellStyle name="Normal 4 2 2 2 2 2 4 3 2 3" xfId="38192"/>
    <cellStyle name="Normal 4 2 2 2 2 2 4 3 2 3 2" xfId="38193"/>
    <cellStyle name="Normal 4 2 2 2 2 2 4 3 2 3 3" xfId="38194"/>
    <cellStyle name="Normal 4 2 2 2 2 2 4 3 2 4" xfId="38195"/>
    <cellStyle name="Normal 4 2 2 2 2 2 4 3 2 5" xfId="38196"/>
    <cellStyle name="Normal 4 2 2 2 2 2 4 3 3" xfId="38197"/>
    <cellStyle name="Normal 4 2 2 2 2 2 4 3 3 2" xfId="38198"/>
    <cellStyle name="Normal 4 2 2 2 2 2 4 3 3 3" xfId="38199"/>
    <cellStyle name="Normal 4 2 2 2 2 2 4 3 4" xfId="38200"/>
    <cellStyle name="Normal 4 2 2 2 2 2 4 3 4 2" xfId="38201"/>
    <cellStyle name="Normal 4 2 2 2 2 2 4 3 4 3" xfId="38202"/>
    <cellStyle name="Normal 4 2 2 2 2 2 4 3 5" xfId="38203"/>
    <cellStyle name="Normal 4 2 2 2 2 2 4 3 6" xfId="38204"/>
    <cellStyle name="Normal 4 2 2 2 2 2 4 4" xfId="2153"/>
    <cellStyle name="Normal 4 2 2 2 2 2 4 4 2" xfId="38205"/>
    <cellStyle name="Normal 4 2 2 2 2 2 4 4 2 2" xfId="38206"/>
    <cellStyle name="Normal 4 2 2 2 2 2 4 4 2 2 2" xfId="38207"/>
    <cellStyle name="Normal 4 2 2 2 2 2 4 4 2 2 3" xfId="38208"/>
    <cellStyle name="Normal 4 2 2 2 2 2 4 4 2 3" xfId="38209"/>
    <cellStyle name="Normal 4 2 2 2 2 2 4 4 2 3 2" xfId="38210"/>
    <cellStyle name="Normal 4 2 2 2 2 2 4 4 2 3 3" xfId="38211"/>
    <cellStyle name="Normal 4 2 2 2 2 2 4 4 2 4" xfId="38212"/>
    <cellStyle name="Normal 4 2 2 2 2 2 4 4 2 5" xfId="38213"/>
    <cellStyle name="Normal 4 2 2 2 2 2 4 4 3" xfId="38214"/>
    <cellStyle name="Normal 4 2 2 2 2 2 4 4 3 2" xfId="38215"/>
    <cellStyle name="Normal 4 2 2 2 2 2 4 4 3 3" xfId="38216"/>
    <cellStyle name="Normal 4 2 2 2 2 2 4 4 4" xfId="38217"/>
    <cellStyle name="Normal 4 2 2 2 2 2 4 4 4 2" xfId="38218"/>
    <cellStyle name="Normal 4 2 2 2 2 2 4 4 4 3" xfId="38219"/>
    <cellStyle name="Normal 4 2 2 2 2 2 4 4 5" xfId="38220"/>
    <cellStyle name="Normal 4 2 2 2 2 2 4 4 6" xfId="38221"/>
    <cellStyle name="Normal 4 2 2 2 2 2 4 5" xfId="38222"/>
    <cellStyle name="Normal 4 2 2 2 2 2 4 5 2" xfId="38223"/>
    <cellStyle name="Normal 4 2 2 2 2 2 4 5 2 2" xfId="38224"/>
    <cellStyle name="Normal 4 2 2 2 2 2 4 5 2 2 2" xfId="38225"/>
    <cellStyle name="Normal 4 2 2 2 2 2 4 5 2 2 3" xfId="38226"/>
    <cellStyle name="Normal 4 2 2 2 2 2 4 5 2 3" xfId="38227"/>
    <cellStyle name="Normal 4 2 2 2 2 2 4 5 2 3 2" xfId="38228"/>
    <cellStyle name="Normal 4 2 2 2 2 2 4 5 2 3 3" xfId="38229"/>
    <cellStyle name="Normal 4 2 2 2 2 2 4 5 2 4" xfId="38230"/>
    <cellStyle name="Normal 4 2 2 2 2 2 4 5 2 5" xfId="38231"/>
    <cellStyle name="Normal 4 2 2 2 2 2 4 5 3" xfId="38232"/>
    <cellStyle name="Normal 4 2 2 2 2 2 4 5 3 2" xfId="38233"/>
    <cellStyle name="Normal 4 2 2 2 2 2 4 5 3 3" xfId="38234"/>
    <cellStyle name="Normal 4 2 2 2 2 2 4 5 4" xfId="38235"/>
    <cellStyle name="Normal 4 2 2 2 2 2 4 5 4 2" xfId="38236"/>
    <cellStyle name="Normal 4 2 2 2 2 2 4 5 4 3" xfId="38237"/>
    <cellStyle name="Normal 4 2 2 2 2 2 4 5 5" xfId="38238"/>
    <cellStyle name="Normal 4 2 2 2 2 2 4 5 6" xfId="38239"/>
    <cellStyle name="Normal 4 2 2 2 2 2 4 6" xfId="38240"/>
    <cellStyle name="Normal 4 2 2 2 2 2 4 6 2" xfId="38241"/>
    <cellStyle name="Normal 4 2 2 2 2 2 4 6 2 2" xfId="38242"/>
    <cellStyle name="Normal 4 2 2 2 2 2 4 6 2 2 2" xfId="38243"/>
    <cellStyle name="Normal 4 2 2 2 2 2 4 6 2 2 3" xfId="38244"/>
    <cellStyle name="Normal 4 2 2 2 2 2 4 6 2 3" xfId="38245"/>
    <cellStyle name="Normal 4 2 2 2 2 2 4 6 2 3 2" xfId="38246"/>
    <cellStyle name="Normal 4 2 2 2 2 2 4 6 2 3 3" xfId="38247"/>
    <cellStyle name="Normal 4 2 2 2 2 2 4 6 2 4" xfId="38248"/>
    <cellStyle name="Normal 4 2 2 2 2 2 4 6 2 5" xfId="38249"/>
    <cellStyle name="Normal 4 2 2 2 2 2 4 6 3" xfId="38250"/>
    <cellStyle name="Normal 4 2 2 2 2 2 4 6 3 2" xfId="38251"/>
    <cellStyle name="Normal 4 2 2 2 2 2 4 6 3 3" xfId="38252"/>
    <cellStyle name="Normal 4 2 2 2 2 2 4 6 4" xfId="38253"/>
    <cellStyle name="Normal 4 2 2 2 2 2 4 6 4 2" xfId="38254"/>
    <cellStyle name="Normal 4 2 2 2 2 2 4 6 4 3" xfId="38255"/>
    <cellStyle name="Normal 4 2 2 2 2 2 4 6 5" xfId="38256"/>
    <cellStyle name="Normal 4 2 2 2 2 2 4 6 6" xfId="38257"/>
    <cellStyle name="Normal 4 2 2 2 2 2 4 7" xfId="38258"/>
    <cellStyle name="Normal 4 2 2 2 2 2 4 7 2" xfId="38259"/>
    <cellStyle name="Normal 4 2 2 2 2 2 4 7 2 2" xfId="38260"/>
    <cellStyle name="Normal 4 2 2 2 2 2 4 7 2 3" xfId="38261"/>
    <cellStyle name="Normal 4 2 2 2 2 2 4 7 3" xfId="38262"/>
    <cellStyle name="Normal 4 2 2 2 2 2 4 7 3 2" xfId="38263"/>
    <cellStyle name="Normal 4 2 2 2 2 2 4 7 3 3" xfId="38264"/>
    <cellStyle name="Normal 4 2 2 2 2 2 4 7 4" xfId="38265"/>
    <cellStyle name="Normal 4 2 2 2 2 2 4 7 5" xfId="38266"/>
    <cellStyle name="Normal 4 2 2 2 2 2 4 8" xfId="38267"/>
    <cellStyle name="Normal 4 2 2 2 2 2 4 8 2" xfId="38268"/>
    <cellStyle name="Normal 4 2 2 2 2 2 4 8 3" xfId="38269"/>
    <cellStyle name="Normal 4 2 2 2 2 2 4 9" xfId="38270"/>
    <cellStyle name="Normal 4 2 2 2 2 2 4 9 2" xfId="38271"/>
    <cellStyle name="Normal 4 2 2 2 2 2 4 9 3" xfId="38272"/>
    <cellStyle name="Normal 4 2 2 2 2 2 5" xfId="851"/>
    <cellStyle name="Normal 4 2 2 2 2 2 5 10" xfId="38273"/>
    <cellStyle name="Normal 4 2 2 2 2 2 5 2" xfId="852"/>
    <cellStyle name="Normal 4 2 2 2 2 2 5 2 2" xfId="2158"/>
    <cellStyle name="Normal 4 2 2 2 2 2 5 2 2 2" xfId="38274"/>
    <cellStyle name="Normal 4 2 2 2 2 2 5 2 2 2 2" xfId="38275"/>
    <cellStyle name="Normal 4 2 2 2 2 2 5 2 2 2 3" xfId="38276"/>
    <cellStyle name="Normal 4 2 2 2 2 2 5 2 2 3" xfId="38277"/>
    <cellStyle name="Normal 4 2 2 2 2 2 5 2 2 3 2" xfId="38278"/>
    <cellStyle name="Normal 4 2 2 2 2 2 5 2 2 3 3" xfId="38279"/>
    <cellStyle name="Normal 4 2 2 2 2 2 5 2 2 4" xfId="38280"/>
    <cellStyle name="Normal 4 2 2 2 2 2 5 2 2 5" xfId="38281"/>
    <cellStyle name="Normal 4 2 2 2 2 2 5 2 3" xfId="38282"/>
    <cellStyle name="Normal 4 2 2 2 2 2 5 2 3 2" xfId="38283"/>
    <cellStyle name="Normal 4 2 2 2 2 2 5 2 3 3" xfId="38284"/>
    <cellStyle name="Normal 4 2 2 2 2 2 5 2 4" xfId="38285"/>
    <cellStyle name="Normal 4 2 2 2 2 2 5 2 4 2" xfId="38286"/>
    <cellStyle name="Normal 4 2 2 2 2 2 5 2 4 3" xfId="38287"/>
    <cellStyle name="Normal 4 2 2 2 2 2 5 2 5" xfId="38288"/>
    <cellStyle name="Normal 4 2 2 2 2 2 5 2 6" xfId="38289"/>
    <cellStyle name="Normal 4 2 2 2 2 2 5 3" xfId="2157"/>
    <cellStyle name="Normal 4 2 2 2 2 2 5 3 2" xfId="38290"/>
    <cellStyle name="Normal 4 2 2 2 2 2 5 3 2 2" xfId="38291"/>
    <cellStyle name="Normal 4 2 2 2 2 2 5 3 2 2 2" xfId="38292"/>
    <cellStyle name="Normal 4 2 2 2 2 2 5 3 2 2 3" xfId="38293"/>
    <cellStyle name="Normal 4 2 2 2 2 2 5 3 2 3" xfId="38294"/>
    <cellStyle name="Normal 4 2 2 2 2 2 5 3 2 3 2" xfId="38295"/>
    <cellStyle name="Normal 4 2 2 2 2 2 5 3 2 3 3" xfId="38296"/>
    <cellStyle name="Normal 4 2 2 2 2 2 5 3 2 4" xfId="38297"/>
    <cellStyle name="Normal 4 2 2 2 2 2 5 3 2 5" xfId="38298"/>
    <cellStyle name="Normal 4 2 2 2 2 2 5 3 3" xfId="38299"/>
    <cellStyle name="Normal 4 2 2 2 2 2 5 3 3 2" xfId="38300"/>
    <cellStyle name="Normal 4 2 2 2 2 2 5 3 3 3" xfId="38301"/>
    <cellStyle name="Normal 4 2 2 2 2 2 5 3 4" xfId="38302"/>
    <cellStyle name="Normal 4 2 2 2 2 2 5 3 4 2" xfId="38303"/>
    <cellStyle name="Normal 4 2 2 2 2 2 5 3 4 3" xfId="38304"/>
    <cellStyle name="Normal 4 2 2 2 2 2 5 3 5" xfId="38305"/>
    <cellStyle name="Normal 4 2 2 2 2 2 5 3 6" xfId="38306"/>
    <cellStyle name="Normal 4 2 2 2 2 2 5 4" xfId="38307"/>
    <cellStyle name="Normal 4 2 2 2 2 2 5 4 2" xfId="38308"/>
    <cellStyle name="Normal 4 2 2 2 2 2 5 4 2 2" xfId="38309"/>
    <cellStyle name="Normal 4 2 2 2 2 2 5 4 2 2 2" xfId="38310"/>
    <cellStyle name="Normal 4 2 2 2 2 2 5 4 2 2 3" xfId="38311"/>
    <cellStyle name="Normal 4 2 2 2 2 2 5 4 2 3" xfId="38312"/>
    <cellStyle name="Normal 4 2 2 2 2 2 5 4 2 3 2" xfId="38313"/>
    <cellStyle name="Normal 4 2 2 2 2 2 5 4 2 3 3" xfId="38314"/>
    <cellStyle name="Normal 4 2 2 2 2 2 5 4 2 4" xfId="38315"/>
    <cellStyle name="Normal 4 2 2 2 2 2 5 4 2 5" xfId="38316"/>
    <cellStyle name="Normal 4 2 2 2 2 2 5 4 3" xfId="38317"/>
    <cellStyle name="Normal 4 2 2 2 2 2 5 4 3 2" xfId="38318"/>
    <cellStyle name="Normal 4 2 2 2 2 2 5 4 3 3" xfId="38319"/>
    <cellStyle name="Normal 4 2 2 2 2 2 5 4 4" xfId="38320"/>
    <cellStyle name="Normal 4 2 2 2 2 2 5 4 4 2" xfId="38321"/>
    <cellStyle name="Normal 4 2 2 2 2 2 5 4 4 3" xfId="38322"/>
    <cellStyle name="Normal 4 2 2 2 2 2 5 4 5" xfId="38323"/>
    <cellStyle name="Normal 4 2 2 2 2 2 5 4 6" xfId="38324"/>
    <cellStyle name="Normal 4 2 2 2 2 2 5 5" xfId="38325"/>
    <cellStyle name="Normal 4 2 2 2 2 2 5 5 2" xfId="38326"/>
    <cellStyle name="Normal 4 2 2 2 2 2 5 5 2 2" xfId="38327"/>
    <cellStyle name="Normal 4 2 2 2 2 2 5 5 2 2 2" xfId="38328"/>
    <cellStyle name="Normal 4 2 2 2 2 2 5 5 2 2 3" xfId="38329"/>
    <cellStyle name="Normal 4 2 2 2 2 2 5 5 2 3" xfId="38330"/>
    <cellStyle name="Normal 4 2 2 2 2 2 5 5 2 3 2" xfId="38331"/>
    <cellStyle name="Normal 4 2 2 2 2 2 5 5 2 3 3" xfId="38332"/>
    <cellStyle name="Normal 4 2 2 2 2 2 5 5 2 4" xfId="38333"/>
    <cellStyle name="Normal 4 2 2 2 2 2 5 5 2 5" xfId="38334"/>
    <cellStyle name="Normal 4 2 2 2 2 2 5 5 3" xfId="38335"/>
    <cellStyle name="Normal 4 2 2 2 2 2 5 5 3 2" xfId="38336"/>
    <cellStyle name="Normal 4 2 2 2 2 2 5 5 3 3" xfId="38337"/>
    <cellStyle name="Normal 4 2 2 2 2 2 5 5 4" xfId="38338"/>
    <cellStyle name="Normal 4 2 2 2 2 2 5 5 4 2" xfId="38339"/>
    <cellStyle name="Normal 4 2 2 2 2 2 5 5 4 3" xfId="38340"/>
    <cellStyle name="Normal 4 2 2 2 2 2 5 5 5" xfId="38341"/>
    <cellStyle name="Normal 4 2 2 2 2 2 5 5 6" xfId="38342"/>
    <cellStyle name="Normal 4 2 2 2 2 2 5 6" xfId="38343"/>
    <cellStyle name="Normal 4 2 2 2 2 2 5 6 2" xfId="38344"/>
    <cellStyle name="Normal 4 2 2 2 2 2 5 6 2 2" xfId="38345"/>
    <cellStyle name="Normal 4 2 2 2 2 2 5 6 2 3" xfId="38346"/>
    <cellStyle name="Normal 4 2 2 2 2 2 5 6 3" xfId="38347"/>
    <cellStyle name="Normal 4 2 2 2 2 2 5 6 3 2" xfId="38348"/>
    <cellStyle name="Normal 4 2 2 2 2 2 5 6 3 3" xfId="38349"/>
    <cellStyle name="Normal 4 2 2 2 2 2 5 6 4" xfId="38350"/>
    <cellStyle name="Normal 4 2 2 2 2 2 5 6 5" xfId="38351"/>
    <cellStyle name="Normal 4 2 2 2 2 2 5 7" xfId="38352"/>
    <cellStyle name="Normal 4 2 2 2 2 2 5 7 2" xfId="38353"/>
    <cellStyle name="Normal 4 2 2 2 2 2 5 7 3" xfId="38354"/>
    <cellStyle name="Normal 4 2 2 2 2 2 5 8" xfId="38355"/>
    <cellStyle name="Normal 4 2 2 2 2 2 5 8 2" xfId="38356"/>
    <cellStyle name="Normal 4 2 2 2 2 2 5 8 3" xfId="38357"/>
    <cellStyle name="Normal 4 2 2 2 2 2 5 9" xfId="38358"/>
    <cellStyle name="Normal 4 2 2 2 2 2 6" xfId="853"/>
    <cellStyle name="Normal 4 2 2 2 2 2 6 2" xfId="2159"/>
    <cellStyle name="Normal 4 2 2 2 2 2 6 2 2" xfId="38359"/>
    <cellStyle name="Normal 4 2 2 2 2 2 6 2 2 2" xfId="38360"/>
    <cellStyle name="Normal 4 2 2 2 2 2 6 2 2 3" xfId="38361"/>
    <cellStyle name="Normal 4 2 2 2 2 2 6 2 3" xfId="38362"/>
    <cellStyle name="Normal 4 2 2 2 2 2 6 2 3 2" xfId="38363"/>
    <cellStyle name="Normal 4 2 2 2 2 2 6 2 3 3" xfId="38364"/>
    <cellStyle name="Normal 4 2 2 2 2 2 6 2 4" xfId="38365"/>
    <cellStyle name="Normal 4 2 2 2 2 2 6 2 5" xfId="38366"/>
    <cellStyle name="Normal 4 2 2 2 2 2 6 3" xfId="38367"/>
    <cellStyle name="Normal 4 2 2 2 2 2 6 3 2" xfId="38368"/>
    <cellStyle name="Normal 4 2 2 2 2 2 6 3 3" xfId="38369"/>
    <cellStyle name="Normal 4 2 2 2 2 2 6 4" xfId="38370"/>
    <cellStyle name="Normal 4 2 2 2 2 2 6 4 2" xfId="38371"/>
    <cellStyle name="Normal 4 2 2 2 2 2 6 4 3" xfId="38372"/>
    <cellStyle name="Normal 4 2 2 2 2 2 6 5" xfId="38373"/>
    <cellStyle name="Normal 4 2 2 2 2 2 6 6" xfId="38374"/>
    <cellStyle name="Normal 4 2 2 2 2 2 7" xfId="2136"/>
    <cellStyle name="Normal 4 2 2 2 2 2 7 2" xfId="38375"/>
    <cellStyle name="Normal 4 2 2 2 2 2 7 2 2" xfId="38376"/>
    <cellStyle name="Normal 4 2 2 2 2 2 7 2 2 2" xfId="38377"/>
    <cellStyle name="Normal 4 2 2 2 2 2 7 2 2 3" xfId="38378"/>
    <cellStyle name="Normal 4 2 2 2 2 2 7 2 3" xfId="38379"/>
    <cellStyle name="Normal 4 2 2 2 2 2 7 2 3 2" xfId="38380"/>
    <cellStyle name="Normal 4 2 2 2 2 2 7 2 3 3" xfId="38381"/>
    <cellStyle name="Normal 4 2 2 2 2 2 7 2 4" xfId="38382"/>
    <cellStyle name="Normal 4 2 2 2 2 2 7 2 5" xfId="38383"/>
    <cellStyle name="Normal 4 2 2 2 2 2 7 3" xfId="38384"/>
    <cellStyle name="Normal 4 2 2 2 2 2 7 3 2" xfId="38385"/>
    <cellStyle name="Normal 4 2 2 2 2 2 7 3 3" xfId="38386"/>
    <cellStyle name="Normal 4 2 2 2 2 2 7 4" xfId="38387"/>
    <cellStyle name="Normal 4 2 2 2 2 2 7 4 2" xfId="38388"/>
    <cellStyle name="Normal 4 2 2 2 2 2 7 4 3" xfId="38389"/>
    <cellStyle name="Normal 4 2 2 2 2 2 7 5" xfId="38390"/>
    <cellStyle name="Normal 4 2 2 2 2 2 7 6" xfId="38391"/>
    <cellStyle name="Normal 4 2 2 2 2 2 8" xfId="38392"/>
    <cellStyle name="Normal 4 2 2 2 2 2 8 2" xfId="38393"/>
    <cellStyle name="Normal 4 2 2 2 2 2 8 2 2" xfId="38394"/>
    <cellStyle name="Normal 4 2 2 2 2 2 8 2 2 2" xfId="38395"/>
    <cellStyle name="Normal 4 2 2 2 2 2 8 2 2 3" xfId="38396"/>
    <cellStyle name="Normal 4 2 2 2 2 2 8 2 3" xfId="38397"/>
    <cellStyle name="Normal 4 2 2 2 2 2 8 2 3 2" xfId="38398"/>
    <cellStyle name="Normal 4 2 2 2 2 2 8 2 3 3" xfId="38399"/>
    <cellStyle name="Normal 4 2 2 2 2 2 8 2 4" xfId="38400"/>
    <cellStyle name="Normal 4 2 2 2 2 2 8 2 5" xfId="38401"/>
    <cellStyle name="Normal 4 2 2 2 2 2 8 3" xfId="38402"/>
    <cellStyle name="Normal 4 2 2 2 2 2 8 3 2" xfId="38403"/>
    <cellStyle name="Normal 4 2 2 2 2 2 8 3 3" xfId="38404"/>
    <cellStyle name="Normal 4 2 2 2 2 2 8 4" xfId="38405"/>
    <cellStyle name="Normal 4 2 2 2 2 2 8 4 2" xfId="38406"/>
    <cellStyle name="Normal 4 2 2 2 2 2 8 4 3" xfId="38407"/>
    <cellStyle name="Normal 4 2 2 2 2 2 8 5" xfId="38408"/>
    <cellStyle name="Normal 4 2 2 2 2 2 8 6" xfId="38409"/>
    <cellStyle name="Normal 4 2 2 2 2 2 9" xfId="38410"/>
    <cellStyle name="Normal 4 2 2 2 2 2 9 2" xfId="38411"/>
    <cellStyle name="Normal 4 2 2 2 2 2 9 2 2" xfId="38412"/>
    <cellStyle name="Normal 4 2 2 2 2 2 9 2 2 2" xfId="38413"/>
    <cellStyle name="Normal 4 2 2 2 2 2 9 2 2 3" xfId="38414"/>
    <cellStyle name="Normal 4 2 2 2 2 2 9 2 3" xfId="38415"/>
    <cellStyle name="Normal 4 2 2 2 2 2 9 2 3 2" xfId="38416"/>
    <cellStyle name="Normal 4 2 2 2 2 2 9 2 3 3" xfId="38417"/>
    <cellStyle name="Normal 4 2 2 2 2 2 9 2 4" xfId="38418"/>
    <cellStyle name="Normal 4 2 2 2 2 2 9 2 5" xfId="38419"/>
    <cellStyle name="Normal 4 2 2 2 2 2 9 3" xfId="38420"/>
    <cellStyle name="Normal 4 2 2 2 2 2 9 3 2" xfId="38421"/>
    <cellStyle name="Normal 4 2 2 2 2 2 9 3 3" xfId="38422"/>
    <cellStyle name="Normal 4 2 2 2 2 2 9 4" xfId="38423"/>
    <cellStyle name="Normal 4 2 2 2 2 2 9 4 2" xfId="38424"/>
    <cellStyle name="Normal 4 2 2 2 2 2 9 4 3" xfId="38425"/>
    <cellStyle name="Normal 4 2 2 2 2 2 9 5" xfId="38426"/>
    <cellStyle name="Normal 4 2 2 2 2 2 9 6" xfId="38427"/>
    <cellStyle name="Normal 4 2 2 2 2 3" xfId="854"/>
    <cellStyle name="Normal 4 2 2 2 2 3 10" xfId="38428"/>
    <cellStyle name="Normal 4 2 2 2 2 3 10 2" xfId="38429"/>
    <cellStyle name="Normal 4 2 2 2 2 3 10 3" xfId="38430"/>
    <cellStyle name="Normal 4 2 2 2 2 3 11" xfId="38431"/>
    <cellStyle name="Normal 4 2 2 2 2 3 11 2" xfId="38432"/>
    <cellStyle name="Normal 4 2 2 2 2 3 11 3" xfId="38433"/>
    <cellStyle name="Normal 4 2 2 2 2 3 12" xfId="38434"/>
    <cellStyle name="Normal 4 2 2 2 2 3 13" xfId="38435"/>
    <cellStyle name="Normal 4 2 2 2 2 3 2" xfId="855"/>
    <cellStyle name="Normal 4 2 2 2 2 3 2 10" xfId="38436"/>
    <cellStyle name="Normal 4 2 2 2 2 3 2 11" xfId="38437"/>
    <cellStyle name="Normal 4 2 2 2 2 3 2 2" xfId="856"/>
    <cellStyle name="Normal 4 2 2 2 2 3 2 2 10" xfId="38438"/>
    <cellStyle name="Normal 4 2 2 2 2 3 2 2 2" xfId="857"/>
    <cellStyle name="Normal 4 2 2 2 2 3 2 2 2 2" xfId="2163"/>
    <cellStyle name="Normal 4 2 2 2 2 3 2 2 2 2 2" xfId="38439"/>
    <cellStyle name="Normal 4 2 2 2 2 3 2 2 2 2 2 2" xfId="38440"/>
    <cellStyle name="Normal 4 2 2 2 2 3 2 2 2 2 2 3" xfId="38441"/>
    <cellStyle name="Normal 4 2 2 2 2 3 2 2 2 2 3" xfId="38442"/>
    <cellStyle name="Normal 4 2 2 2 2 3 2 2 2 2 3 2" xfId="38443"/>
    <cellStyle name="Normal 4 2 2 2 2 3 2 2 2 2 3 3" xfId="38444"/>
    <cellStyle name="Normal 4 2 2 2 2 3 2 2 2 2 4" xfId="38445"/>
    <cellStyle name="Normal 4 2 2 2 2 3 2 2 2 2 5" xfId="38446"/>
    <cellStyle name="Normal 4 2 2 2 2 3 2 2 2 3" xfId="38447"/>
    <cellStyle name="Normal 4 2 2 2 2 3 2 2 2 3 2" xfId="38448"/>
    <cellStyle name="Normal 4 2 2 2 2 3 2 2 2 3 3" xfId="38449"/>
    <cellStyle name="Normal 4 2 2 2 2 3 2 2 2 4" xfId="38450"/>
    <cellStyle name="Normal 4 2 2 2 2 3 2 2 2 4 2" xfId="38451"/>
    <cellStyle name="Normal 4 2 2 2 2 3 2 2 2 4 3" xfId="38452"/>
    <cellStyle name="Normal 4 2 2 2 2 3 2 2 2 5" xfId="38453"/>
    <cellStyle name="Normal 4 2 2 2 2 3 2 2 2 6" xfId="38454"/>
    <cellStyle name="Normal 4 2 2 2 2 3 2 2 3" xfId="2162"/>
    <cellStyle name="Normal 4 2 2 2 2 3 2 2 3 2" xfId="38455"/>
    <cellStyle name="Normal 4 2 2 2 2 3 2 2 3 2 2" xfId="38456"/>
    <cellStyle name="Normal 4 2 2 2 2 3 2 2 3 2 2 2" xfId="38457"/>
    <cellStyle name="Normal 4 2 2 2 2 3 2 2 3 2 2 3" xfId="38458"/>
    <cellStyle name="Normal 4 2 2 2 2 3 2 2 3 2 3" xfId="38459"/>
    <cellStyle name="Normal 4 2 2 2 2 3 2 2 3 2 3 2" xfId="38460"/>
    <cellStyle name="Normal 4 2 2 2 2 3 2 2 3 2 3 3" xfId="38461"/>
    <cellStyle name="Normal 4 2 2 2 2 3 2 2 3 2 4" xfId="38462"/>
    <cellStyle name="Normal 4 2 2 2 2 3 2 2 3 2 5" xfId="38463"/>
    <cellStyle name="Normal 4 2 2 2 2 3 2 2 3 3" xfId="38464"/>
    <cellStyle name="Normal 4 2 2 2 2 3 2 2 3 3 2" xfId="38465"/>
    <cellStyle name="Normal 4 2 2 2 2 3 2 2 3 3 3" xfId="38466"/>
    <cellStyle name="Normal 4 2 2 2 2 3 2 2 3 4" xfId="38467"/>
    <cellStyle name="Normal 4 2 2 2 2 3 2 2 3 4 2" xfId="38468"/>
    <cellStyle name="Normal 4 2 2 2 2 3 2 2 3 4 3" xfId="38469"/>
    <cellStyle name="Normal 4 2 2 2 2 3 2 2 3 5" xfId="38470"/>
    <cellStyle name="Normal 4 2 2 2 2 3 2 2 3 6" xfId="38471"/>
    <cellStyle name="Normal 4 2 2 2 2 3 2 2 4" xfId="38472"/>
    <cellStyle name="Normal 4 2 2 2 2 3 2 2 4 2" xfId="38473"/>
    <cellStyle name="Normal 4 2 2 2 2 3 2 2 4 2 2" xfId="38474"/>
    <cellStyle name="Normal 4 2 2 2 2 3 2 2 4 2 2 2" xfId="38475"/>
    <cellStyle name="Normal 4 2 2 2 2 3 2 2 4 2 2 3" xfId="38476"/>
    <cellStyle name="Normal 4 2 2 2 2 3 2 2 4 2 3" xfId="38477"/>
    <cellStyle name="Normal 4 2 2 2 2 3 2 2 4 2 3 2" xfId="38478"/>
    <cellStyle name="Normal 4 2 2 2 2 3 2 2 4 2 3 3" xfId="38479"/>
    <cellStyle name="Normal 4 2 2 2 2 3 2 2 4 2 4" xfId="38480"/>
    <cellStyle name="Normal 4 2 2 2 2 3 2 2 4 2 5" xfId="38481"/>
    <cellStyle name="Normal 4 2 2 2 2 3 2 2 4 3" xfId="38482"/>
    <cellStyle name="Normal 4 2 2 2 2 3 2 2 4 3 2" xfId="38483"/>
    <cellStyle name="Normal 4 2 2 2 2 3 2 2 4 3 3" xfId="38484"/>
    <cellStyle name="Normal 4 2 2 2 2 3 2 2 4 4" xfId="38485"/>
    <cellStyle name="Normal 4 2 2 2 2 3 2 2 4 4 2" xfId="38486"/>
    <cellStyle name="Normal 4 2 2 2 2 3 2 2 4 4 3" xfId="38487"/>
    <cellStyle name="Normal 4 2 2 2 2 3 2 2 4 5" xfId="38488"/>
    <cellStyle name="Normal 4 2 2 2 2 3 2 2 4 6" xfId="38489"/>
    <cellStyle name="Normal 4 2 2 2 2 3 2 2 5" xfId="38490"/>
    <cellStyle name="Normal 4 2 2 2 2 3 2 2 5 2" xfId="38491"/>
    <cellStyle name="Normal 4 2 2 2 2 3 2 2 5 2 2" xfId="38492"/>
    <cellStyle name="Normal 4 2 2 2 2 3 2 2 5 2 2 2" xfId="38493"/>
    <cellStyle name="Normal 4 2 2 2 2 3 2 2 5 2 2 3" xfId="38494"/>
    <cellStyle name="Normal 4 2 2 2 2 3 2 2 5 2 3" xfId="38495"/>
    <cellStyle name="Normal 4 2 2 2 2 3 2 2 5 2 3 2" xfId="38496"/>
    <cellStyle name="Normal 4 2 2 2 2 3 2 2 5 2 3 3" xfId="38497"/>
    <cellStyle name="Normal 4 2 2 2 2 3 2 2 5 2 4" xfId="38498"/>
    <cellStyle name="Normal 4 2 2 2 2 3 2 2 5 2 5" xfId="38499"/>
    <cellStyle name="Normal 4 2 2 2 2 3 2 2 5 3" xfId="38500"/>
    <cellStyle name="Normal 4 2 2 2 2 3 2 2 5 3 2" xfId="38501"/>
    <cellStyle name="Normal 4 2 2 2 2 3 2 2 5 3 3" xfId="38502"/>
    <cellStyle name="Normal 4 2 2 2 2 3 2 2 5 4" xfId="38503"/>
    <cellStyle name="Normal 4 2 2 2 2 3 2 2 5 4 2" xfId="38504"/>
    <cellStyle name="Normal 4 2 2 2 2 3 2 2 5 4 3" xfId="38505"/>
    <cellStyle name="Normal 4 2 2 2 2 3 2 2 5 5" xfId="38506"/>
    <cellStyle name="Normal 4 2 2 2 2 3 2 2 5 6" xfId="38507"/>
    <cellStyle name="Normal 4 2 2 2 2 3 2 2 6" xfId="38508"/>
    <cellStyle name="Normal 4 2 2 2 2 3 2 2 6 2" xfId="38509"/>
    <cellStyle name="Normal 4 2 2 2 2 3 2 2 6 2 2" xfId="38510"/>
    <cellStyle name="Normal 4 2 2 2 2 3 2 2 6 2 3" xfId="38511"/>
    <cellStyle name="Normal 4 2 2 2 2 3 2 2 6 3" xfId="38512"/>
    <cellStyle name="Normal 4 2 2 2 2 3 2 2 6 3 2" xfId="38513"/>
    <cellStyle name="Normal 4 2 2 2 2 3 2 2 6 3 3" xfId="38514"/>
    <cellStyle name="Normal 4 2 2 2 2 3 2 2 6 4" xfId="38515"/>
    <cellStyle name="Normal 4 2 2 2 2 3 2 2 6 5" xfId="38516"/>
    <cellStyle name="Normal 4 2 2 2 2 3 2 2 7" xfId="38517"/>
    <cellStyle name="Normal 4 2 2 2 2 3 2 2 7 2" xfId="38518"/>
    <cellStyle name="Normal 4 2 2 2 2 3 2 2 7 3" xfId="38519"/>
    <cellStyle name="Normal 4 2 2 2 2 3 2 2 8" xfId="38520"/>
    <cellStyle name="Normal 4 2 2 2 2 3 2 2 8 2" xfId="38521"/>
    <cellStyle name="Normal 4 2 2 2 2 3 2 2 8 3" xfId="38522"/>
    <cellStyle name="Normal 4 2 2 2 2 3 2 2 9" xfId="38523"/>
    <cellStyle name="Normal 4 2 2 2 2 3 2 3" xfId="858"/>
    <cellStyle name="Normal 4 2 2 2 2 3 2 3 2" xfId="2164"/>
    <cellStyle name="Normal 4 2 2 2 2 3 2 3 2 2" xfId="38524"/>
    <cellStyle name="Normal 4 2 2 2 2 3 2 3 2 2 2" xfId="38525"/>
    <cellStyle name="Normal 4 2 2 2 2 3 2 3 2 2 3" xfId="38526"/>
    <cellStyle name="Normal 4 2 2 2 2 3 2 3 2 3" xfId="38527"/>
    <cellStyle name="Normal 4 2 2 2 2 3 2 3 2 3 2" xfId="38528"/>
    <cellStyle name="Normal 4 2 2 2 2 3 2 3 2 3 3" xfId="38529"/>
    <cellStyle name="Normal 4 2 2 2 2 3 2 3 2 4" xfId="38530"/>
    <cellStyle name="Normal 4 2 2 2 2 3 2 3 2 5" xfId="38531"/>
    <cellStyle name="Normal 4 2 2 2 2 3 2 3 3" xfId="38532"/>
    <cellStyle name="Normal 4 2 2 2 2 3 2 3 3 2" xfId="38533"/>
    <cellStyle name="Normal 4 2 2 2 2 3 2 3 3 3" xfId="38534"/>
    <cellStyle name="Normal 4 2 2 2 2 3 2 3 4" xfId="38535"/>
    <cellStyle name="Normal 4 2 2 2 2 3 2 3 4 2" xfId="38536"/>
    <cellStyle name="Normal 4 2 2 2 2 3 2 3 4 3" xfId="38537"/>
    <cellStyle name="Normal 4 2 2 2 2 3 2 3 5" xfId="38538"/>
    <cellStyle name="Normal 4 2 2 2 2 3 2 3 6" xfId="38539"/>
    <cellStyle name="Normal 4 2 2 2 2 3 2 4" xfId="2161"/>
    <cellStyle name="Normal 4 2 2 2 2 3 2 4 2" xfId="38540"/>
    <cellStyle name="Normal 4 2 2 2 2 3 2 4 2 2" xfId="38541"/>
    <cellStyle name="Normal 4 2 2 2 2 3 2 4 2 2 2" xfId="38542"/>
    <cellStyle name="Normal 4 2 2 2 2 3 2 4 2 2 3" xfId="38543"/>
    <cellStyle name="Normal 4 2 2 2 2 3 2 4 2 3" xfId="38544"/>
    <cellStyle name="Normal 4 2 2 2 2 3 2 4 2 3 2" xfId="38545"/>
    <cellStyle name="Normal 4 2 2 2 2 3 2 4 2 3 3" xfId="38546"/>
    <cellStyle name="Normal 4 2 2 2 2 3 2 4 2 4" xfId="38547"/>
    <cellStyle name="Normal 4 2 2 2 2 3 2 4 2 5" xfId="38548"/>
    <cellStyle name="Normal 4 2 2 2 2 3 2 4 3" xfId="38549"/>
    <cellStyle name="Normal 4 2 2 2 2 3 2 4 3 2" xfId="38550"/>
    <cellStyle name="Normal 4 2 2 2 2 3 2 4 3 3" xfId="38551"/>
    <cellStyle name="Normal 4 2 2 2 2 3 2 4 4" xfId="38552"/>
    <cellStyle name="Normal 4 2 2 2 2 3 2 4 4 2" xfId="38553"/>
    <cellStyle name="Normal 4 2 2 2 2 3 2 4 4 3" xfId="38554"/>
    <cellStyle name="Normal 4 2 2 2 2 3 2 4 5" xfId="38555"/>
    <cellStyle name="Normal 4 2 2 2 2 3 2 4 6" xfId="38556"/>
    <cellStyle name="Normal 4 2 2 2 2 3 2 5" xfId="38557"/>
    <cellStyle name="Normal 4 2 2 2 2 3 2 5 2" xfId="38558"/>
    <cellStyle name="Normal 4 2 2 2 2 3 2 5 2 2" xfId="38559"/>
    <cellStyle name="Normal 4 2 2 2 2 3 2 5 2 2 2" xfId="38560"/>
    <cellStyle name="Normal 4 2 2 2 2 3 2 5 2 2 3" xfId="38561"/>
    <cellStyle name="Normal 4 2 2 2 2 3 2 5 2 3" xfId="38562"/>
    <cellStyle name="Normal 4 2 2 2 2 3 2 5 2 3 2" xfId="38563"/>
    <cellStyle name="Normal 4 2 2 2 2 3 2 5 2 3 3" xfId="38564"/>
    <cellStyle name="Normal 4 2 2 2 2 3 2 5 2 4" xfId="38565"/>
    <cellStyle name="Normal 4 2 2 2 2 3 2 5 2 5" xfId="38566"/>
    <cellStyle name="Normal 4 2 2 2 2 3 2 5 3" xfId="38567"/>
    <cellStyle name="Normal 4 2 2 2 2 3 2 5 3 2" xfId="38568"/>
    <cellStyle name="Normal 4 2 2 2 2 3 2 5 3 3" xfId="38569"/>
    <cellStyle name="Normal 4 2 2 2 2 3 2 5 4" xfId="38570"/>
    <cellStyle name="Normal 4 2 2 2 2 3 2 5 4 2" xfId="38571"/>
    <cellStyle name="Normal 4 2 2 2 2 3 2 5 4 3" xfId="38572"/>
    <cellStyle name="Normal 4 2 2 2 2 3 2 5 5" xfId="38573"/>
    <cellStyle name="Normal 4 2 2 2 2 3 2 5 6" xfId="38574"/>
    <cellStyle name="Normal 4 2 2 2 2 3 2 6" xfId="38575"/>
    <cellStyle name="Normal 4 2 2 2 2 3 2 6 2" xfId="38576"/>
    <cellStyle name="Normal 4 2 2 2 2 3 2 6 2 2" xfId="38577"/>
    <cellStyle name="Normal 4 2 2 2 2 3 2 6 2 2 2" xfId="38578"/>
    <cellStyle name="Normal 4 2 2 2 2 3 2 6 2 2 3" xfId="38579"/>
    <cellStyle name="Normal 4 2 2 2 2 3 2 6 2 3" xfId="38580"/>
    <cellStyle name="Normal 4 2 2 2 2 3 2 6 2 3 2" xfId="38581"/>
    <cellStyle name="Normal 4 2 2 2 2 3 2 6 2 3 3" xfId="38582"/>
    <cellStyle name="Normal 4 2 2 2 2 3 2 6 2 4" xfId="38583"/>
    <cellStyle name="Normal 4 2 2 2 2 3 2 6 2 5" xfId="38584"/>
    <cellStyle name="Normal 4 2 2 2 2 3 2 6 3" xfId="38585"/>
    <cellStyle name="Normal 4 2 2 2 2 3 2 6 3 2" xfId="38586"/>
    <cellStyle name="Normal 4 2 2 2 2 3 2 6 3 3" xfId="38587"/>
    <cellStyle name="Normal 4 2 2 2 2 3 2 6 4" xfId="38588"/>
    <cellStyle name="Normal 4 2 2 2 2 3 2 6 4 2" xfId="38589"/>
    <cellStyle name="Normal 4 2 2 2 2 3 2 6 4 3" xfId="38590"/>
    <cellStyle name="Normal 4 2 2 2 2 3 2 6 5" xfId="38591"/>
    <cellStyle name="Normal 4 2 2 2 2 3 2 6 6" xfId="38592"/>
    <cellStyle name="Normal 4 2 2 2 2 3 2 7" xfId="38593"/>
    <cellStyle name="Normal 4 2 2 2 2 3 2 7 2" xfId="38594"/>
    <cellStyle name="Normal 4 2 2 2 2 3 2 7 2 2" xfId="38595"/>
    <cellStyle name="Normal 4 2 2 2 2 3 2 7 2 3" xfId="38596"/>
    <cellStyle name="Normal 4 2 2 2 2 3 2 7 3" xfId="38597"/>
    <cellStyle name="Normal 4 2 2 2 2 3 2 7 3 2" xfId="38598"/>
    <cellStyle name="Normal 4 2 2 2 2 3 2 7 3 3" xfId="38599"/>
    <cellStyle name="Normal 4 2 2 2 2 3 2 7 4" xfId="38600"/>
    <cellStyle name="Normal 4 2 2 2 2 3 2 7 5" xfId="38601"/>
    <cellStyle name="Normal 4 2 2 2 2 3 2 8" xfId="38602"/>
    <cellStyle name="Normal 4 2 2 2 2 3 2 8 2" xfId="38603"/>
    <cellStyle name="Normal 4 2 2 2 2 3 2 8 3" xfId="38604"/>
    <cellStyle name="Normal 4 2 2 2 2 3 2 9" xfId="38605"/>
    <cellStyle name="Normal 4 2 2 2 2 3 2 9 2" xfId="38606"/>
    <cellStyle name="Normal 4 2 2 2 2 3 2 9 3" xfId="38607"/>
    <cellStyle name="Normal 4 2 2 2 2 3 3" xfId="859"/>
    <cellStyle name="Normal 4 2 2 2 2 3 3 10" xfId="38608"/>
    <cellStyle name="Normal 4 2 2 2 2 3 3 11" xfId="38609"/>
    <cellStyle name="Normal 4 2 2 2 2 3 3 2" xfId="860"/>
    <cellStyle name="Normal 4 2 2 2 2 3 3 2 10" xfId="38610"/>
    <cellStyle name="Normal 4 2 2 2 2 3 3 2 2" xfId="861"/>
    <cellStyle name="Normal 4 2 2 2 2 3 3 2 2 2" xfId="2167"/>
    <cellStyle name="Normal 4 2 2 2 2 3 3 2 2 2 2" xfId="38611"/>
    <cellStyle name="Normal 4 2 2 2 2 3 3 2 2 2 2 2" xfId="38612"/>
    <cellStyle name="Normal 4 2 2 2 2 3 3 2 2 2 2 3" xfId="38613"/>
    <cellStyle name="Normal 4 2 2 2 2 3 3 2 2 2 3" xfId="38614"/>
    <cellStyle name="Normal 4 2 2 2 2 3 3 2 2 2 3 2" xfId="38615"/>
    <cellStyle name="Normal 4 2 2 2 2 3 3 2 2 2 3 3" xfId="38616"/>
    <cellStyle name="Normal 4 2 2 2 2 3 3 2 2 2 4" xfId="38617"/>
    <cellStyle name="Normal 4 2 2 2 2 3 3 2 2 2 5" xfId="38618"/>
    <cellStyle name="Normal 4 2 2 2 2 3 3 2 2 3" xfId="38619"/>
    <cellStyle name="Normal 4 2 2 2 2 3 3 2 2 3 2" xfId="38620"/>
    <cellStyle name="Normal 4 2 2 2 2 3 3 2 2 3 3" xfId="38621"/>
    <cellStyle name="Normal 4 2 2 2 2 3 3 2 2 4" xfId="38622"/>
    <cellStyle name="Normal 4 2 2 2 2 3 3 2 2 4 2" xfId="38623"/>
    <cellStyle name="Normal 4 2 2 2 2 3 3 2 2 4 3" xfId="38624"/>
    <cellStyle name="Normal 4 2 2 2 2 3 3 2 2 5" xfId="38625"/>
    <cellStyle name="Normal 4 2 2 2 2 3 3 2 2 6" xfId="38626"/>
    <cellStyle name="Normal 4 2 2 2 2 3 3 2 3" xfId="2166"/>
    <cellStyle name="Normal 4 2 2 2 2 3 3 2 3 2" xfId="38627"/>
    <cellStyle name="Normal 4 2 2 2 2 3 3 2 3 2 2" xfId="38628"/>
    <cellStyle name="Normal 4 2 2 2 2 3 3 2 3 2 2 2" xfId="38629"/>
    <cellStyle name="Normal 4 2 2 2 2 3 3 2 3 2 2 3" xfId="38630"/>
    <cellStyle name="Normal 4 2 2 2 2 3 3 2 3 2 3" xfId="38631"/>
    <cellStyle name="Normal 4 2 2 2 2 3 3 2 3 2 3 2" xfId="38632"/>
    <cellStyle name="Normal 4 2 2 2 2 3 3 2 3 2 3 3" xfId="38633"/>
    <cellStyle name="Normal 4 2 2 2 2 3 3 2 3 2 4" xfId="38634"/>
    <cellStyle name="Normal 4 2 2 2 2 3 3 2 3 2 5" xfId="38635"/>
    <cellStyle name="Normal 4 2 2 2 2 3 3 2 3 3" xfId="38636"/>
    <cellStyle name="Normal 4 2 2 2 2 3 3 2 3 3 2" xfId="38637"/>
    <cellStyle name="Normal 4 2 2 2 2 3 3 2 3 3 3" xfId="38638"/>
    <cellStyle name="Normal 4 2 2 2 2 3 3 2 3 4" xfId="38639"/>
    <cellStyle name="Normal 4 2 2 2 2 3 3 2 3 4 2" xfId="38640"/>
    <cellStyle name="Normal 4 2 2 2 2 3 3 2 3 4 3" xfId="38641"/>
    <cellStyle name="Normal 4 2 2 2 2 3 3 2 3 5" xfId="38642"/>
    <cellStyle name="Normal 4 2 2 2 2 3 3 2 3 6" xfId="38643"/>
    <cellStyle name="Normal 4 2 2 2 2 3 3 2 4" xfId="38644"/>
    <cellStyle name="Normal 4 2 2 2 2 3 3 2 4 2" xfId="38645"/>
    <cellStyle name="Normal 4 2 2 2 2 3 3 2 4 2 2" xfId="38646"/>
    <cellStyle name="Normal 4 2 2 2 2 3 3 2 4 2 2 2" xfId="38647"/>
    <cellStyle name="Normal 4 2 2 2 2 3 3 2 4 2 2 3" xfId="38648"/>
    <cellStyle name="Normal 4 2 2 2 2 3 3 2 4 2 3" xfId="38649"/>
    <cellStyle name="Normal 4 2 2 2 2 3 3 2 4 2 3 2" xfId="38650"/>
    <cellStyle name="Normal 4 2 2 2 2 3 3 2 4 2 3 3" xfId="38651"/>
    <cellStyle name="Normal 4 2 2 2 2 3 3 2 4 2 4" xfId="38652"/>
    <cellStyle name="Normal 4 2 2 2 2 3 3 2 4 2 5" xfId="38653"/>
    <cellStyle name="Normal 4 2 2 2 2 3 3 2 4 3" xfId="38654"/>
    <cellStyle name="Normal 4 2 2 2 2 3 3 2 4 3 2" xfId="38655"/>
    <cellStyle name="Normal 4 2 2 2 2 3 3 2 4 3 3" xfId="38656"/>
    <cellStyle name="Normal 4 2 2 2 2 3 3 2 4 4" xfId="38657"/>
    <cellStyle name="Normal 4 2 2 2 2 3 3 2 4 4 2" xfId="38658"/>
    <cellStyle name="Normal 4 2 2 2 2 3 3 2 4 4 3" xfId="38659"/>
    <cellStyle name="Normal 4 2 2 2 2 3 3 2 4 5" xfId="38660"/>
    <cellStyle name="Normal 4 2 2 2 2 3 3 2 4 6" xfId="38661"/>
    <cellStyle name="Normal 4 2 2 2 2 3 3 2 5" xfId="38662"/>
    <cellStyle name="Normal 4 2 2 2 2 3 3 2 5 2" xfId="38663"/>
    <cellStyle name="Normal 4 2 2 2 2 3 3 2 5 2 2" xfId="38664"/>
    <cellStyle name="Normal 4 2 2 2 2 3 3 2 5 2 2 2" xfId="38665"/>
    <cellStyle name="Normal 4 2 2 2 2 3 3 2 5 2 2 3" xfId="38666"/>
    <cellStyle name="Normal 4 2 2 2 2 3 3 2 5 2 3" xfId="38667"/>
    <cellStyle name="Normal 4 2 2 2 2 3 3 2 5 2 3 2" xfId="38668"/>
    <cellStyle name="Normal 4 2 2 2 2 3 3 2 5 2 3 3" xfId="38669"/>
    <cellStyle name="Normal 4 2 2 2 2 3 3 2 5 2 4" xfId="38670"/>
    <cellStyle name="Normal 4 2 2 2 2 3 3 2 5 2 5" xfId="38671"/>
    <cellStyle name="Normal 4 2 2 2 2 3 3 2 5 3" xfId="38672"/>
    <cellStyle name="Normal 4 2 2 2 2 3 3 2 5 3 2" xfId="38673"/>
    <cellStyle name="Normal 4 2 2 2 2 3 3 2 5 3 3" xfId="38674"/>
    <cellStyle name="Normal 4 2 2 2 2 3 3 2 5 4" xfId="38675"/>
    <cellStyle name="Normal 4 2 2 2 2 3 3 2 5 4 2" xfId="38676"/>
    <cellStyle name="Normal 4 2 2 2 2 3 3 2 5 4 3" xfId="38677"/>
    <cellStyle name="Normal 4 2 2 2 2 3 3 2 5 5" xfId="38678"/>
    <cellStyle name="Normal 4 2 2 2 2 3 3 2 5 6" xfId="38679"/>
    <cellStyle name="Normal 4 2 2 2 2 3 3 2 6" xfId="38680"/>
    <cellStyle name="Normal 4 2 2 2 2 3 3 2 6 2" xfId="38681"/>
    <cellStyle name="Normal 4 2 2 2 2 3 3 2 6 2 2" xfId="38682"/>
    <cellStyle name="Normal 4 2 2 2 2 3 3 2 6 2 3" xfId="38683"/>
    <cellStyle name="Normal 4 2 2 2 2 3 3 2 6 3" xfId="38684"/>
    <cellStyle name="Normal 4 2 2 2 2 3 3 2 6 3 2" xfId="38685"/>
    <cellStyle name="Normal 4 2 2 2 2 3 3 2 6 3 3" xfId="38686"/>
    <cellStyle name="Normal 4 2 2 2 2 3 3 2 6 4" xfId="38687"/>
    <cellStyle name="Normal 4 2 2 2 2 3 3 2 6 5" xfId="38688"/>
    <cellStyle name="Normal 4 2 2 2 2 3 3 2 7" xfId="38689"/>
    <cellStyle name="Normal 4 2 2 2 2 3 3 2 7 2" xfId="38690"/>
    <cellStyle name="Normal 4 2 2 2 2 3 3 2 7 3" xfId="38691"/>
    <cellStyle name="Normal 4 2 2 2 2 3 3 2 8" xfId="38692"/>
    <cellStyle name="Normal 4 2 2 2 2 3 3 2 8 2" xfId="38693"/>
    <cellStyle name="Normal 4 2 2 2 2 3 3 2 8 3" xfId="38694"/>
    <cellStyle name="Normal 4 2 2 2 2 3 3 2 9" xfId="38695"/>
    <cellStyle name="Normal 4 2 2 2 2 3 3 3" xfId="862"/>
    <cellStyle name="Normal 4 2 2 2 2 3 3 3 2" xfId="2168"/>
    <cellStyle name="Normal 4 2 2 2 2 3 3 3 2 2" xfId="38696"/>
    <cellStyle name="Normal 4 2 2 2 2 3 3 3 2 2 2" xfId="38697"/>
    <cellStyle name="Normal 4 2 2 2 2 3 3 3 2 2 3" xfId="38698"/>
    <cellStyle name="Normal 4 2 2 2 2 3 3 3 2 3" xfId="38699"/>
    <cellStyle name="Normal 4 2 2 2 2 3 3 3 2 3 2" xfId="38700"/>
    <cellStyle name="Normal 4 2 2 2 2 3 3 3 2 3 3" xfId="38701"/>
    <cellStyle name="Normal 4 2 2 2 2 3 3 3 2 4" xfId="38702"/>
    <cellStyle name="Normal 4 2 2 2 2 3 3 3 2 5" xfId="38703"/>
    <cellStyle name="Normal 4 2 2 2 2 3 3 3 3" xfId="38704"/>
    <cellStyle name="Normal 4 2 2 2 2 3 3 3 3 2" xfId="38705"/>
    <cellStyle name="Normal 4 2 2 2 2 3 3 3 3 3" xfId="38706"/>
    <cellStyle name="Normal 4 2 2 2 2 3 3 3 4" xfId="38707"/>
    <cellStyle name="Normal 4 2 2 2 2 3 3 3 4 2" xfId="38708"/>
    <cellStyle name="Normal 4 2 2 2 2 3 3 3 4 3" xfId="38709"/>
    <cellStyle name="Normal 4 2 2 2 2 3 3 3 5" xfId="38710"/>
    <cellStyle name="Normal 4 2 2 2 2 3 3 3 6" xfId="38711"/>
    <cellStyle name="Normal 4 2 2 2 2 3 3 4" xfId="2165"/>
    <cellStyle name="Normal 4 2 2 2 2 3 3 4 2" xfId="38712"/>
    <cellStyle name="Normal 4 2 2 2 2 3 3 4 2 2" xfId="38713"/>
    <cellStyle name="Normal 4 2 2 2 2 3 3 4 2 2 2" xfId="38714"/>
    <cellStyle name="Normal 4 2 2 2 2 3 3 4 2 2 3" xfId="38715"/>
    <cellStyle name="Normal 4 2 2 2 2 3 3 4 2 3" xfId="38716"/>
    <cellStyle name="Normal 4 2 2 2 2 3 3 4 2 3 2" xfId="38717"/>
    <cellStyle name="Normal 4 2 2 2 2 3 3 4 2 3 3" xfId="38718"/>
    <cellStyle name="Normal 4 2 2 2 2 3 3 4 2 4" xfId="38719"/>
    <cellStyle name="Normal 4 2 2 2 2 3 3 4 2 5" xfId="38720"/>
    <cellStyle name="Normal 4 2 2 2 2 3 3 4 3" xfId="38721"/>
    <cellStyle name="Normal 4 2 2 2 2 3 3 4 3 2" xfId="38722"/>
    <cellStyle name="Normal 4 2 2 2 2 3 3 4 3 3" xfId="38723"/>
    <cellStyle name="Normal 4 2 2 2 2 3 3 4 4" xfId="38724"/>
    <cellStyle name="Normal 4 2 2 2 2 3 3 4 4 2" xfId="38725"/>
    <cellStyle name="Normal 4 2 2 2 2 3 3 4 4 3" xfId="38726"/>
    <cellStyle name="Normal 4 2 2 2 2 3 3 4 5" xfId="38727"/>
    <cellStyle name="Normal 4 2 2 2 2 3 3 4 6" xfId="38728"/>
    <cellStyle name="Normal 4 2 2 2 2 3 3 5" xfId="38729"/>
    <cellStyle name="Normal 4 2 2 2 2 3 3 5 2" xfId="38730"/>
    <cellStyle name="Normal 4 2 2 2 2 3 3 5 2 2" xfId="38731"/>
    <cellStyle name="Normal 4 2 2 2 2 3 3 5 2 2 2" xfId="38732"/>
    <cellStyle name="Normal 4 2 2 2 2 3 3 5 2 2 3" xfId="38733"/>
    <cellStyle name="Normal 4 2 2 2 2 3 3 5 2 3" xfId="38734"/>
    <cellStyle name="Normal 4 2 2 2 2 3 3 5 2 3 2" xfId="38735"/>
    <cellStyle name="Normal 4 2 2 2 2 3 3 5 2 3 3" xfId="38736"/>
    <cellStyle name="Normal 4 2 2 2 2 3 3 5 2 4" xfId="38737"/>
    <cellStyle name="Normal 4 2 2 2 2 3 3 5 2 5" xfId="38738"/>
    <cellStyle name="Normal 4 2 2 2 2 3 3 5 3" xfId="38739"/>
    <cellStyle name="Normal 4 2 2 2 2 3 3 5 3 2" xfId="38740"/>
    <cellStyle name="Normal 4 2 2 2 2 3 3 5 3 3" xfId="38741"/>
    <cellStyle name="Normal 4 2 2 2 2 3 3 5 4" xfId="38742"/>
    <cellStyle name="Normal 4 2 2 2 2 3 3 5 4 2" xfId="38743"/>
    <cellStyle name="Normal 4 2 2 2 2 3 3 5 4 3" xfId="38744"/>
    <cellStyle name="Normal 4 2 2 2 2 3 3 5 5" xfId="38745"/>
    <cellStyle name="Normal 4 2 2 2 2 3 3 5 6" xfId="38746"/>
    <cellStyle name="Normal 4 2 2 2 2 3 3 6" xfId="38747"/>
    <cellStyle name="Normal 4 2 2 2 2 3 3 6 2" xfId="38748"/>
    <cellStyle name="Normal 4 2 2 2 2 3 3 6 2 2" xfId="38749"/>
    <cellStyle name="Normal 4 2 2 2 2 3 3 6 2 2 2" xfId="38750"/>
    <cellStyle name="Normal 4 2 2 2 2 3 3 6 2 2 3" xfId="38751"/>
    <cellStyle name="Normal 4 2 2 2 2 3 3 6 2 3" xfId="38752"/>
    <cellStyle name="Normal 4 2 2 2 2 3 3 6 2 3 2" xfId="38753"/>
    <cellStyle name="Normal 4 2 2 2 2 3 3 6 2 3 3" xfId="38754"/>
    <cellStyle name="Normal 4 2 2 2 2 3 3 6 2 4" xfId="38755"/>
    <cellStyle name="Normal 4 2 2 2 2 3 3 6 2 5" xfId="38756"/>
    <cellStyle name="Normal 4 2 2 2 2 3 3 6 3" xfId="38757"/>
    <cellStyle name="Normal 4 2 2 2 2 3 3 6 3 2" xfId="38758"/>
    <cellStyle name="Normal 4 2 2 2 2 3 3 6 3 3" xfId="38759"/>
    <cellStyle name="Normal 4 2 2 2 2 3 3 6 4" xfId="38760"/>
    <cellStyle name="Normal 4 2 2 2 2 3 3 6 4 2" xfId="38761"/>
    <cellStyle name="Normal 4 2 2 2 2 3 3 6 4 3" xfId="38762"/>
    <cellStyle name="Normal 4 2 2 2 2 3 3 6 5" xfId="38763"/>
    <cellStyle name="Normal 4 2 2 2 2 3 3 6 6" xfId="38764"/>
    <cellStyle name="Normal 4 2 2 2 2 3 3 7" xfId="38765"/>
    <cellStyle name="Normal 4 2 2 2 2 3 3 7 2" xfId="38766"/>
    <cellStyle name="Normal 4 2 2 2 2 3 3 7 2 2" xfId="38767"/>
    <cellStyle name="Normal 4 2 2 2 2 3 3 7 2 3" xfId="38768"/>
    <cellStyle name="Normal 4 2 2 2 2 3 3 7 3" xfId="38769"/>
    <cellStyle name="Normal 4 2 2 2 2 3 3 7 3 2" xfId="38770"/>
    <cellStyle name="Normal 4 2 2 2 2 3 3 7 3 3" xfId="38771"/>
    <cellStyle name="Normal 4 2 2 2 2 3 3 7 4" xfId="38772"/>
    <cellStyle name="Normal 4 2 2 2 2 3 3 7 5" xfId="38773"/>
    <cellStyle name="Normal 4 2 2 2 2 3 3 8" xfId="38774"/>
    <cellStyle name="Normal 4 2 2 2 2 3 3 8 2" xfId="38775"/>
    <cellStyle name="Normal 4 2 2 2 2 3 3 8 3" xfId="38776"/>
    <cellStyle name="Normal 4 2 2 2 2 3 3 9" xfId="38777"/>
    <cellStyle name="Normal 4 2 2 2 2 3 3 9 2" xfId="38778"/>
    <cellStyle name="Normal 4 2 2 2 2 3 3 9 3" xfId="38779"/>
    <cellStyle name="Normal 4 2 2 2 2 3 4" xfId="863"/>
    <cellStyle name="Normal 4 2 2 2 2 3 4 10" xfId="38780"/>
    <cellStyle name="Normal 4 2 2 2 2 3 4 2" xfId="864"/>
    <cellStyle name="Normal 4 2 2 2 2 3 4 2 2" xfId="2170"/>
    <cellStyle name="Normal 4 2 2 2 2 3 4 2 2 2" xfId="38781"/>
    <cellStyle name="Normal 4 2 2 2 2 3 4 2 2 2 2" xfId="38782"/>
    <cellStyle name="Normal 4 2 2 2 2 3 4 2 2 2 3" xfId="38783"/>
    <cellStyle name="Normal 4 2 2 2 2 3 4 2 2 3" xfId="38784"/>
    <cellStyle name="Normal 4 2 2 2 2 3 4 2 2 3 2" xfId="38785"/>
    <cellStyle name="Normal 4 2 2 2 2 3 4 2 2 3 3" xfId="38786"/>
    <cellStyle name="Normal 4 2 2 2 2 3 4 2 2 4" xfId="38787"/>
    <cellStyle name="Normal 4 2 2 2 2 3 4 2 2 5" xfId="38788"/>
    <cellStyle name="Normal 4 2 2 2 2 3 4 2 3" xfId="38789"/>
    <cellStyle name="Normal 4 2 2 2 2 3 4 2 3 2" xfId="38790"/>
    <cellStyle name="Normal 4 2 2 2 2 3 4 2 3 3" xfId="38791"/>
    <cellStyle name="Normal 4 2 2 2 2 3 4 2 4" xfId="38792"/>
    <cellStyle name="Normal 4 2 2 2 2 3 4 2 4 2" xfId="38793"/>
    <cellStyle name="Normal 4 2 2 2 2 3 4 2 4 3" xfId="38794"/>
    <cellStyle name="Normal 4 2 2 2 2 3 4 2 5" xfId="38795"/>
    <cellStyle name="Normal 4 2 2 2 2 3 4 2 6" xfId="38796"/>
    <cellStyle name="Normal 4 2 2 2 2 3 4 3" xfId="2169"/>
    <cellStyle name="Normal 4 2 2 2 2 3 4 3 2" xfId="38797"/>
    <cellStyle name="Normal 4 2 2 2 2 3 4 3 2 2" xfId="38798"/>
    <cellStyle name="Normal 4 2 2 2 2 3 4 3 2 2 2" xfId="38799"/>
    <cellStyle name="Normal 4 2 2 2 2 3 4 3 2 2 3" xfId="38800"/>
    <cellStyle name="Normal 4 2 2 2 2 3 4 3 2 3" xfId="38801"/>
    <cellStyle name="Normal 4 2 2 2 2 3 4 3 2 3 2" xfId="38802"/>
    <cellStyle name="Normal 4 2 2 2 2 3 4 3 2 3 3" xfId="38803"/>
    <cellStyle name="Normal 4 2 2 2 2 3 4 3 2 4" xfId="38804"/>
    <cellStyle name="Normal 4 2 2 2 2 3 4 3 2 5" xfId="38805"/>
    <cellStyle name="Normal 4 2 2 2 2 3 4 3 3" xfId="38806"/>
    <cellStyle name="Normal 4 2 2 2 2 3 4 3 3 2" xfId="38807"/>
    <cellStyle name="Normal 4 2 2 2 2 3 4 3 3 3" xfId="38808"/>
    <cellStyle name="Normal 4 2 2 2 2 3 4 3 4" xfId="38809"/>
    <cellStyle name="Normal 4 2 2 2 2 3 4 3 4 2" xfId="38810"/>
    <cellStyle name="Normal 4 2 2 2 2 3 4 3 4 3" xfId="38811"/>
    <cellStyle name="Normal 4 2 2 2 2 3 4 3 5" xfId="38812"/>
    <cellStyle name="Normal 4 2 2 2 2 3 4 3 6" xfId="38813"/>
    <cellStyle name="Normal 4 2 2 2 2 3 4 4" xfId="38814"/>
    <cellStyle name="Normal 4 2 2 2 2 3 4 4 2" xfId="38815"/>
    <cellStyle name="Normal 4 2 2 2 2 3 4 4 2 2" xfId="38816"/>
    <cellStyle name="Normal 4 2 2 2 2 3 4 4 2 2 2" xfId="38817"/>
    <cellStyle name="Normal 4 2 2 2 2 3 4 4 2 2 3" xfId="38818"/>
    <cellStyle name="Normal 4 2 2 2 2 3 4 4 2 3" xfId="38819"/>
    <cellStyle name="Normal 4 2 2 2 2 3 4 4 2 3 2" xfId="38820"/>
    <cellStyle name="Normal 4 2 2 2 2 3 4 4 2 3 3" xfId="38821"/>
    <cellStyle name="Normal 4 2 2 2 2 3 4 4 2 4" xfId="38822"/>
    <cellStyle name="Normal 4 2 2 2 2 3 4 4 2 5" xfId="38823"/>
    <cellStyle name="Normal 4 2 2 2 2 3 4 4 3" xfId="38824"/>
    <cellStyle name="Normal 4 2 2 2 2 3 4 4 3 2" xfId="38825"/>
    <cellStyle name="Normal 4 2 2 2 2 3 4 4 3 3" xfId="38826"/>
    <cellStyle name="Normal 4 2 2 2 2 3 4 4 4" xfId="38827"/>
    <cellStyle name="Normal 4 2 2 2 2 3 4 4 4 2" xfId="38828"/>
    <cellStyle name="Normal 4 2 2 2 2 3 4 4 4 3" xfId="38829"/>
    <cellStyle name="Normal 4 2 2 2 2 3 4 4 5" xfId="38830"/>
    <cellStyle name="Normal 4 2 2 2 2 3 4 4 6" xfId="38831"/>
    <cellStyle name="Normal 4 2 2 2 2 3 4 5" xfId="38832"/>
    <cellStyle name="Normal 4 2 2 2 2 3 4 5 2" xfId="38833"/>
    <cellStyle name="Normal 4 2 2 2 2 3 4 5 2 2" xfId="38834"/>
    <cellStyle name="Normal 4 2 2 2 2 3 4 5 2 2 2" xfId="38835"/>
    <cellStyle name="Normal 4 2 2 2 2 3 4 5 2 2 3" xfId="38836"/>
    <cellStyle name="Normal 4 2 2 2 2 3 4 5 2 3" xfId="38837"/>
    <cellStyle name="Normal 4 2 2 2 2 3 4 5 2 3 2" xfId="38838"/>
    <cellStyle name="Normal 4 2 2 2 2 3 4 5 2 3 3" xfId="38839"/>
    <cellStyle name="Normal 4 2 2 2 2 3 4 5 2 4" xfId="38840"/>
    <cellStyle name="Normal 4 2 2 2 2 3 4 5 2 5" xfId="38841"/>
    <cellStyle name="Normal 4 2 2 2 2 3 4 5 3" xfId="38842"/>
    <cellStyle name="Normal 4 2 2 2 2 3 4 5 3 2" xfId="38843"/>
    <cellStyle name="Normal 4 2 2 2 2 3 4 5 3 3" xfId="38844"/>
    <cellStyle name="Normal 4 2 2 2 2 3 4 5 4" xfId="38845"/>
    <cellStyle name="Normal 4 2 2 2 2 3 4 5 4 2" xfId="38846"/>
    <cellStyle name="Normal 4 2 2 2 2 3 4 5 4 3" xfId="38847"/>
    <cellStyle name="Normal 4 2 2 2 2 3 4 5 5" xfId="38848"/>
    <cellStyle name="Normal 4 2 2 2 2 3 4 5 6" xfId="38849"/>
    <cellStyle name="Normal 4 2 2 2 2 3 4 6" xfId="38850"/>
    <cellStyle name="Normal 4 2 2 2 2 3 4 6 2" xfId="38851"/>
    <cellStyle name="Normal 4 2 2 2 2 3 4 6 2 2" xfId="38852"/>
    <cellStyle name="Normal 4 2 2 2 2 3 4 6 2 3" xfId="38853"/>
    <cellStyle name="Normal 4 2 2 2 2 3 4 6 3" xfId="38854"/>
    <cellStyle name="Normal 4 2 2 2 2 3 4 6 3 2" xfId="38855"/>
    <cellStyle name="Normal 4 2 2 2 2 3 4 6 3 3" xfId="38856"/>
    <cellStyle name="Normal 4 2 2 2 2 3 4 6 4" xfId="38857"/>
    <cellStyle name="Normal 4 2 2 2 2 3 4 6 5" xfId="38858"/>
    <cellStyle name="Normal 4 2 2 2 2 3 4 7" xfId="38859"/>
    <cellStyle name="Normal 4 2 2 2 2 3 4 7 2" xfId="38860"/>
    <cellStyle name="Normal 4 2 2 2 2 3 4 7 3" xfId="38861"/>
    <cellStyle name="Normal 4 2 2 2 2 3 4 8" xfId="38862"/>
    <cellStyle name="Normal 4 2 2 2 2 3 4 8 2" xfId="38863"/>
    <cellStyle name="Normal 4 2 2 2 2 3 4 8 3" xfId="38864"/>
    <cellStyle name="Normal 4 2 2 2 2 3 4 9" xfId="38865"/>
    <cellStyle name="Normal 4 2 2 2 2 3 5" xfId="865"/>
    <cellStyle name="Normal 4 2 2 2 2 3 5 2" xfId="2171"/>
    <cellStyle name="Normal 4 2 2 2 2 3 5 2 2" xfId="38866"/>
    <cellStyle name="Normal 4 2 2 2 2 3 5 2 2 2" xfId="38867"/>
    <cellStyle name="Normal 4 2 2 2 2 3 5 2 2 3" xfId="38868"/>
    <cellStyle name="Normal 4 2 2 2 2 3 5 2 3" xfId="38869"/>
    <cellStyle name="Normal 4 2 2 2 2 3 5 2 3 2" xfId="38870"/>
    <cellStyle name="Normal 4 2 2 2 2 3 5 2 3 3" xfId="38871"/>
    <cellStyle name="Normal 4 2 2 2 2 3 5 2 4" xfId="38872"/>
    <cellStyle name="Normal 4 2 2 2 2 3 5 2 5" xfId="38873"/>
    <cellStyle name="Normal 4 2 2 2 2 3 5 3" xfId="38874"/>
    <cellStyle name="Normal 4 2 2 2 2 3 5 3 2" xfId="38875"/>
    <cellStyle name="Normal 4 2 2 2 2 3 5 3 3" xfId="38876"/>
    <cellStyle name="Normal 4 2 2 2 2 3 5 4" xfId="38877"/>
    <cellStyle name="Normal 4 2 2 2 2 3 5 4 2" xfId="38878"/>
    <cellStyle name="Normal 4 2 2 2 2 3 5 4 3" xfId="38879"/>
    <cellStyle name="Normal 4 2 2 2 2 3 5 5" xfId="38880"/>
    <cellStyle name="Normal 4 2 2 2 2 3 5 6" xfId="38881"/>
    <cellStyle name="Normal 4 2 2 2 2 3 6" xfId="2160"/>
    <cellStyle name="Normal 4 2 2 2 2 3 6 2" xfId="38882"/>
    <cellStyle name="Normal 4 2 2 2 2 3 6 2 2" xfId="38883"/>
    <cellStyle name="Normal 4 2 2 2 2 3 6 2 2 2" xfId="38884"/>
    <cellStyle name="Normal 4 2 2 2 2 3 6 2 2 3" xfId="38885"/>
    <cellStyle name="Normal 4 2 2 2 2 3 6 2 3" xfId="38886"/>
    <cellStyle name="Normal 4 2 2 2 2 3 6 2 3 2" xfId="38887"/>
    <cellStyle name="Normal 4 2 2 2 2 3 6 2 3 3" xfId="38888"/>
    <cellStyle name="Normal 4 2 2 2 2 3 6 2 4" xfId="38889"/>
    <cellStyle name="Normal 4 2 2 2 2 3 6 2 5" xfId="38890"/>
    <cellStyle name="Normal 4 2 2 2 2 3 6 3" xfId="38891"/>
    <cellStyle name="Normal 4 2 2 2 2 3 6 3 2" xfId="38892"/>
    <cellStyle name="Normal 4 2 2 2 2 3 6 3 3" xfId="38893"/>
    <cellStyle name="Normal 4 2 2 2 2 3 6 4" xfId="38894"/>
    <cellStyle name="Normal 4 2 2 2 2 3 6 4 2" xfId="38895"/>
    <cellStyle name="Normal 4 2 2 2 2 3 6 4 3" xfId="38896"/>
    <cellStyle name="Normal 4 2 2 2 2 3 6 5" xfId="38897"/>
    <cellStyle name="Normal 4 2 2 2 2 3 6 6" xfId="38898"/>
    <cellStyle name="Normal 4 2 2 2 2 3 7" xfId="38899"/>
    <cellStyle name="Normal 4 2 2 2 2 3 7 2" xfId="38900"/>
    <cellStyle name="Normal 4 2 2 2 2 3 7 2 2" xfId="38901"/>
    <cellStyle name="Normal 4 2 2 2 2 3 7 2 2 2" xfId="38902"/>
    <cellStyle name="Normal 4 2 2 2 2 3 7 2 2 3" xfId="38903"/>
    <cellStyle name="Normal 4 2 2 2 2 3 7 2 3" xfId="38904"/>
    <cellStyle name="Normal 4 2 2 2 2 3 7 2 3 2" xfId="38905"/>
    <cellStyle name="Normal 4 2 2 2 2 3 7 2 3 3" xfId="38906"/>
    <cellStyle name="Normal 4 2 2 2 2 3 7 2 4" xfId="38907"/>
    <cellStyle name="Normal 4 2 2 2 2 3 7 2 5" xfId="38908"/>
    <cellStyle name="Normal 4 2 2 2 2 3 7 3" xfId="38909"/>
    <cellStyle name="Normal 4 2 2 2 2 3 7 3 2" xfId="38910"/>
    <cellStyle name="Normal 4 2 2 2 2 3 7 3 3" xfId="38911"/>
    <cellStyle name="Normal 4 2 2 2 2 3 7 4" xfId="38912"/>
    <cellStyle name="Normal 4 2 2 2 2 3 7 4 2" xfId="38913"/>
    <cellStyle name="Normal 4 2 2 2 2 3 7 4 3" xfId="38914"/>
    <cellStyle name="Normal 4 2 2 2 2 3 7 5" xfId="38915"/>
    <cellStyle name="Normal 4 2 2 2 2 3 7 6" xfId="38916"/>
    <cellStyle name="Normal 4 2 2 2 2 3 8" xfId="38917"/>
    <cellStyle name="Normal 4 2 2 2 2 3 8 2" xfId="38918"/>
    <cellStyle name="Normal 4 2 2 2 2 3 8 2 2" xfId="38919"/>
    <cellStyle name="Normal 4 2 2 2 2 3 8 2 2 2" xfId="38920"/>
    <cellStyle name="Normal 4 2 2 2 2 3 8 2 2 3" xfId="38921"/>
    <cellStyle name="Normal 4 2 2 2 2 3 8 2 3" xfId="38922"/>
    <cellStyle name="Normal 4 2 2 2 2 3 8 2 3 2" xfId="38923"/>
    <cellStyle name="Normal 4 2 2 2 2 3 8 2 3 3" xfId="38924"/>
    <cellStyle name="Normal 4 2 2 2 2 3 8 2 4" xfId="38925"/>
    <cellStyle name="Normal 4 2 2 2 2 3 8 2 5" xfId="38926"/>
    <cellStyle name="Normal 4 2 2 2 2 3 8 3" xfId="38927"/>
    <cellStyle name="Normal 4 2 2 2 2 3 8 3 2" xfId="38928"/>
    <cellStyle name="Normal 4 2 2 2 2 3 8 3 3" xfId="38929"/>
    <cellStyle name="Normal 4 2 2 2 2 3 8 4" xfId="38930"/>
    <cellStyle name="Normal 4 2 2 2 2 3 8 4 2" xfId="38931"/>
    <cellStyle name="Normal 4 2 2 2 2 3 8 4 3" xfId="38932"/>
    <cellStyle name="Normal 4 2 2 2 2 3 8 5" xfId="38933"/>
    <cellStyle name="Normal 4 2 2 2 2 3 8 6" xfId="38934"/>
    <cellStyle name="Normal 4 2 2 2 2 3 9" xfId="38935"/>
    <cellStyle name="Normal 4 2 2 2 2 3 9 2" xfId="38936"/>
    <cellStyle name="Normal 4 2 2 2 2 3 9 2 2" xfId="38937"/>
    <cellStyle name="Normal 4 2 2 2 2 3 9 2 3" xfId="38938"/>
    <cellStyle name="Normal 4 2 2 2 2 3 9 3" xfId="38939"/>
    <cellStyle name="Normal 4 2 2 2 2 3 9 3 2" xfId="38940"/>
    <cellStyle name="Normal 4 2 2 2 2 3 9 3 3" xfId="38941"/>
    <cellStyle name="Normal 4 2 2 2 2 3 9 4" xfId="38942"/>
    <cellStyle name="Normal 4 2 2 2 2 3 9 5" xfId="38943"/>
    <cellStyle name="Normal 4 2 2 2 2 4" xfId="866"/>
    <cellStyle name="Normal 4 2 2 2 2 4 10" xfId="38944"/>
    <cellStyle name="Normal 4 2 2 2 2 4 11" xfId="38945"/>
    <cellStyle name="Normal 4 2 2 2 2 4 2" xfId="867"/>
    <cellStyle name="Normal 4 2 2 2 2 4 2 10" xfId="38946"/>
    <cellStyle name="Normal 4 2 2 2 2 4 2 2" xfId="868"/>
    <cellStyle name="Normal 4 2 2 2 2 4 2 2 2" xfId="2174"/>
    <cellStyle name="Normal 4 2 2 2 2 4 2 2 2 2" xfId="38947"/>
    <cellStyle name="Normal 4 2 2 2 2 4 2 2 2 2 2" xfId="38948"/>
    <cellStyle name="Normal 4 2 2 2 2 4 2 2 2 2 3" xfId="38949"/>
    <cellStyle name="Normal 4 2 2 2 2 4 2 2 2 3" xfId="38950"/>
    <cellStyle name="Normal 4 2 2 2 2 4 2 2 2 3 2" xfId="38951"/>
    <cellStyle name="Normal 4 2 2 2 2 4 2 2 2 3 3" xfId="38952"/>
    <cellStyle name="Normal 4 2 2 2 2 4 2 2 2 4" xfId="38953"/>
    <cellStyle name="Normal 4 2 2 2 2 4 2 2 2 5" xfId="38954"/>
    <cellStyle name="Normal 4 2 2 2 2 4 2 2 3" xfId="38955"/>
    <cellStyle name="Normal 4 2 2 2 2 4 2 2 3 2" xfId="38956"/>
    <cellStyle name="Normal 4 2 2 2 2 4 2 2 3 3" xfId="38957"/>
    <cellStyle name="Normal 4 2 2 2 2 4 2 2 4" xfId="38958"/>
    <cellStyle name="Normal 4 2 2 2 2 4 2 2 4 2" xfId="38959"/>
    <cellStyle name="Normal 4 2 2 2 2 4 2 2 4 3" xfId="38960"/>
    <cellStyle name="Normal 4 2 2 2 2 4 2 2 5" xfId="38961"/>
    <cellStyle name="Normal 4 2 2 2 2 4 2 2 6" xfId="38962"/>
    <cellStyle name="Normal 4 2 2 2 2 4 2 3" xfId="2173"/>
    <cellStyle name="Normal 4 2 2 2 2 4 2 3 2" xfId="38963"/>
    <cellStyle name="Normal 4 2 2 2 2 4 2 3 2 2" xfId="38964"/>
    <cellStyle name="Normal 4 2 2 2 2 4 2 3 2 2 2" xfId="38965"/>
    <cellStyle name="Normal 4 2 2 2 2 4 2 3 2 2 3" xfId="38966"/>
    <cellStyle name="Normal 4 2 2 2 2 4 2 3 2 3" xfId="38967"/>
    <cellStyle name="Normal 4 2 2 2 2 4 2 3 2 3 2" xfId="38968"/>
    <cellStyle name="Normal 4 2 2 2 2 4 2 3 2 3 3" xfId="38969"/>
    <cellStyle name="Normal 4 2 2 2 2 4 2 3 2 4" xfId="38970"/>
    <cellStyle name="Normal 4 2 2 2 2 4 2 3 2 5" xfId="38971"/>
    <cellStyle name="Normal 4 2 2 2 2 4 2 3 3" xfId="38972"/>
    <cellStyle name="Normal 4 2 2 2 2 4 2 3 3 2" xfId="38973"/>
    <cellStyle name="Normal 4 2 2 2 2 4 2 3 3 3" xfId="38974"/>
    <cellStyle name="Normal 4 2 2 2 2 4 2 3 4" xfId="38975"/>
    <cellStyle name="Normal 4 2 2 2 2 4 2 3 4 2" xfId="38976"/>
    <cellStyle name="Normal 4 2 2 2 2 4 2 3 4 3" xfId="38977"/>
    <cellStyle name="Normal 4 2 2 2 2 4 2 3 5" xfId="38978"/>
    <cellStyle name="Normal 4 2 2 2 2 4 2 3 6" xfId="38979"/>
    <cellStyle name="Normal 4 2 2 2 2 4 2 4" xfId="38980"/>
    <cellStyle name="Normal 4 2 2 2 2 4 2 4 2" xfId="38981"/>
    <cellStyle name="Normal 4 2 2 2 2 4 2 4 2 2" xfId="38982"/>
    <cellStyle name="Normal 4 2 2 2 2 4 2 4 2 2 2" xfId="38983"/>
    <cellStyle name="Normal 4 2 2 2 2 4 2 4 2 2 3" xfId="38984"/>
    <cellStyle name="Normal 4 2 2 2 2 4 2 4 2 3" xfId="38985"/>
    <cellStyle name="Normal 4 2 2 2 2 4 2 4 2 3 2" xfId="38986"/>
    <cellStyle name="Normal 4 2 2 2 2 4 2 4 2 3 3" xfId="38987"/>
    <cellStyle name="Normal 4 2 2 2 2 4 2 4 2 4" xfId="38988"/>
    <cellStyle name="Normal 4 2 2 2 2 4 2 4 2 5" xfId="38989"/>
    <cellStyle name="Normal 4 2 2 2 2 4 2 4 3" xfId="38990"/>
    <cellStyle name="Normal 4 2 2 2 2 4 2 4 3 2" xfId="38991"/>
    <cellStyle name="Normal 4 2 2 2 2 4 2 4 3 3" xfId="38992"/>
    <cellStyle name="Normal 4 2 2 2 2 4 2 4 4" xfId="38993"/>
    <cellStyle name="Normal 4 2 2 2 2 4 2 4 4 2" xfId="38994"/>
    <cellStyle name="Normal 4 2 2 2 2 4 2 4 4 3" xfId="38995"/>
    <cellStyle name="Normal 4 2 2 2 2 4 2 4 5" xfId="38996"/>
    <cellStyle name="Normal 4 2 2 2 2 4 2 4 6" xfId="38997"/>
    <cellStyle name="Normal 4 2 2 2 2 4 2 5" xfId="38998"/>
    <cellStyle name="Normal 4 2 2 2 2 4 2 5 2" xfId="38999"/>
    <cellStyle name="Normal 4 2 2 2 2 4 2 5 2 2" xfId="39000"/>
    <cellStyle name="Normal 4 2 2 2 2 4 2 5 2 2 2" xfId="39001"/>
    <cellStyle name="Normal 4 2 2 2 2 4 2 5 2 2 3" xfId="39002"/>
    <cellStyle name="Normal 4 2 2 2 2 4 2 5 2 3" xfId="39003"/>
    <cellStyle name="Normal 4 2 2 2 2 4 2 5 2 3 2" xfId="39004"/>
    <cellStyle name="Normal 4 2 2 2 2 4 2 5 2 3 3" xfId="39005"/>
    <cellStyle name="Normal 4 2 2 2 2 4 2 5 2 4" xfId="39006"/>
    <cellStyle name="Normal 4 2 2 2 2 4 2 5 2 5" xfId="39007"/>
    <cellStyle name="Normal 4 2 2 2 2 4 2 5 3" xfId="39008"/>
    <cellStyle name="Normal 4 2 2 2 2 4 2 5 3 2" xfId="39009"/>
    <cellStyle name="Normal 4 2 2 2 2 4 2 5 3 3" xfId="39010"/>
    <cellStyle name="Normal 4 2 2 2 2 4 2 5 4" xfId="39011"/>
    <cellStyle name="Normal 4 2 2 2 2 4 2 5 4 2" xfId="39012"/>
    <cellStyle name="Normal 4 2 2 2 2 4 2 5 4 3" xfId="39013"/>
    <cellStyle name="Normal 4 2 2 2 2 4 2 5 5" xfId="39014"/>
    <cellStyle name="Normal 4 2 2 2 2 4 2 5 6" xfId="39015"/>
    <cellStyle name="Normal 4 2 2 2 2 4 2 6" xfId="39016"/>
    <cellStyle name="Normal 4 2 2 2 2 4 2 6 2" xfId="39017"/>
    <cellStyle name="Normal 4 2 2 2 2 4 2 6 2 2" xfId="39018"/>
    <cellStyle name="Normal 4 2 2 2 2 4 2 6 2 3" xfId="39019"/>
    <cellStyle name="Normal 4 2 2 2 2 4 2 6 3" xfId="39020"/>
    <cellStyle name="Normal 4 2 2 2 2 4 2 6 3 2" xfId="39021"/>
    <cellStyle name="Normal 4 2 2 2 2 4 2 6 3 3" xfId="39022"/>
    <cellStyle name="Normal 4 2 2 2 2 4 2 6 4" xfId="39023"/>
    <cellStyle name="Normal 4 2 2 2 2 4 2 6 5" xfId="39024"/>
    <cellStyle name="Normal 4 2 2 2 2 4 2 7" xfId="39025"/>
    <cellStyle name="Normal 4 2 2 2 2 4 2 7 2" xfId="39026"/>
    <cellStyle name="Normal 4 2 2 2 2 4 2 7 3" xfId="39027"/>
    <cellStyle name="Normal 4 2 2 2 2 4 2 8" xfId="39028"/>
    <cellStyle name="Normal 4 2 2 2 2 4 2 8 2" xfId="39029"/>
    <cellStyle name="Normal 4 2 2 2 2 4 2 8 3" xfId="39030"/>
    <cellStyle name="Normal 4 2 2 2 2 4 2 9" xfId="39031"/>
    <cellStyle name="Normal 4 2 2 2 2 4 3" xfId="869"/>
    <cellStyle name="Normal 4 2 2 2 2 4 3 2" xfId="2175"/>
    <cellStyle name="Normal 4 2 2 2 2 4 3 2 2" xfId="39032"/>
    <cellStyle name="Normal 4 2 2 2 2 4 3 2 2 2" xfId="39033"/>
    <cellStyle name="Normal 4 2 2 2 2 4 3 2 2 3" xfId="39034"/>
    <cellStyle name="Normal 4 2 2 2 2 4 3 2 3" xfId="39035"/>
    <cellStyle name="Normal 4 2 2 2 2 4 3 2 3 2" xfId="39036"/>
    <cellStyle name="Normal 4 2 2 2 2 4 3 2 3 3" xfId="39037"/>
    <cellStyle name="Normal 4 2 2 2 2 4 3 2 4" xfId="39038"/>
    <cellStyle name="Normal 4 2 2 2 2 4 3 2 5" xfId="39039"/>
    <cellStyle name="Normal 4 2 2 2 2 4 3 3" xfId="39040"/>
    <cellStyle name="Normal 4 2 2 2 2 4 3 3 2" xfId="39041"/>
    <cellStyle name="Normal 4 2 2 2 2 4 3 3 3" xfId="39042"/>
    <cellStyle name="Normal 4 2 2 2 2 4 3 4" xfId="39043"/>
    <cellStyle name="Normal 4 2 2 2 2 4 3 4 2" xfId="39044"/>
    <cellStyle name="Normal 4 2 2 2 2 4 3 4 3" xfId="39045"/>
    <cellStyle name="Normal 4 2 2 2 2 4 3 5" xfId="39046"/>
    <cellStyle name="Normal 4 2 2 2 2 4 3 6" xfId="39047"/>
    <cellStyle name="Normal 4 2 2 2 2 4 4" xfId="2172"/>
    <cellStyle name="Normal 4 2 2 2 2 4 4 2" xfId="39048"/>
    <cellStyle name="Normal 4 2 2 2 2 4 4 2 2" xfId="39049"/>
    <cellStyle name="Normal 4 2 2 2 2 4 4 2 2 2" xfId="39050"/>
    <cellStyle name="Normal 4 2 2 2 2 4 4 2 2 3" xfId="39051"/>
    <cellStyle name="Normal 4 2 2 2 2 4 4 2 3" xfId="39052"/>
    <cellStyle name="Normal 4 2 2 2 2 4 4 2 3 2" xfId="39053"/>
    <cellStyle name="Normal 4 2 2 2 2 4 4 2 3 3" xfId="39054"/>
    <cellStyle name="Normal 4 2 2 2 2 4 4 2 4" xfId="39055"/>
    <cellStyle name="Normal 4 2 2 2 2 4 4 2 5" xfId="39056"/>
    <cellStyle name="Normal 4 2 2 2 2 4 4 3" xfId="39057"/>
    <cellStyle name="Normal 4 2 2 2 2 4 4 3 2" xfId="39058"/>
    <cellStyle name="Normal 4 2 2 2 2 4 4 3 3" xfId="39059"/>
    <cellStyle name="Normal 4 2 2 2 2 4 4 4" xfId="39060"/>
    <cellStyle name="Normal 4 2 2 2 2 4 4 4 2" xfId="39061"/>
    <cellStyle name="Normal 4 2 2 2 2 4 4 4 3" xfId="39062"/>
    <cellStyle name="Normal 4 2 2 2 2 4 4 5" xfId="39063"/>
    <cellStyle name="Normal 4 2 2 2 2 4 4 6" xfId="39064"/>
    <cellStyle name="Normal 4 2 2 2 2 4 5" xfId="39065"/>
    <cellStyle name="Normal 4 2 2 2 2 4 5 2" xfId="39066"/>
    <cellStyle name="Normal 4 2 2 2 2 4 5 2 2" xfId="39067"/>
    <cellStyle name="Normal 4 2 2 2 2 4 5 2 2 2" xfId="39068"/>
    <cellStyle name="Normal 4 2 2 2 2 4 5 2 2 3" xfId="39069"/>
    <cellStyle name="Normal 4 2 2 2 2 4 5 2 3" xfId="39070"/>
    <cellStyle name="Normal 4 2 2 2 2 4 5 2 3 2" xfId="39071"/>
    <cellStyle name="Normal 4 2 2 2 2 4 5 2 3 3" xfId="39072"/>
    <cellStyle name="Normal 4 2 2 2 2 4 5 2 4" xfId="39073"/>
    <cellStyle name="Normal 4 2 2 2 2 4 5 2 5" xfId="39074"/>
    <cellStyle name="Normal 4 2 2 2 2 4 5 3" xfId="39075"/>
    <cellStyle name="Normal 4 2 2 2 2 4 5 3 2" xfId="39076"/>
    <cellStyle name="Normal 4 2 2 2 2 4 5 3 3" xfId="39077"/>
    <cellStyle name="Normal 4 2 2 2 2 4 5 4" xfId="39078"/>
    <cellStyle name="Normal 4 2 2 2 2 4 5 4 2" xfId="39079"/>
    <cellStyle name="Normal 4 2 2 2 2 4 5 4 3" xfId="39080"/>
    <cellStyle name="Normal 4 2 2 2 2 4 5 5" xfId="39081"/>
    <cellStyle name="Normal 4 2 2 2 2 4 5 6" xfId="39082"/>
    <cellStyle name="Normal 4 2 2 2 2 4 6" xfId="39083"/>
    <cellStyle name="Normal 4 2 2 2 2 4 6 2" xfId="39084"/>
    <cellStyle name="Normal 4 2 2 2 2 4 6 2 2" xfId="39085"/>
    <cellStyle name="Normal 4 2 2 2 2 4 6 2 2 2" xfId="39086"/>
    <cellStyle name="Normal 4 2 2 2 2 4 6 2 2 3" xfId="39087"/>
    <cellStyle name="Normal 4 2 2 2 2 4 6 2 3" xfId="39088"/>
    <cellStyle name="Normal 4 2 2 2 2 4 6 2 3 2" xfId="39089"/>
    <cellStyle name="Normal 4 2 2 2 2 4 6 2 3 3" xfId="39090"/>
    <cellStyle name="Normal 4 2 2 2 2 4 6 2 4" xfId="39091"/>
    <cellStyle name="Normal 4 2 2 2 2 4 6 2 5" xfId="39092"/>
    <cellStyle name="Normal 4 2 2 2 2 4 6 3" xfId="39093"/>
    <cellStyle name="Normal 4 2 2 2 2 4 6 3 2" xfId="39094"/>
    <cellStyle name="Normal 4 2 2 2 2 4 6 3 3" xfId="39095"/>
    <cellStyle name="Normal 4 2 2 2 2 4 6 4" xfId="39096"/>
    <cellStyle name="Normal 4 2 2 2 2 4 6 4 2" xfId="39097"/>
    <cellStyle name="Normal 4 2 2 2 2 4 6 4 3" xfId="39098"/>
    <cellStyle name="Normal 4 2 2 2 2 4 6 5" xfId="39099"/>
    <cellStyle name="Normal 4 2 2 2 2 4 6 6" xfId="39100"/>
    <cellStyle name="Normal 4 2 2 2 2 4 7" xfId="39101"/>
    <cellStyle name="Normal 4 2 2 2 2 4 7 2" xfId="39102"/>
    <cellStyle name="Normal 4 2 2 2 2 4 7 2 2" xfId="39103"/>
    <cellStyle name="Normal 4 2 2 2 2 4 7 2 3" xfId="39104"/>
    <cellStyle name="Normal 4 2 2 2 2 4 7 3" xfId="39105"/>
    <cellStyle name="Normal 4 2 2 2 2 4 7 3 2" xfId="39106"/>
    <cellStyle name="Normal 4 2 2 2 2 4 7 3 3" xfId="39107"/>
    <cellStyle name="Normal 4 2 2 2 2 4 7 4" xfId="39108"/>
    <cellStyle name="Normal 4 2 2 2 2 4 7 5" xfId="39109"/>
    <cellStyle name="Normal 4 2 2 2 2 4 8" xfId="39110"/>
    <cellStyle name="Normal 4 2 2 2 2 4 8 2" xfId="39111"/>
    <cellStyle name="Normal 4 2 2 2 2 4 8 3" xfId="39112"/>
    <cellStyle name="Normal 4 2 2 2 2 4 9" xfId="39113"/>
    <cellStyle name="Normal 4 2 2 2 2 4 9 2" xfId="39114"/>
    <cellStyle name="Normal 4 2 2 2 2 4 9 3" xfId="39115"/>
    <cellStyle name="Normal 4 2 2 2 2 5" xfId="870"/>
    <cellStyle name="Normal 4 2 2 2 2 5 10" xfId="39116"/>
    <cellStyle name="Normal 4 2 2 2 2 5 11" xfId="39117"/>
    <cellStyle name="Normal 4 2 2 2 2 5 2" xfId="871"/>
    <cellStyle name="Normal 4 2 2 2 2 5 2 10" xfId="39118"/>
    <cellStyle name="Normal 4 2 2 2 2 5 2 2" xfId="872"/>
    <cellStyle name="Normal 4 2 2 2 2 5 2 2 2" xfId="2178"/>
    <cellStyle name="Normal 4 2 2 2 2 5 2 2 2 2" xfId="39119"/>
    <cellStyle name="Normal 4 2 2 2 2 5 2 2 2 2 2" xfId="39120"/>
    <cellStyle name="Normal 4 2 2 2 2 5 2 2 2 2 3" xfId="39121"/>
    <cellStyle name="Normal 4 2 2 2 2 5 2 2 2 3" xfId="39122"/>
    <cellStyle name="Normal 4 2 2 2 2 5 2 2 2 3 2" xfId="39123"/>
    <cellStyle name="Normal 4 2 2 2 2 5 2 2 2 3 3" xfId="39124"/>
    <cellStyle name="Normal 4 2 2 2 2 5 2 2 2 4" xfId="39125"/>
    <cellStyle name="Normal 4 2 2 2 2 5 2 2 2 5" xfId="39126"/>
    <cellStyle name="Normal 4 2 2 2 2 5 2 2 3" xfId="39127"/>
    <cellStyle name="Normal 4 2 2 2 2 5 2 2 3 2" xfId="39128"/>
    <cellStyle name="Normal 4 2 2 2 2 5 2 2 3 3" xfId="39129"/>
    <cellStyle name="Normal 4 2 2 2 2 5 2 2 4" xfId="39130"/>
    <cellStyle name="Normal 4 2 2 2 2 5 2 2 4 2" xfId="39131"/>
    <cellStyle name="Normal 4 2 2 2 2 5 2 2 4 3" xfId="39132"/>
    <cellStyle name="Normal 4 2 2 2 2 5 2 2 5" xfId="39133"/>
    <cellStyle name="Normal 4 2 2 2 2 5 2 2 6" xfId="39134"/>
    <cellStyle name="Normal 4 2 2 2 2 5 2 3" xfId="2177"/>
    <cellStyle name="Normal 4 2 2 2 2 5 2 3 2" xfId="39135"/>
    <cellStyle name="Normal 4 2 2 2 2 5 2 3 2 2" xfId="39136"/>
    <cellStyle name="Normal 4 2 2 2 2 5 2 3 2 2 2" xfId="39137"/>
    <cellStyle name="Normal 4 2 2 2 2 5 2 3 2 2 3" xfId="39138"/>
    <cellStyle name="Normal 4 2 2 2 2 5 2 3 2 3" xfId="39139"/>
    <cellStyle name="Normal 4 2 2 2 2 5 2 3 2 3 2" xfId="39140"/>
    <cellStyle name="Normal 4 2 2 2 2 5 2 3 2 3 3" xfId="39141"/>
    <cellStyle name="Normal 4 2 2 2 2 5 2 3 2 4" xfId="39142"/>
    <cellStyle name="Normal 4 2 2 2 2 5 2 3 2 5" xfId="39143"/>
    <cellStyle name="Normal 4 2 2 2 2 5 2 3 3" xfId="39144"/>
    <cellStyle name="Normal 4 2 2 2 2 5 2 3 3 2" xfId="39145"/>
    <cellStyle name="Normal 4 2 2 2 2 5 2 3 3 3" xfId="39146"/>
    <cellStyle name="Normal 4 2 2 2 2 5 2 3 4" xfId="39147"/>
    <cellStyle name="Normal 4 2 2 2 2 5 2 3 4 2" xfId="39148"/>
    <cellStyle name="Normal 4 2 2 2 2 5 2 3 4 3" xfId="39149"/>
    <cellStyle name="Normal 4 2 2 2 2 5 2 3 5" xfId="39150"/>
    <cellStyle name="Normal 4 2 2 2 2 5 2 3 6" xfId="39151"/>
    <cellStyle name="Normal 4 2 2 2 2 5 2 4" xfId="39152"/>
    <cellStyle name="Normal 4 2 2 2 2 5 2 4 2" xfId="39153"/>
    <cellStyle name="Normal 4 2 2 2 2 5 2 4 2 2" xfId="39154"/>
    <cellStyle name="Normal 4 2 2 2 2 5 2 4 2 2 2" xfId="39155"/>
    <cellStyle name="Normal 4 2 2 2 2 5 2 4 2 2 3" xfId="39156"/>
    <cellStyle name="Normal 4 2 2 2 2 5 2 4 2 3" xfId="39157"/>
    <cellStyle name="Normal 4 2 2 2 2 5 2 4 2 3 2" xfId="39158"/>
    <cellStyle name="Normal 4 2 2 2 2 5 2 4 2 3 3" xfId="39159"/>
    <cellStyle name="Normal 4 2 2 2 2 5 2 4 2 4" xfId="39160"/>
    <cellStyle name="Normal 4 2 2 2 2 5 2 4 2 5" xfId="39161"/>
    <cellStyle name="Normal 4 2 2 2 2 5 2 4 3" xfId="39162"/>
    <cellStyle name="Normal 4 2 2 2 2 5 2 4 3 2" xfId="39163"/>
    <cellStyle name="Normal 4 2 2 2 2 5 2 4 3 3" xfId="39164"/>
    <cellStyle name="Normal 4 2 2 2 2 5 2 4 4" xfId="39165"/>
    <cellStyle name="Normal 4 2 2 2 2 5 2 4 4 2" xfId="39166"/>
    <cellStyle name="Normal 4 2 2 2 2 5 2 4 4 3" xfId="39167"/>
    <cellStyle name="Normal 4 2 2 2 2 5 2 4 5" xfId="39168"/>
    <cellStyle name="Normal 4 2 2 2 2 5 2 4 6" xfId="39169"/>
    <cellStyle name="Normal 4 2 2 2 2 5 2 5" xfId="39170"/>
    <cellStyle name="Normal 4 2 2 2 2 5 2 5 2" xfId="39171"/>
    <cellStyle name="Normal 4 2 2 2 2 5 2 5 2 2" xfId="39172"/>
    <cellStyle name="Normal 4 2 2 2 2 5 2 5 2 2 2" xfId="39173"/>
    <cellStyle name="Normal 4 2 2 2 2 5 2 5 2 2 3" xfId="39174"/>
    <cellStyle name="Normal 4 2 2 2 2 5 2 5 2 3" xfId="39175"/>
    <cellStyle name="Normal 4 2 2 2 2 5 2 5 2 3 2" xfId="39176"/>
    <cellStyle name="Normal 4 2 2 2 2 5 2 5 2 3 3" xfId="39177"/>
    <cellStyle name="Normal 4 2 2 2 2 5 2 5 2 4" xfId="39178"/>
    <cellStyle name="Normal 4 2 2 2 2 5 2 5 2 5" xfId="39179"/>
    <cellStyle name="Normal 4 2 2 2 2 5 2 5 3" xfId="39180"/>
    <cellStyle name="Normal 4 2 2 2 2 5 2 5 3 2" xfId="39181"/>
    <cellStyle name="Normal 4 2 2 2 2 5 2 5 3 3" xfId="39182"/>
    <cellStyle name="Normal 4 2 2 2 2 5 2 5 4" xfId="39183"/>
    <cellStyle name="Normal 4 2 2 2 2 5 2 5 4 2" xfId="39184"/>
    <cellStyle name="Normal 4 2 2 2 2 5 2 5 4 3" xfId="39185"/>
    <cellStyle name="Normal 4 2 2 2 2 5 2 5 5" xfId="39186"/>
    <cellStyle name="Normal 4 2 2 2 2 5 2 5 6" xfId="39187"/>
    <cellStyle name="Normal 4 2 2 2 2 5 2 6" xfId="39188"/>
    <cellStyle name="Normal 4 2 2 2 2 5 2 6 2" xfId="39189"/>
    <cellStyle name="Normal 4 2 2 2 2 5 2 6 2 2" xfId="39190"/>
    <cellStyle name="Normal 4 2 2 2 2 5 2 6 2 3" xfId="39191"/>
    <cellStyle name="Normal 4 2 2 2 2 5 2 6 3" xfId="39192"/>
    <cellStyle name="Normal 4 2 2 2 2 5 2 6 3 2" xfId="39193"/>
    <cellStyle name="Normal 4 2 2 2 2 5 2 6 3 3" xfId="39194"/>
    <cellStyle name="Normal 4 2 2 2 2 5 2 6 4" xfId="39195"/>
    <cellStyle name="Normal 4 2 2 2 2 5 2 6 5" xfId="39196"/>
    <cellStyle name="Normal 4 2 2 2 2 5 2 7" xfId="39197"/>
    <cellStyle name="Normal 4 2 2 2 2 5 2 7 2" xfId="39198"/>
    <cellStyle name="Normal 4 2 2 2 2 5 2 7 3" xfId="39199"/>
    <cellStyle name="Normal 4 2 2 2 2 5 2 8" xfId="39200"/>
    <cellStyle name="Normal 4 2 2 2 2 5 2 8 2" xfId="39201"/>
    <cellStyle name="Normal 4 2 2 2 2 5 2 8 3" xfId="39202"/>
    <cellStyle name="Normal 4 2 2 2 2 5 2 9" xfId="39203"/>
    <cellStyle name="Normal 4 2 2 2 2 5 3" xfId="873"/>
    <cellStyle name="Normal 4 2 2 2 2 5 3 2" xfId="2179"/>
    <cellStyle name="Normal 4 2 2 2 2 5 3 2 2" xfId="39204"/>
    <cellStyle name="Normal 4 2 2 2 2 5 3 2 2 2" xfId="39205"/>
    <cellStyle name="Normal 4 2 2 2 2 5 3 2 2 3" xfId="39206"/>
    <cellStyle name="Normal 4 2 2 2 2 5 3 2 3" xfId="39207"/>
    <cellStyle name="Normal 4 2 2 2 2 5 3 2 3 2" xfId="39208"/>
    <cellStyle name="Normal 4 2 2 2 2 5 3 2 3 3" xfId="39209"/>
    <cellStyle name="Normal 4 2 2 2 2 5 3 2 4" xfId="39210"/>
    <cellStyle name="Normal 4 2 2 2 2 5 3 2 5" xfId="39211"/>
    <cellStyle name="Normal 4 2 2 2 2 5 3 3" xfId="39212"/>
    <cellStyle name="Normal 4 2 2 2 2 5 3 3 2" xfId="39213"/>
    <cellStyle name="Normal 4 2 2 2 2 5 3 3 3" xfId="39214"/>
    <cellStyle name="Normal 4 2 2 2 2 5 3 4" xfId="39215"/>
    <cellStyle name="Normal 4 2 2 2 2 5 3 4 2" xfId="39216"/>
    <cellStyle name="Normal 4 2 2 2 2 5 3 4 3" xfId="39217"/>
    <cellStyle name="Normal 4 2 2 2 2 5 3 5" xfId="39218"/>
    <cellStyle name="Normal 4 2 2 2 2 5 3 6" xfId="39219"/>
    <cellStyle name="Normal 4 2 2 2 2 5 4" xfId="2176"/>
    <cellStyle name="Normal 4 2 2 2 2 5 4 2" xfId="39220"/>
    <cellStyle name="Normal 4 2 2 2 2 5 4 2 2" xfId="39221"/>
    <cellStyle name="Normal 4 2 2 2 2 5 4 2 2 2" xfId="39222"/>
    <cellStyle name="Normal 4 2 2 2 2 5 4 2 2 3" xfId="39223"/>
    <cellStyle name="Normal 4 2 2 2 2 5 4 2 3" xfId="39224"/>
    <cellStyle name="Normal 4 2 2 2 2 5 4 2 3 2" xfId="39225"/>
    <cellStyle name="Normal 4 2 2 2 2 5 4 2 3 3" xfId="39226"/>
    <cellStyle name="Normal 4 2 2 2 2 5 4 2 4" xfId="39227"/>
    <cellStyle name="Normal 4 2 2 2 2 5 4 2 5" xfId="39228"/>
    <cellStyle name="Normal 4 2 2 2 2 5 4 3" xfId="39229"/>
    <cellStyle name="Normal 4 2 2 2 2 5 4 3 2" xfId="39230"/>
    <cellStyle name="Normal 4 2 2 2 2 5 4 3 3" xfId="39231"/>
    <cellStyle name="Normal 4 2 2 2 2 5 4 4" xfId="39232"/>
    <cellStyle name="Normal 4 2 2 2 2 5 4 4 2" xfId="39233"/>
    <cellStyle name="Normal 4 2 2 2 2 5 4 4 3" xfId="39234"/>
    <cellStyle name="Normal 4 2 2 2 2 5 4 5" xfId="39235"/>
    <cellStyle name="Normal 4 2 2 2 2 5 4 6" xfId="39236"/>
    <cellStyle name="Normal 4 2 2 2 2 5 5" xfId="39237"/>
    <cellStyle name="Normal 4 2 2 2 2 5 5 2" xfId="39238"/>
    <cellStyle name="Normal 4 2 2 2 2 5 5 2 2" xfId="39239"/>
    <cellStyle name="Normal 4 2 2 2 2 5 5 2 2 2" xfId="39240"/>
    <cellStyle name="Normal 4 2 2 2 2 5 5 2 2 3" xfId="39241"/>
    <cellStyle name="Normal 4 2 2 2 2 5 5 2 3" xfId="39242"/>
    <cellStyle name="Normal 4 2 2 2 2 5 5 2 3 2" xfId="39243"/>
    <cellStyle name="Normal 4 2 2 2 2 5 5 2 3 3" xfId="39244"/>
    <cellStyle name="Normal 4 2 2 2 2 5 5 2 4" xfId="39245"/>
    <cellStyle name="Normal 4 2 2 2 2 5 5 2 5" xfId="39246"/>
    <cellStyle name="Normal 4 2 2 2 2 5 5 3" xfId="39247"/>
    <cellStyle name="Normal 4 2 2 2 2 5 5 3 2" xfId="39248"/>
    <cellStyle name="Normal 4 2 2 2 2 5 5 3 3" xfId="39249"/>
    <cellStyle name="Normal 4 2 2 2 2 5 5 4" xfId="39250"/>
    <cellStyle name="Normal 4 2 2 2 2 5 5 4 2" xfId="39251"/>
    <cellStyle name="Normal 4 2 2 2 2 5 5 4 3" xfId="39252"/>
    <cellStyle name="Normal 4 2 2 2 2 5 5 5" xfId="39253"/>
    <cellStyle name="Normal 4 2 2 2 2 5 5 6" xfId="39254"/>
    <cellStyle name="Normal 4 2 2 2 2 5 6" xfId="39255"/>
    <cellStyle name="Normal 4 2 2 2 2 5 6 2" xfId="39256"/>
    <cellStyle name="Normal 4 2 2 2 2 5 6 2 2" xfId="39257"/>
    <cellStyle name="Normal 4 2 2 2 2 5 6 2 2 2" xfId="39258"/>
    <cellStyle name="Normal 4 2 2 2 2 5 6 2 2 3" xfId="39259"/>
    <cellStyle name="Normal 4 2 2 2 2 5 6 2 3" xfId="39260"/>
    <cellStyle name="Normal 4 2 2 2 2 5 6 2 3 2" xfId="39261"/>
    <cellStyle name="Normal 4 2 2 2 2 5 6 2 3 3" xfId="39262"/>
    <cellStyle name="Normal 4 2 2 2 2 5 6 2 4" xfId="39263"/>
    <cellStyle name="Normal 4 2 2 2 2 5 6 2 5" xfId="39264"/>
    <cellStyle name="Normal 4 2 2 2 2 5 6 3" xfId="39265"/>
    <cellStyle name="Normal 4 2 2 2 2 5 6 3 2" xfId="39266"/>
    <cellStyle name="Normal 4 2 2 2 2 5 6 3 3" xfId="39267"/>
    <cellStyle name="Normal 4 2 2 2 2 5 6 4" xfId="39268"/>
    <cellStyle name="Normal 4 2 2 2 2 5 6 4 2" xfId="39269"/>
    <cellStyle name="Normal 4 2 2 2 2 5 6 4 3" xfId="39270"/>
    <cellStyle name="Normal 4 2 2 2 2 5 6 5" xfId="39271"/>
    <cellStyle name="Normal 4 2 2 2 2 5 6 6" xfId="39272"/>
    <cellStyle name="Normal 4 2 2 2 2 5 7" xfId="39273"/>
    <cellStyle name="Normal 4 2 2 2 2 5 7 2" xfId="39274"/>
    <cellStyle name="Normal 4 2 2 2 2 5 7 2 2" xfId="39275"/>
    <cellStyle name="Normal 4 2 2 2 2 5 7 2 3" xfId="39276"/>
    <cellStyle name="Normal 4 2 2 2 2 5 7 3" xfId="39277"/>
    <cellStyle name="Normal 4 2 2 2 2 5 7 3 2" xfId="39278"/>
    <cellStyle name="Normal 4 2 2 2 2 5 7 3 3" xfId="39279"/>
    <cellStyle name="Normal 4 2 2 2 2 5 7 4" xfId="39280"/>
    <cellStyle name="Normal 4 2 2 2 2 5 7 5" xfId="39281"/>
    <cellStyle name="Normal 4 2 2 2 2 5 8" xfId="39282"/>
    <cellStyle name="Normal 4 2 2 2 2 5 8 2" xfId="39283"/>
    <cellStyle name="Normal 4 2 2 2 2 5 8 3" xfId="39284"/>
    <cellStyle name="Normal 4 2 2 2 2 5 9" xfId="39285"/>
    <cellStyle name="Normal 4 2 2 2 2 5 9 2" xfId="39286"/>
    <cellStyle name="Normal 4 2 2 2 2 5 9 3" xfId="39287"/>
    <cellStyle name="Normal 4 2 2 2 2 6" xfId="874"/>
    <cellStyle name="Normal 4 2 2 2 2 6 10" xfId="39288"/>
    <cellStyle name="Normal 4 2 2 2 2 6 2" xfId="875"/>
    <cellStyle name="Normal 4 2 2 2 2 6 2 2" xfId="2181"/>
    <cellStyle name="Normal 4 2 2 2 2 6 2 2 2" xfId="39289"/>
    <cellStyle name="Normal 4 2 2 2 2 6 2 2 2 2" xfId="39290"/>
    <cellStyle name="Normal 4 2 2 2 2 6 2 2 2 3" xfId="39291"/>
    <cellStyle name="Normal 4 2 2 2 2 6 2 2 3" xfId="39292"/>
    <cellStyle name="Normal 4 2 2 2 2 6 2 2 3 2" xfId="39293"/>
    <cellStyle name="Normal 4 2 2 2 2 6 2 2 3 3" xfId="39294"/>
    <cellStyle name="Normal 4 2 2 2 2 6 2 2 4" xfId="39295"/>
    <cellStyle name="Normal 4 2 2 2 2 6 2 2 5" xfId="39296"/>
    <cellStyle name="Normal 4 2 2 2 2 6 2 3" xfId="39297"/>
    <cellStyle name="Normal 4 2 2 2 2 6 2 3 2" xfId="39298"/>
    <cellStyle name="Normal 4 2 2 2 2 6 2 3 3" xfId="39299"/>
    <cellStyle name="Normal 4 2 2 2 2 6 2 4" xfId="39300"/>
    <cellStyle name="Normal 4 2 2 2 2 6 2 4 2" xfId="39301"/>
    <cellStyle name="Normal 4 2 2 2 2 6 2 4 3" xfId="39302"/>
    <cellStyle name="Normal 4 2 2 2 2 6 2 5" xfId="39303"/>
    <cellStyle name="Normal 4 2 2 2 2 6 2 6" xfId="39304"/>
    <cellStyle name="Normal 4 2 2 2 2 6 3" xfId="2180"/>
    <cellStyle name="Normal 4 2 2 2 2 6 3 2" xfId="39305"/>
    <cellStyle name="Normal 4 2 2 2 2 6 3 2 2" xfId="39306"/>
    <cellStyle name="Normal 4 2 2 2 2 6 3 2 2 2" xfId="39307"/>
    <cellStyle name="Normal 4 2 2 2 2 6 3 2 2 3" xfId="39308"/>
    <cellStyle name="Normal 4 2 2 2 2 6 3 2 3" xfId="39309"/>
    <cellStyle name="Normal 4 2 2 2 2 6 3 2 3 2" xfId="39310"/>
    <cellStyle name="Normal 4 2 2 2 2 6 3 2 3 3" xfId="39311"/>
    <cellStyle name="Normal 4 2 2 2 2 6 3 2 4" xfId="39312"/>
    <cellStyle name="Normal 4 2 2 2 2 6 3 2 5" xfId="39313"/>
    <cellStyle name="Normal 4 2 2 2 2 6 3 3" xfId="39314"/>
    <cellStyle name="Normal 4 2 2 2 2 6 3 3 2" xfId="39315"/>
    <cellStyle name="Normal 4 2 2 2 2 6 3 3 3" xfId="39316"/>
    <cellStyle name="Normal 4 2 2 2 2 6 3 4" xfId="39317"/>
    <cellStyle name="Normal 4 2 2 2 2 6 3 4 2" xfId="39318"/>
    <cellStyle name="Normal 4 2 2 2 2 6 3 4 3" xfId="39319"/>
    <cellStyle name="Normal 4 2 2 2 2 6 3 5" xfId="39320"/>
    <cellStyle name="Normal 4 2 2 2 2 6 3 6" xfId="39321"/>
    <cellStyle name="Normal 4 2 2 2 2 6 4" xfId="39322"/>
    <cellStyle name="Normal 4 2 2 2 2 6 4 2" xfId="39323"/>
    <cellStyle name="Normal 4 2 2 2 2 6 4 2 2" xfId="39324"/>
    <cellStyle name="Normal 4 2 2 2 2 6 4 2 2 2" xfId="39325"/>
    <cellStyle name="Normal 4 2 2 2 2 6 4 2 2 3" xfId="39326"/>
    <cellStyle name="Normal 4 2 2 2 2 6 4 2 3" xfId="39327"/>
    <cellStyle name="Normal 4 2 2 2 2 6 4 2 3 2" xfId="39328"/>
    <cellStyle name="Normal 4 2 2 2 2 6 4 2 3 3" xfId="39329"/>
    <cellStyle name="Normal 4 2 2 2 2 6 4 2 4" xfId="39330"/>
    <cellStyle name="Normal 4 2 2 2 2 6 4 2 5" xfId="39331"/>
    <cellStyle name="Normal 4 2 2 2 2 6 4 3" xfId="39332"/>
    <cellStyle name="Normal 4 2 2 2 2 6 4 3 2" xfId="39333"/>
    <cellStyle name="Normal 4 2 2 2 2 6 4 3 3" xfId="39334"/>
    <cellStyle name="Normal 4 2 2 2 2 6 4 4" xfId="39335"/>
    <cellStyle name="Normal 4 2 2 2 2 6 4 4 2" xfId="39336"/>
    <cellStyle name="Normal 4 2 2 2 2 6 4 4 3" xfId="39337"/>
    <cellStyle name="Normal 4 2 2 2 2 6 4 5" xfId="39338"/>
    <cellStyle name="Normal 4 2 2 2 2 6 4 6" xfId="39339"/>
    <cellStyle name="Normal 4 2 2 2 2 6 5" xfId="39340"/>
    <cellStyle name="Normal 4 2 2 2 2 6 5 2" xfId="39341"/>
    <cellStyle name="Normal 4 2 2 2 2 6 5 2 2" xfId="39342"/>
    <cellStyle name="Normal 4 2 2 2 2 6 5 2 2 2" xfId="39343"/>
    <cellStyle name="Normal 4 2 2 2 2 6 5 2 2 3" xfId="39344"/>
    <cellStyle name="Normal 4 2 2 2 2 6 5 2 3" xfId="39345"/>
    <cellStyle name="Normal 4 2 2 2 2 6 5 2 3 2" xfId="39346"/>
    <cellStyle name="Normal 4 2 2 2 2 6 5 2 3 3" xfId="39347"/>
    <cellStyle name="Normal 4 2 2 2 2 6 5 2 4" xfId="39348"/>
    <cellStyle name="Normal 4 2 2 2 2 6 5 2 5" xfId="39349"/>
    <cellStyle name="Normal 4 2 2 2 2 6 5 3" xfId="39350"/>
    <cellStyle name="Normal 4 2 2 2 2 6 5 3 2" xfId="39351"/>
    <cellStyle name="Normal 4 2 2 2 2 6 5 3 3" xfId="39352"/>
    <cellStyle name="Normal 4 2 2 2 2 6 5 4" xfId="39353"/>
    <cellStyle name="Normal 4 2 2 2 2 6 5 4 2" xfId="39354"/>
    <cellStyle name="Normal 4 2 2 2 2 6 5 4 3" xfId="39355"/>
    <cellStyle name="Normal 4 2 2 2 2 6 5 5" xfId="39356"/>
    <cellStyle name="Normal 4 2 2 2 2 6 5 6" xfId="39357"/>
    <cellStyle name="Normal 4 2 2 2 2 6 6" xfId="39358"/>
    <cellStyle name="Normal 4 2 2 2 2 6 6 2" xfId="39359"/>
    <cellStyle name="Normal 4 2 2 2 2 6 6 2 2" xfId="39360"/>
    <cellStyle name="Normal 4 2 2 2 2 6 6 2 3" xfId="39361"/>
    <cellStyle name="Normal 4 2 2 2 2 6 6 3" xfId="39362"/>
    <cellStyle name="Normal 4 2 2 2 2 6 6 3 2" xfId="39363"/>
    <cellStyle name="Normal 4 2 2 2 2 6 6 3 3" xfId="39364"/>
    <cellStyle name="Normal 4 2 2 2 2 6 6 4" xfId="39365"/>
    <cellStyle name="Normal 4 2 2 2 2 6 6 5" xfId="39366"/>
    <cellStyle name="Normal 4 2 2 2 2 6 7" xfId="39367"/>
    <cellStyle name="Normal 4 2 2 2 2 6 7 2" xfId="39368"/>
    <cellStyle name="Normal 4 2 2 2 2 6 7 3" xfId="39369"/>
    <cellStyle name="Normal 4 2 2 2 2 6 8" xfId="39370"/>
    <cellStyle name="Normal 4 2 2 2 2 6 8 2" xfId="39371"/>
    <cellStyle name="Normal 4 2 2 2 2 6 8 3" xfId="39372"/>
    <cellStyle name="Normal 4 2 2 2 2 6 9" xfId="39373"/>
    <cellStyle name="Normal 4 2 2 2 2 7" xfId="876"/>
    <cellStyle name="Normal 4 2 2 2 2 7 2" xfId="2182"/>
    <cellStyle name="Normal 4 2 2 2 2 7 2 2" xfId="39374"/>
    <cellStyle name="Normal 4 2 2 2 2 7 2 2 2" xfId="39375"/>
    <cellStyle name="Normal 4 2 2 2 2 7 2 2 3" xfId="39376"/>
    <cellStyle name="Normal 4 2 2 2 2 7 2 3" xfId="39377"/>
    <cellStyle name="Normal 4 2 2 2 2 7 2 3 2" xfId="39378"/>
    <cellStyle name="Normal 4 2 2 2 2 7 2 3 3" xfId="39379"/>
    <cellStyle name="Normal 4 2 2 2 2 7 2 4" xfId="39380"/>
    <cellStyle name="Normal 4 2 2 2 2 7 2 5" xfId="39381"/>
    <cellStyle name="Normal 4 2 2 2 2 7 3" xfId="39382"/>
    <cellStyle name="Normal 4 2 2 2 2 7 3 2" xfId="39383"/>
    <cellStyle name="Normal 4 2 2 2 2 7 3 3" xfId="39384"/>
    <cellStyle name="Normal 4 2 2 2 2 7 4" xfId="39385"/>
    <cellStyle name="Normal 4 2 2 2 2 7 4 2" xfId="39386"/>
    <cellStyle name="Normal 4 2 2 2 2 7 4 3" xfId="39387"/>
    <cellStyle name="Normal 4 2 2 2 2 7 5" xfId="39388"/>
    <cellStyle name="Normal 4 2 2 2 2 7 6" xfId="39389"/>
    <cellStyle name="Normal 4 2 2 2 2 8" xfId="2135"/>
    <cellStyle name="Normal 4 2 2 2 2 8 2" xfId="39390"/>
    <cellStyle name="Normal 4 2 2 2 2 8 2 2" xfId="39391"/>
    <cellStyle name="Normal 4 2 2 2 2 8 2 2 2" xfId="39392"/>
    <cellStyle name="Normal 4 2 2 2 2 8 2 2 3" xfId="39393"/>
    <cellStyle name="Normal 4 2 2 2 2 8 2 3" xfId="39394"/>
    <cellStyle name="Normal 4 2 2 2 2 8 2 3 2" xfId="39395"/>
    <cellStyle name="Normal 4 2 2 2 2 8 2 3 3" xfId="39396"/>
    <cellStyle name="Normal 4 2 2 2 2 8 2 4" xfId="39397"/>
    <cellStyle name="Normal 4 2 2 2 2 8 2 5" xfId="39398"/>
    <cellStyle name="Normal 4 2 2 2 2 8 3" xfId="39399"/>
    <cellStyle name="Normal 4 2 2 2 2 8 3 2" xfId="39400"/>
    <cellStyle name="Normal 4 2 2 2 2 8 3 3" xfId="39401"/>
    <cellStyle name="Normal 4 2 2 2 2 8 4" xfId="39402"/>
    <cellStyle name="Normal 4 2 2 2 2 8 4 2" xfId="39403"/>
    <cellStyle name="Normal 4 2 2 2 2 8 4 3" xfId="39404"/>
    <cellStyle name="Normal 4 2 2 2 2 8 5" xfId="39405"/>
    <cellStyle name="Normal 4 2 2 2 2 8 6" xfId="39406"/>
    <cellStyle name="Normal 4 2 2 2 2 9" xfId="39407"/>
    <cellStyle name="Normal 4 2 2 2 2 9 2" xfId="39408"/>
    <cellStyle name="Normal 4 2 2 2 2 9 2 2" xfId="39409"/>
    <cellStyle name="Normal 4 2 2 2 2 9 2 2 2" xfId="39410"/>
    <cellStyle name="Normal 4 2 2 2 2 9 2 2 3" xfId="39411"/>
    <cellStyle name="Normal 4 2 2 2 2 9 2 3" xfId="39412"/>
    <cellStyle name="Normal 4 2 2 2 2 9 2 3 2" xfId="39413"/>
    <cellStyle name="Normal 4 2 2 2 2 9 2 3 3" xfId="39414"/>
    <cellStyle name="Normal 4 2 2 2 2 9 2 4" xfId="39415"/>
    <cellStyle name="Normal 4 2 2 2 2 9 2 5" xfId="39416"/>
    <cellStyle name="Normal 4 2 2 2 2 9 3" xfId="39417"/>
    <cellStyle name="Normal 4 2 2 2 2 9 3 2" xfId="39418"/>
    <cellStyle name="Normal 4 2 2 2 2 9 3 3" xfId="39419"/>
    <cellStyle name="Normal 4 2 2 2 2 9 4" xfId="39420"/>
    <cellStyle name="Normal 4 2 2 2 2 9 4 2" xfId="39421"/>
    <cellStyle name="Normal 4 2 2 2 2 9 4 3" xfId="39422"/>
    <cellStyle name="Normal 4 2 2 2 2 9 5" xfId="39423"/>
    <cellStyle name="Normal 4 2 2 2 2 9 6" xfId="39424"/>
    <cellStyle name="Normal 4 2 2 2 3" xfId="877"/>
    <cellStyle name="Normal 4 2 2 2 3 10" xfId="39425"/>
    <cellStyle name="Normal 4 2 2 2 3 10 2" xfId="39426"/>
    <cellStyle name="Normal 4 2 2 2 3 10 2 2" xfId="39427"/>
    <cellStyle name="Normal 4 2 2 2 3 10 2 3" xfId="39428"/>
    <cellStyle name="Normal 4 2 2 2 3 10 3" xfId="39429"/>
    <cellStyle name="Normal 4 2 2 2 3 10 3 2" xfId="39430"/>
    <cellStyle name="Normal 4 2 2 2 3 10 3 3" xfId="39431"/>
    <cellStyle name="Normal 4 2 2 2 3 10 4" xfId="39432"/>
    <cellStyle name="Normal 4 2 2 2 3 10 5" xfId="39433"/>
    <cellStyle name="Normal 4 2 2 2 3 11" xfId="39434"/>
    <cellStyle name="Normal 4 2 2 2 3 11 2" xfId="39435"/>
    <cellStyle name="Normal 4 2 2 2 3 11 3" xfId="39436"/>
    <cellStyle name="Normal 4 2 2 2 3 12" xfId="39437"/>
    <cellStyle name="Normal 4 2 2 2 3 12 2" xfId="39438"/>
    <cellStyle name="Normal 4 2 2 2 3 12 3" xfId="39439"/>
    <cellStyle name="Normal 4 2 2 2 3 13" xfId="39440"/>
    <cellStyle name="Normal 4 2 2 2 3 14" xfId="39441"/>
    <cellStyle name="Normal 4 2 2 2 3 2" xfId="878"/>
    <cellStyle name="Normal 4 2 2 2 3 2 10" xfId="39442"/>
    <cellStyle name="Normal 4 2 2 2 3 2 10 2" xfId="39443"/>
    <cellStyle name="Normal 4 2 2 2 3 2 10 3" xfId="39444"/>
    <cellStyle name="Normal 4 2 2 2 3 2 11" xfId="39445"/>
    <cellStyle name="Normal 4 2 2 2 3 2 11 2" xfId="39446"/>
    <cellStyle name="Normal 4 2 2 2 3 2 11 3" xfId="39447"/>
    <cellStyle name="Normal 4 2 2 2 3 2 12" xfId="39448"/>
    <cellStyle name="Normal 4 2 2 2 3 2 13" xfId="39449"/>
    <cellStyle name="Normal 4 2 2 2 3 2 2" xfId="879"/>
    <cellStyle name="Normal 4 2 2 2 3 2 2 10" xfId="39450"/>
    <cellStyle name="Normal 4 2 2 2 3 2 2 11" xfId="39451"/>
    <cellStyle name="Normal 4 2 2 2 3 2 2 2" xfId="880"/>
    <cellStyle name="Normal 4 2 2 2 3 2 2 2 10" xfId="39452"/>
    <cellStyle name="Normal 4 2 2 2 3 2 2 2 2" xfId="881"/>
    <cellStyle name="Normal 4 2 2 2 3 2 2 2 2 2" xfId="2187"/>
    <cellStyle name="Normal 4 2 2 2 3 2 2 2 2 2 2" xfId="39453"/>
    <cellStyle name="Normal 4 2 2 2 3 2 2 2 2 2 2 2" xfId="39454"/>
    <cellStyle name="Normal 4 2 2 2 3 2 2 2 2 2 2 3" xfId="39455"/>
    <cellStyle name="Normal 4 2 2 2 3 2 2 2 2 2 3" xfId="39456"/>
    <cellStyle name="Normal 4 2 2 2 3 2 2 2 2 2 3 2" xfId="39457"/>
    <cellStyle name="Normal 4 2 2 2 3 2 2 2 2 2 3 3" xfId="39458"/>
    <cellStyle name="Normal 4 2 2 2 3 2 2 2 2 2 4" xfId="39459"/>
    <cellStyle name="Normal 4 2 2 2 3 2 2 2 2 2 5" xfId="39460"/>
    <cellStyle name="Normal 4 2 2 2 3 2 2 2 2 3" xfId="39461"/>
    <cellStyle name="Normal 4 2 2 2 3 2 2 2 2 3 2" xfId="39462"/>
    <cellStyle name="Normal 4 2 2 2 3 2 2 2 2 3 3" xfId="39463"/>
    <cellStyle name="Normal 4 2 2 2 3 2 2 2 2 4" xfId="39464"/>
    <cellStyle name="Normal 4 2 2 2 3 2 2 2 2 4 2" xfId="39465"/>
    <cellStyle name="Normal 4 2 2 2 3 2 2 2 2 4 3" xfId="39466"/>
    <cellStyle name="Normal 4 2 2 2 3 2 2 2 2 5" xfId="39467"/>
    <cellStyle name="Normal 4 2 2 2 3 2 2 2 2 6" xfId="39468"/>
    <cellStyle name="Normal 4 2 2 2 3 2 2 2 3" xfId="2186"/>
    <cellStyle name="Normal 4 2 2 2 3 2 2 2 3 2" xfId="39469"/>
    <cellStyle name="Normal 4 2 2 2 3 2 2 2 3 2 2" xfId="39470"/>
    <cellStyle name="Normal 4 2 2 2 3 2 2 2 3 2 2 2" xfId="39471"/>
    <cellStyle name="Normal 4 2 2 2 3 2 2 2 3 2 2 3" xfId="39472"/>
    <cellStyle name="Normal 4 2 2 2 3 2 2 2 3 2 3" xfId="39473"/>
    <cellStyle name="Normal 4 2 2 2 3 2 2 2 3 2 3 2" xfId="39474"/>
    <cellStyle name="Normal 4 2 2 2 3 2 2 2 3 2 3 3" xfId="39475"/>
    <cellStyle name="Normal 4 2 2 2 3 2 2 2 3 2 4" xfId="39476"/>
    <cellStyle name="Normal 4 2 2 2 3 2 2 2 3 2 5" xfId="39477"/>
    <cellStyle name="Normal 4 2 2 2 3 2 2 2 3 3" xfId="39478"/>
    <cellStyle name="Normal 4 2 2 2 3 2 2 2 3 3 2" xfId="39479"/>
    <cellStyle name="Normal 4 2 2 2 3 2 2 2 3 3 3" xfId="39480"/>
    <cellStyle name="Normal 4 2 2 2 3 2 2 2 3 4" xfId="39481"/>
    <cellStyle name="Normal 4 2 2 2 3 2 2 2 3 4 2" xfId="39482"/>
    <cellStyle name="Normal 4 2 2 2 3 2 2 2 3 4 3" xfId="39483"/>
    <cellStyle name="Normal 4 2 2 2 3 2 2 2 3 5" xfId="39484"/>
    <cellStyle name="Normal 4 2 2 2 3 2 2 2 3 6" xfId="39485"/>
    <cellStyle name="Normal 4 2 2 2 3 2 2 2 4" xfId="39486"/>
    <cellStyle name="Normal 4 2 2 2 3 2 2 2 4 2" xfId="39487"/>
    <cellStyle name="Normal 4 2 2 2 3 2 2 2 4 2 2" xfId="39488"/>
    <cellStyle name="Normal 4 2 2 2 3 2 2 2 4 2 2 2" xfId="39489"/>
    <cellStyle name="Normal 4 2 2 2 3 2 2 2 4 2 2 3" xfId="39490"/>
    <cellStyle name="Normal 4 2 2 2 3 2 2 2 4 2 3" xfId="39491"/>
    <cellStyle name="Normal 4 2 2 2 3 2 2 2 4 2 3 2" xfId="39492"/>
    <cellStyle name="Normal 4 2 2 2 3 2 2 2 4 2 3 3" xfId="39493"/>
    <cellStyle name="Normal 4 2 2 2 3 2 2 2 4 2 4" xfId="39494"/>
    <cellStyle name="Normal 4 2 2 2 3 2 2 2 4 2 5" xfId="39495"/>
    <cellStyle name="Normal 4 2 2 2 3 2 2 2 4 3" xfId="39496"/>
    <cellStyle name="Normal 4 2 2 2 3 2 2 2 4 3 2" xfId="39497"/>
    <cellStyle name="Normal 4 2 2 2 3 2 2 2 4 3 3" xfId="39498"/>
    <cellStyle name="Normal 4 2 2 2 3 2 2 2 4 4" xfId="39499"/>
    <cellStyle name="Normal 4 2 2 2 3 2 2 2 4 4 2" xfId="39500"/>
    <cellStyle name="Normal 4 2 2 2 3 2 2 2 4 4 3" xfId="39501"/>
    <cellStyle name="Normal 4 2 2 2 3 2 2 2 4 5" xfId="39502"/>
    <cellStyle name="Normal 4 2 2 2 3 2 2 2 4 6" xfId="39503"/>
    <cellStyle name="Normal 4 2 2 2 3 2 2 2 5" xfId="39504"/>
    <cellStyle name="Normal 4 2 2 2 3 2 2 2 5 2" xfId="39505"/>
    <cellStyle name="Normal 4 2 2 2 3 2 2 2 5 2 2" xfId="39506"/>
    <cellStyle name="Normal 4 2 2 2 3 2 2 2 5 2 2 2" xfId="39507"/>
    <cellStyle name="Normal 4 2 2 2 3 2 2 2 5 2 2 3" xfId="39508"/>
    <cellStyle name="Normal 4 2 2 2 3 2 2 2 5 2 3" xfId="39509"/>
    <cellStyle name="Normal 4 2 2 2 3 2 2 2 5 2 3 2" xfId="39510"/>
    <cellStyle name="Normal 4 2 2 2 3 2 2 2 5 2 3 3" xfId="39511"/>
    <cellStyle name="Normal 4 2 2 2 3 2 2 2 5 2 4" xfId="39512"/>
    <cellStyle name="Normal 4 2 2 2 3 2 2 2 5 2 5" xfId="39513"/>
    <cellStyle name="Normal 4 2 2 2 3 2 2 2 5 3" xfId="39514"/>
    <cellStyle name="Normal 4 2 2 2 3 2 2 2 5 3 2" xfId="39515"/>
    <cellStyle name="Normal 4 2 2 2 3 2 2 2 5 3 3" xfId="39516"/>
    <cellStyle name="Normal 4 2 2 2 3 2 2 2 5 4" xfId="39517"/>
    <cellStyle name="Normal 4 2 2 2 3 2 2 2 5 4 2" xfId="39518"/>
    <cellStyle name="Normal 4 2 2 2 3 2 2 2 5 4 3" xfId="39519"/>
    <cellStyle name="Normal 4 2 2 2 3 2 2 2 5 5" xfId="39520"/>
    <cellStyle name="Normal 4 2 2 2 3 2 2 2 5 6" xfId="39521"/>
    <cellStyle name="Normal 4 2 2 2 3 2 2 2 6" xfId="39522"/>
    <cellStyle name="Normal 4 2 2 2 3 2 2 2 6 2" xfId="39523"/>
    <cellStyle name="Normal 4 2 2 2 3 2 2 2 6 2 2" xfId="39524"/>
    <cellStyle name="Normal 4 2 2 2 3 2 2 2 6 2 3" xfId="39525"/>
    <cellStyle name="Normal 4 2 2 2 3 2 2 2 6 3" xfId="39526"/>
    <cellStyle name="Normal 4 2 2 2 3 2 2 2 6 3 2" xfId="39527"/>
    <cellStyle name="Normal 4 2 2 2 3 2 2 2 6 3 3" xfId="39528"/>
    <cellStyle name="Normal 4 2 2 2 3 2 2 2 6 4" xfId="39529"/>
    <cellStyle name="Normal 4 2 2 2 3 2 2 2 6 5" xfId="39530"/>
    <cellStyle name="Normal 4 2 2 2 3 2 2 2 7" xfId="39531"/>
    <cellStyle name="Normal 4 2 2 2 3 2 2 2 7 2" xfId="39532"/>
    <cellStyle name="Normal 4 2 2 2 3 2 2 2 7 3" xfId="39533"/>
    <cellStyle name="Normal 4 2 2 2 3 2 2 2 8" xfId="39534"/>
    <cellStyle name="Normal 4 2 2 2 3 2 2 2 8 2" xfId="39535"/>
    <cellStyle name="Normal 4 2 2 2 3 2 2 2 8 3" xfId="39536"/>
    <cellStyle name="Normal 4 2 2 2 3 2 2 2 9" xfId="39537"/>
    <cellStyle name="Normal 4 2 2 2 3 2 2 3" xfId="882"/>
    <cellStyle name="Normal 4 2 2 2 3 2 2 3 2" xfId="2188"/>
    <cellStyle name="Normal 4 2 2 2 3 2 2 3 2 2" xfId="39538"/>
    <cellStyle name="Normal 4 2 2 2 3 2 2 3 2 2 2" xfId="39539"/>
    <cellStyle name="Normal 4 2 2 2 3 2 2 3 2 2 3" xfId="39540"/>
    <cellStyle name="Normal 4 2 2 2 3 2 2 3 2 3" xfId="39541"/>
    <cellStyle name="Normal 4 2 2 2 3 2 2 3 2 3 2" xfId="39542"/>
    <cellStyle name="Normal 4 2 2 2 3 2 2 3 2 3 3" xfId="39543"/>
    <cellStyle name="Normal 4 2 2 2 3 2 2 3 2 4" xfId="39544"/>
    <cellStyle name="Normal 4 2 2 2 3 2 2 3 2 5" xfId="39545"/>
    <cellStyle name="Normal 4 2 2 2 3 2 2 3 3" xfId="39546"/>
    <cellStyle name="Normal 4 2 2 2 3 2 2 3 3 2" xfId="39547"/>
    <cellStyle name="Normal 4 2 2 2 3 2 2 3 3 3" xfId="39548"/>
    <cellStyle name="Normal 4 2 2 2 3 2 2 3 4" xfId="39549"/>
    <cellStyle name="Normal 4 2 2 2 3 2 2 3 4 2" xfId="39550"/>
    <cellStyle name="Normal 4 2 2 2 3 2 2 3 4 3" xfId="39551"/>
    <cellStyle name="Normal 4 2 2 2 3 2 2 3 5" xfId="39552"/>
    <cellStyle name="Normal 4 2 2 2 3 2 2 3 6" xfId="39553"/>
    <cellStyle name="Normal 4 2 2 2 3 2 2 4" xfId="2185"/>
    <cellStyle name="Normal 4 2 2 2 3 2 2 4 2" xfId="39554"/>
    <cellStyle name="Normal 4 2 2 2 3 2 2 4 2 2" xfId="39555"/>
    <cellStyle name="Normal 4 2 2 2 3 2 2 4 2 2 2" xfId="39556"/>
    <cellStyle name="Normal 4 2 2 2 3 2 2 4 2 2 3" xfId="39557"/>
    <cellStyle name="Normal 4 2 2 2 3 2 2 4 2 3" xfId="39558"/>
    <cellStyle name="Normal 4 2 2 2 3 2 2 4 2 3 2" xfId="39559"/>
    <cellStyle name="Normal 4 2 2 2 3 2 2 4 2 3 3" xfId="39560"/>
    <cellStyle name="Normal 4 2 2 2 3 2 2 4 2 4" xfId="39561"/>
    <cellStyle name="Normal 4 2 2 2 3 2 2 4 2 5" xfId="39562"/>
    <cellStyle name="Normal 4 2 2 2 3 2 2 4 3" xfId="39563"/>
    <cellStyle name="Normal 4 2 2 2 3 2 2 4 3 2" xfId="39564"/>
    <cellStyle name="Normal 4 2 2 2 3 2 2 4 3 3" xfId="39565"/>
    <cellStyle name="Normal 4 2 2 2 3 2 2 4 4" xfId="39566"/>
    <cellStyle name="Normal 4 2 2 2 3 2 2 4 4 2" xfId="39567"/>
    <cellStyle name="Normal 4 2 2 2 3 2 2 4 4 3" xfId="39568"/>
    <cellStyle name="Normal 4 2 2 2 3 2 2 4 5" xfId="39569"/>
    <cellStyle name="Normal 4 2 2 2 3 2 2 4 6" xfId="39570"/>
    <cellStyle name="Normal 4 2 2 2 3 2 2 5" xfId="39571"/>
    <cellStyle name="Normal 4 2 2 2 3 2 2 5 2" xfId="39572"/>
    <cellStyle name="Normal 4 2 2 2 3 2 2 5 2 2" xfId="39573"/>
    <cellStyle name="Normal 4 2 2 2 3 2 2 5 2 2 2" xfId="39574"/>
    <cellStyle name="Normal 4 2 2 2 3 2 2 5 2 2 3" xfId="39575"/>
    <cellStyle name="Normal 4 2 2 2 3 2 2 5 2 3" xfId="39576"/>
    <cellStyle name="Normal 4 2 2 2 3 2 2 5 2 3 2" xfId="39577"/>
    <cellStyle name="Normal 4 2 2 2 3 2 2 5 2 3 3" xfId="39578"/>
    <cellStyle name="Normal 4 2 2 2 3 2 2 5 2 4" xfId="39579"/>
    <cellStyle name="Normal 4 2 2 2 3 2 2 5 2 5" xfId="39580"/>
    <cellStyle name="Normal 4 2 2 2 3 2 2 5 3" xfId="39581"/>
    <cellStyle name="Normal 4 2 2 2 3 2 2 5 3 2" xfId="39582"/>
    <cellStyle name="Normal 4 2 2 2 3 2 2 5 3 3" xfId="39583"/>
    <cellStyle name="Normal 4 2 2 2 3 2 2 5 4" xfId="39584"/>
    <cellStyle name="Normal 4 2 2 2 3 2 2 5 4 2" xfId="39585"/>
    <cellStyle name="Normal 4 2 2 2 3 2 2 5 4 3" xfId="39586"/>
    <cellStyle name="Normal 4 2 2 2 3 2 2 5 5" xfId="39587"/>
    <cellStyle name="Normal 4 2 2 2 3 2 2 5 6" xfId="39588"/>
    <cellStyle name="Normal 4 2 2 2 3 2 2 6" xfId="39589"/>
    <cellStyle name="Normal 4 2 2 2 3 2 2 6 2" xfId="39590"/>
    <cellStyle name="Normal 4 2 2 2 3 2 2 6 2 2" xfId="39591"/>
    <cellStyle name="Normal 4 2 2 2 3 2 2 6 2 2 2" xfId="39592"/>
    <cellStyle name="Normal 4 2 2 2 3 2 2 6 2 2 3" xfId="39593"/>
    <cellStyle name="Normal 4 2 2 2 3 2 2 6 2 3" xfId="39594"/>
    <cellStyle name="Normal 4 2 2 2 3 2 2 6 2 3 2" xfId="39595"/>
    <cellStyle name="Normal 4 2 2 2 3 2 2 6 2 3 3" xfId="39596"/>
    <cellStyle name="Normal 4 2 2 2 3 2 2 6 2 4" xfId="39597"/>
    <cellStyle name="Normal 4 2 2 2 3 2 2 6 2 5" xfId="39598"/>
    <cellStyle name="Normal 4 2 2 2 3 2 2 6 3" xfId="39599"/>
    <cellStyle name="Normal 4 2 2 2 3 2 2 6 3 2" xfId="39600"/>
    <cellStyle name="Normal 4 2 2 2 3 2 2 6 3 3" xfId="39601"/>
    <cellStyle name="Normal 4 2 2 2 3 2 2 6 4" xfId="39602"/>
    <cellStyle name="Normal 4 2 2 2 3 2 2 6 4 2" xfId="39603"/>
    <cellStyle name="Normal 4 2 2 2 3 2 2 6 4 3" xfId="39604"/>
    <cellStyle name="Normal 4 2 2 2 3 2 2 6 5" xfId="39605"/>
    <cellStyle name="Normal 4 2 2 2 3 2 2 6 6" xfId="39606"/>
    <cellStyle name="Normal 4 2 2 2 3 2 2 7" xfId="39607"/>
    <cellStyle name="Normal 4 2 2 2 3 2 2 7 2" xfId="39608"/>
    <cellStyle name="Normal 4 2 2 2 3 2 2 7 2 2" xfId="39609"/>
    <cellStyle name="Normal 4 2 2 2 3 2 2 7 2 3" xfId="39610"/>
    <cellStyle name="Normal 4 2 2 2 3 2 2 7 3" xfId="39611"/>
    <cellStyle name="Normal 4 2 2 2 3 2 2 7 3 2" xfId="39612"/>
    <cellStyle name="Normal 4 2 2 2 3 2 2 7 3 3" xfId="39613"/>
    <cellStyle name="Normal 4 2 2 2 3 2 2 7 4" xfId="39614"/>
    <cellStyle name="Normal 4 2 2 2 3 2 2 7 5" xfId="39615"/>
    <cellStyle name="Normal 4 2 2 2 3 2 2 8" xfId="39616"/>
    <cellStyle name="Normal 4 2 2 2 3 2 2 8 2" xfId="39617"/>
    <cellStyle name="Normal 4 2 2 2 3 2 2 8 3" xfId="39618"/>
    <cellStyle name="Normal 4 2 2 2 3 2 2 9" xfId="39619"/>
    <cellStyle name="Normal 4 2 2 2 3 2 2 9 2" xfId="39620"/>
    <cellStyle name="Normal 4 2 2 2 3 2 2 9 3" xfId="39621"/>
    <cellStyle name="Normal 4 2 2 2 3 2 3" xfId="883"/>
    <cellStyle name="Normal 4 2 2 2 3 2 3 10" xfId="39622"/>
    <cellStyle name="Normal 4 2 2 2 3 2 3 11" xfId="39623"/>
    <cellStyle name="Normal 4 2 2 2 3 2 3 2" xfId="884"/>
    <cellStyle name="Normal 4 2 2 2 3 2 3 2 10" xfId="39624"/>
    <cellStyle name="Normal 4 2 2 2 3 2 3 2 2" xfId="885"/>
    <cellStyle name="Normal 4 2 2 2 3 2 3 2 2 2" xfId="2191"/>
    <cellStyle name="Normal 4 2 2 2 3 2 3 2 2 2 2" xfId="39625"/>
    <cellStyle name="Normal 4 2 2 2 3 2 3 2 2 2 2 2" xfId="39626"/>
    <cellStyle name="Normal 4 2 2 2 3 2 3 2 2 2 2 3" xfId="39627"/>
    <cellStyle name="Normal 4 2 2 2 3 2 3 2 2 2 3" xfId="39628"/>
    <cellStyle name="Normal 4 2 2 2 3 2 3 2 2 2 3 2" xfId="39629"/>
    <cellStyle name="Normal 4 2 2 2 3 2 3 2 2 2 3 3" xfId="39630"/>
    <cellStyle name="Normal 4 2 2 2 3 2 3 2 2 2 4" xfId="39631"/>
    <cellStyle name="Normal 4 2 2 2 3 2 3 2 2 2 5" xfId="39632"/>
    <cellStyle name="Normal 4 2 2 2 3 2 3 2 2 3" xfId="39633"/>
    <cellStyle name="Normal 4 2 2 2 3 2 3 2 2 3 2" xfId="39634"/>
    <cellStyle name="Normal 4 2 2 2 3 2 3 2 2 3 3" xfId="39635"/>
    <cellStyle name="Normal 4 2 2 2 3 2 3 2 2 4" xfId="39636"/>
    <cellStyle name="Normal 4 2 2 2 3 2 3 2 2 4 2" xfId="39637"/>
    <cellStyle name="Normal 4 2 2 2 3 2 3 2 2 4 3" xfId="39638"/>
    <cellStyle name="Normal 4 2 2 2 3 2 3 2 2 5" xfId="39639"/>
    <cellStyle name="Normal 4 2 2 2 3 2 3 2 2 6" xfId="39640"/>
    <cellStyle name="Normal 4 2 2 2 3 2 3 2 3" xfId="2190"/>
    <cellStyle name="Normal 4 2 2 2 3 2 3 2 3 2" xfId="39641"/>
    <cellStyle name="Normal 4 2 2 2 3 2 3 2 3 2 2" xfId="39642"/>
    <cellStyle name="Normal 4 2 2 2 3 2 3 2 3 2 2 2" xfId="39643"/>
    <cellStyle name="Normal 4 2 2 2 3 2 3 2 3 2 2 3" xfId="39644"/>
    <cellStyle name="Normal 4 2 2 2 3 2 3 2 3 2 3" xfId="39645"/>
    <cellStyle name="Normal 4 2 2 2 3 2 3 2 3 2 3 2" xfId="39646"/>
    <cellStyle name="Normal 4 2 2 2 3 2 3 2 3 2 3 3" xfId="39647"/>
    <cellStyle name="Normal 4 2 2 2 3 2 3 2 3 2 4" xfId="39648"/>
    <cellStyle name="Normal 4 2 2 2 3 2 3 2 3 2 5" xfId="39649"/>
    <cellStyle name="Normal 4 2 2 2 3 2 3 2 3 3" xfId="39650"/>
    <cellStyle name="Normal 4 2 2 2 3 2 3 2 3 3 2" xfId="39651"/>
    <cellStyle name="Normal 4 2 2 2 3 2 3 2 3 3 3" xfId="39652"/>
    <cellStyle name="Normal 4 2 2 2 3 2 3 2 3 4" xfId="39653"/>
    <cellStyle name="Normal 4 2 2 2 3 2 3 2 3 4 2" xfId="39654"/>
    <cellStyle name="Normal 4 2 2 2 3 2 3 2 3 4 3" xfId="39655"/>
    <cellStyle name="Normal 4 2 2 2 3 2 3 2 3 5" xfId="39656"/>
    <cellStyle name="Normal 4 2 2 2 3 2 3 2 3 6" xfId="39657"/>
    <cellStyle name="Normal 4 2 2 2 3 2 3 2 4" xfId="39658"/>
    <cellStyle name="Normal 4 2 2 2 3 2 3 2 4 2" xfId="39659"/>
    <cellStyle name="Normal 4 2 2 2 3 2 3 2 4 2 2" xfId="39660"/>
    <cellStyle name="Normal 4 2 2 2 3 2 3 2 4 2 2 2" xfId="39661"/>
    <cellStyle name="Normal 4 2 2 2 3 2 3 2 4 2 2 3" xfId="39662"/>
    <cellStyle name="Normal 4 2 2 2 3 2 3 2 4 2 3" xfId="39663"/>
    <cellStyle name="Normal 4 2 2 2 3 2 3 2 4 2 3 2" xfId="39664"/>
    <cellStyle name="Normal 4 2 2 2 3 2 3 2 4 2 3 3" xfId="39665"/>
    <cellStyle name="Normal 4 2 2 2 3 2 3 2 4 2 4" xfId="39666"/>
    <cellStyle name="Normal 4 2 2 2 3 2 3 2 4 2 5" xfId="39667"/>
    <cellStyle name="Normal 4 2 2 2 3 2 3 2 4 3" xfId="39668"/>
    <cellStyle name="Normal 4 2 2 2 3 2 3 2 4 3 2" xfId="39669"/>
    <cellStyle name="Normal 4 2 2 2 3 2 3 2 4 3 3" xfId="39670"/>
    <cellStyle name="Normal 4 2 2 2 3 2 3 2 4 4" xfId="39671"/>
    <cellStyle name="Normal 4 2 2 2 3 2 3 2 4 4 2" xfId="39672"/>
    <cellStyle name="Normal 4 2 2 2 3 2 3 2 4 4 3" xfId="39673"/>
    <cellStyle name="Normal 4 2 2 2 3 2 3 2 4 5" xfId="39674"/>
    <cellStyle name="Normal 4 2 2 2 3 2 3 2 4 6" xfId="39675"/>
    <cellStyle name="Normal 4 2 2 2 3 2 3 2 5" xfId="39676"/>
    <cellStyle name="Normal 4 2 2 2 3 2 3 2 5 2" xfId="39677"/>
    <cellStyle name="Normal 4 2 2 2 3 2 3 2 5 2 2" xfId="39678"/>
    <cellStyle name="Normal 4 2 2 2 3 2 3 2 5 2 2 2" xfId="39679"/>
    <cellStyle name="Normal 4 2 2 2 3 2 3 2 5 2 2 3" xfId="39680"/>
    <cellStyle name="Normal 4 2 2 2 3 2 3 2 5 2 3" xfId="39681"/>
    <cellStyle name="Normal 4 2 2 2 3 2 3 2 5 2 3 2" xfId="39682"/>
    <cellStyle name="Normal 4 2 2 2 3 2 3 2 5 2 3 3" xfId="39683"/>
    <cellStyle name="Normal 4 2 2 2 3 2 3 2 5 2 4" xfId="39684"/>
    <cellStyle name="Normal 4 2 2 2 3 2 3 2 5 2 5" xfId="39685"/>
    <cellStyle name="Normal 4 2 2 2 3 2 3 2 5 3" xfId="39686"/>
    <cellStyle name="Normal 4 2 2 2 3 2 3 2 5 3 2" xfId="39687"/>
    <cellStyle name="Normal 4 2 2 2 3 2 3 2 5 3 3" xfId="39688"/>
    <cellStyle name="Normal 4 2 2 2 3 2 3 2 5 4" xfId="39689"/>
    <cellStyle name="Normal 4 2 2 2 3 2 3 2 5 4 2" xfId="39690"/>
    <cellStyle name="Normal 4 2 2 2 3 2 3 2 5 4 3" xfId="39691"/>
    <cellStyle name="Normal 4 2 2 2 3 2 3 2 5 5" xfId="39692"/>
    <cellStyle name="Normal 4 2 2 2 3 2 3 2 5 6" xfId="39693"/>
    <cellStyle name="Normal 4 2 2 2 3 2 3 2 6" xfId="39694"/>
    <cellStyle name="Normal 4 2 2 2 3 2 3 2 6 2" xfId="39695"/>
    <cellStyle name="Normal 4 2 2 2 3 2 3 2 6 2 2" xfId="39696"/>
    <cellStyle name="Normal 4 2 2 2 3 2 3 2 6 2 3" xfId="39697"/>
    <cellStyle name="Normal 4 2 2 2 3 2 3 2 6 3" xfId="39698"/>
    <cellStyle name="Normal 4 2 2 2 3 2 3 2 6 3 2" xfId="39699"/>
    <cellStyle name="Normal 4 2 2 2 3 2 3 2 6 3 3" xfId="39700"/>
    <cellStyle name="Normal 4 2 2 2 3 2 3 2 6 4" xfId="39701"/>
    <cellStyle name="Normal 4 2 2 2 3 2 3 2 6 5" xfId="39702"/>
    <cellStyle name="Normal 4 2 2 2 3 2 3 2 7" xfId="39703"/>
    <cellStyle name="Normal 4 2 2 2 3 2 3 2 7 2" xfId="39704"/>
    <cellStyle name="Normal 4 2 2 2 3 2 3 2 7 3" xfId="39705"/>
    <cellStyle name="Normal 4 2 2 2 3 2 3 2 8" xfId="39706"/>
    <cellStyle name="Normal 4 2 2 2 3 2 3 2 8 2" xfId="39707"/>
    <cellStyle name="Normal 4 2 2 2 3 2 3 2 8 3" xfId="39708"/>
    <cellStyle name="Normal 4 2 2 2 3 2 3 2 9" xfId="39709"/>
    <cellStyle name="Normal 4 2 2 2 3 2 3 3" xfId="886"/>
    <cellStyle name="Normal 4 2 2 2 3 2 3 3 2" xfId="2192"/>
    <cellStyle name="Normal 4 2 2 2 3 2 3 3 2 2" xfId="39710"/>
    <cellStyle name="Normal 4 2 2 2 3 2 3 3 2 2 2" xfId="39711"/>
    <cellStyle name="Normal 4 2 2 2 3 2 3 3 2 2 3" xfId="39712"/>
    <cellStyle name="Normal 4 2 2 2 3 2 3 3 2 3" xfId="39713"/>
    <cellStyle name="Normal 4 2 2 2 3 2 3 3 2 3 2" xfId="39714"/>
    <cellStyle name="Normal 4 2 2 2 3 2 3 3 2 3 3" xfId="39715"/>
    <cellStyle name="Normal 4 2 2 2 3 2 3 3 2 4" xfId="39716"/>
    <cellStyle name="Normal 4 2 2 2 3 2 3 3 2 5" xfId="39717"/>
    <cellStyle name="Normal 4 2 2 2 3 2 3 3 3" xfId="39718"/>
    <cellStyle name="Normal 4 2 2 2 3 2 3 3 3 2" xfId="39719"/>
    <cellStyle name="Normal 4 2 2 2 3 2 3 3 3 3" xfId="39720"/>
    <cellStyle name="Normal 4 2 2 2 3 2 3 3 4" xfId="39721"/>
    <cellStyle name="Normal 4 2 2 2 3 2 3 3 4 2" xfId="39722"/>
    <cellStyle name="Normal 4 2 2 2 3 2 3 3 4 3" xfId="39723"/>
    <cellStyle name="Normal 4 2 2 2 3 2 3 3 5" xfId="39724"/>
    <cellStyle name="Normal 4 2 2 2 3 2 3 3 6" xfId="39725"/>
    <cellStyle name="Normal 4 2 2 2 3 2 3 4" xfId="2189"/>
    <cellStyle name="Normal 4 2 2 2 3 2 3 4 2" xfId="39726"/>
    <cellStyle name="Normal 4 2 2 2 3 2 3 4 2 2" xfId="39727"/>
    <cellStyle name="Normal 4 2 2 2 3 2 3 4 2 2 2" xfId="39728"/>
    <cellStyle name="Normal 4 2 2 2 3 2 3 4 2 2 3" xfId="39729"/>
    <cellStyle name="Normal 4 2 2 2 3 2 3 4 2 3" xfId="39730"/>
    <cellStyle name="Normal 4 2 2 2 3 2 3 4 2 3 2" xfId="39731"/>
    <cellStyle name="Normal 4 2 2 2 3 2 3 4 2 3 3" xfId="39732"/>
    <cellStyle name="Normal 4 2 2 2 3 2 3 4 2 4" xfId="39733"/>
    <cellStyle name="Normal 4 2 2 2 3 2 3 4 2 5" xfId="39734"/>
    <cellStyle name="Normal 4 2 2 2 3 2 3 4 3" xfId="39735"/>
    <cellStyle name="Normal 4 2 2 2 3 2 3 4 3 2" xfId="39736"/>
    <cellStyle name="Normal 4 2 2 2 3 2 3 4 3 3" xfId="39737"/>
    <cellStyle name="Normal 4 2 2 2 3 2 3 4 4" xfId="39738"/>
    <cellStyle name="Normal 4 2 2 2 3 2 3 4 4 2" xfId="39739"/>
    <cellStyle name="Normal 4 2 2 2 3 2 3 4 4 3" xfId="39740"/>
    <cellStyle name="Normal 4 2 2 2 3 2 3 4 5" xfId="39741"/>
    <cellStyle name="Normal 4 2 2 2 3 2 3 4 6" xfId="39742"/>
    <cellStyle name="Normal 4 2 2 2 3 2 3 5" xfId="39743"/>
    <cellStyle name="Normal 4 2 2 2 3 2 3 5 2" xfId="39744"/>
    <cellStyle name="Normal 4 2 2 2 3 2 3 5 2 2" xfId="39745"/>
    <cellStyle name="Normal 4 2 2 2 3 2 3 5 2 2 2" xfId="39746"/>
    <cellStyle name="Normal 4 2 2 2 3 2 3 5 2 2 3" xfId="39747"/>
    <cellStyle name="Normal 4 2 2 2 3 2 3 5 2 3" xfId="39748"/>
    <cellStyle name="Normal 4 2 2 2 3 2 3 5 2 3 2" xfId="39749"/>
    <cellStyle name="Normal 4 2 2 2 3 2 3 5 2 3 3" xfId="39750"/>
    <cellStyle name="Normal 4 2 2 2 3 2 3 5 2 4" xfId="39751"/>
    <cellStyle name="Normal 4 2 2 2 3 2 3 5 2 5" xfId="39752"/>
    <cellStyle name="Normal 4 2 2 2 3 2 3 5 3" xfId="39753"/>
    <cellStyle name="Normal 4 2 2 2 3 2 3 5 3 2" xfId="39754"/>
    <cellStyle name="Normal 4 2 2 2 3 2 3 5 3 3" xfId="39755"/>
    <cellStyle name="Normal 4 2 2 2 3 2 3 5 4" xfId="39756"/>
    <cellStyle name="Normal 4 2 2 2 3 2 3 5 4 2" xfId="39757"/>
    <cellStyle name="Normal 4 2 2 2 3 2 3 5 4 3" xfId="39758"/>
    <cellStyle name="Normal 4 2 2 2 3 2 3 5 5" xfId="39759"/>
    <cellStyle name="Normal 4 2 2 2 3 2 3 5 6" xfId="39760"/>
    <cellStyle name="Normal 4 2 2 2 3 2 3 6" xfId="39761"/>
    <cellStyle name="Normal 4 2 2 2 3 2 3 6 2" xfId="39762"/>
    <cellStyle name="Normal 4 2 2 2 3 2 3 6 2 2" xfId="39763"/>
    <cellStyle name="Normal 4 2 2 2 3 2 3 6 2 2 2" xfId="39764"/>
    <cellStyle name="Normal 4 2 2 2 3 2 3 6 2 2 3" xfId="39765"/>
    <cellStyle name="Normal 4 2 2 2 3 2 3 6 2 3" xfId="39766"/>
    <cellStyle name="Normal 4 2 2 2 3 2 3 6 2 3 2" xfId="39767"/>
    <cellStyle name="Normal 4 2 2 2 3 2 3 6 2 3 3" xfId="39768"/>
    <cellStyle name="Normal 4 2 2 2 3 2 3 6 2 4" xfId="39769"/>
    <cellStyle name="Normal 4 2 2 2 3 2 3 6 2 5" xfId="39770"/>
    <cellStyle name="Normal 4 2 2 2 3 2 3 6 3" xfId="39771"/>
    <cellStyle name="Normal 4 2 2 2 3 2 3 6 3 2" xfId="39772"/>
    <cellStyle name="Normal 4 2 2 2 3 2 3 6 3 3" xfId="39773"/>
    <cellStyle name="Normal 4 2 2 2 3 2 3 6 4" xfId="39774"/>
    <cellStyle name="Normal 4 2 2 2 3 2 3 6 4 2" xfId="39775"/>
    <cellStyle name="Normal 4 2 2 2 3 2 3 6 4 3" xfId="39776"/>
    <cellStyle name="Normal 4 2 2 2 3 2 3 6 5" xfId="39777"/>
    <cellStyle name="Normal 4 2 2 2 3 2 3 6 6" xfId="39778"/>
    <cellStyle name="Normal 4 2 2 2 3 2 3 7" xfId="39779"/>
    <cellStyle name="Normal 4 2 2 2 3 2 3 7 2" xfId="39780"/>
    <cellStyle name="Normal 4 2 2 2 3 2 3 7 2 2" xfId="39781"/>
    <cellStyle name="Normal 4 2 2 2 3 2 3 7 2 3" xfId="39782"/>
    <cellStyle name="Normal 4 2 2 2 3 2 3 7 3" xfId="39783"/>
    <cellStyle name="Normal 4 2 2 2 3 2 3 7 3 2" xfId="39784"/>
    <cellStyle name="Normal 4 2 2 2 3 2 3 7 3 3" xfId="39785"/>
    <cellStyle name="Normal 4 2 2 2 3 2 3 7 4" xfId="39786"/>
    <cellStyle name="Normal 4 2 2 2 3 2 3 7 5" xfId="39787"/>
    <cellStyle name="Normal 4 2 2 2 3 2 3 8" xfId="39788"/>
    <cellStyle name="Normal 4 2 2 2 3 2 3 8 2" xfId="39789"/>
    <cellStyle name="Normal 4 2 2 2 3 2 3 8 3" xfId="39790"/>
    <cellStyle name="Normal 4 2 2 2 3 2 3 9" xfId="39791"/>
    <cellStyle name="Normal 4 2 2 2 3 2 3 9 2" xfId="39792"/>
    <cellStyle name="Normal 4 2 2 2 3 2 3 9 3" xfId="39793"/>
    <cellStyle name="Normal 4 2 2 2 3 2 4" xfId="887"/>
    <cellStyle name="Normal 4 2 2 2 3 2 4 10" xfId="39794"/>
    <cellStyle name="Normal 4 2 2 2 3 2 4 2" xfId="888"/>
    <cellStyle name="Normal 4 2 2 2 3 2 4 2 2" xfId="2194"/>
    <cellStyle name="Normal 4 2 2 2 3 2 4 2 2 2" xfId="39795"/>
    <cellStyle name="Normal 4 2 2 2 3 2 4 2 2 2 2" xfId="39796"/>
    <cellStyle name="Normal 4 2 2 2 3 2 4 2 2 2 3" xfId="39797"/>
    <cellStyle name="Normal 4 2 2 2 3 2 4 2 2 3" xfId="39798"/>
    <cellStyle name="Normal 4 2 2 2 3 2 4 2 2 3 2" xfId="39799"/>
    <cellStyle name="Normal 4 2 2 2 3 2 4 2 2 3 3" xfId="39800"/>
    <cellStyle name="Normal 4 2 2 2 3 2 4 2 2 4" xfId="39801"/>
    <cellStyle name="Normal 4 2 2 2 3 2 4 2 2 5" xfId="39802"/>
    <cellStyle name="Normal 4 2 2 2 3 2 4 2 3" xfId="39803"/>
    <cellStyle name="Normal 4 2 2 2 3 2 4 2 3 2" xfId="39804"/>
    <cellStyle name="Normal 4 2 2 2 3 2 4 2 3 3" xfId="39805"/>
    <cellStyle name="Normal 4 2 2 2 3 2 4 2 4" xfId="39806"/>
    <cellStyle name="Normal 4 2 2 2 3 2 4 2 4 2" xfId="39807"/>
    <cellStyle name="Normal 4 2 2 2 3 2 4 2 4 3" xfId="39808"/>
    <cellStyle name="Normal 4 2 2 2 3 2 4 2 5" xfId="39809"/>
    <cellStyle name="Normal 4 2 2 2 3 2 4 2 6" xfId="39810"/>
    <cellStyle name="Normal 4 2 2 2 3 2 4 3" xfId="2193"/>
    <cellStyle name="Normal 4 2 2 2 3 2 4 3 2" xfId="39811"/>
    <cellStyle name="Normal 4 2 2 2 3 2 4 3 2 2" xfId="39812"/>
    <cellStyle name="Normal 4 2 2 2 3 2 4 3 2 2 2" xfId="39813"/>
    <cellStyle name="Normal 4 2 2 2 3 2 4 3 2 2 3" xfId="39814"/>
    <cellStyle name="Normal 4 2 2 2 3 2 4 3 2 3" xfId="39815"/>
    <cellStyle name="Normal 4 2 2 2 3 2 4 3 2 3 2" xfId="39816"/>
    <cellStyle name="Normal 4 2 2 2 3 2 4 3 2 3 3" xfId="39817"/>
    <cellStyle name="Normal 4 2 2 2 3 2 4 3 2 4" xfId="39818"/>
    <cellStyle name="Normal 4 2 2 2 3 2 4 3 2 5" xfId="39819"/>
    <cellStyle name="Normal 4 2 2 2 3 2 4 3 3" xfId="39820"/>
    <cellStyle name="Normal 4 2 2 2 3 2 4 3 3 2" xfId="39821"/>
    <cellStyle name="Normal 4 2 2 2 3 2 4 3 3 3" xfId="39822"/>
    <cellStyle name="Normal 4 2 2 2 3 2 4 3 4" xfId="39823"/>
    <cellStyle name="Normal 4 2 2 2 3 2 4 3 4 2" xfId="39824"/>
    <cellStyle name="Normal 4 2 2 2 3 2 4 3 4 3" xfId="39825"/>
    <cellStyle name="Normal 4 2 2 2 3 2 4 3 5" xfId="39826"/>
    <cellStyle name="Normal 4 2 2 2 3 2 4 3 6" xfId="39827"/>
    <cellStyle name="Normal 4 2 2 2 3 2 4 4" xfId="39828"/>
    <cellStyle name="Normal 4 2 2 2 3 2 4 4 2" xfId="39829"/>
    <cellStyle name="Normal 4 2 2 2 3 2 4 4 2 2" xfId="39830"/>
    <cellStyle name="Normal 4 2 2 2 3 2 4 4 2 2 2" xfId="39831"/>
    <cellStyle name="Normal 4 2 2 2 3 2 4 4 2 2 3" xfId="39832"/>
    <cellStyle name="Normal 4 2 2 2 3 2 4 4 2 3" xfId="39833"/>
    <cellStyle name="Normal 4 2 2 2 3 2 4 4 2 3 2" xfId="39834"/>
    <cellStyle name="Normal 4 2 2 2 3 2 4 4 2 3 3" xfId="39835"/>
    <cellStyle name="Normal 4 2 2 2 3 2 4 4 2 4" xfId="39836"/>
    <cellStyle name="Normal 4 2 2 2 3 2 4 4 2 5" xfId="39837"/>
    <cellStyle name="Normal 4 2 2 2 3 2 4 4 3" xfId="39838"/>
    <cellStyle name="Normal 4 2 2 2 3 2 4 4 3 2" xfId="39839"/>
    <cellStyle name="Normal 4 2 2 2 3 2 4 4 3 3" xfId="39840"/>
    <cellStyle name="Normal 4 2 2 2 3 2 4 4 4" xfId="39841"/>
    <cellStyle name="Normal 4 2 2 2 3 2 4 4 4 2" xfId="39842"/>
    <cellStyle name="Normal 4 2 2 2 3 2 4 4 4 3" xfId="39843"/>
    <cellStyle name="Normal 4 2 2 2 3 2 4 4 5" xfId="39844"/>
    <cellStyle name="Normal 4 2 2 2 3 2 4 4 6" xfId="39845"/>
    <cellStyle name="Normal 4 2 2 2 3 2 4 5" xfId="39846"/>
    <cellStyle name="Normal 4 2 2 2 3 2 4 5 2" xfId="39847"/>
    <cellStyle name="Normal 4 2 2 2 3 2 4 5 2 2" xfId="39848"/>
    <cellStyle name="Normal 4 2 2 2 3 2 4 5 2 2 2" xfId="39849"/>
    <cellStyle name="Normal 4 2 2 2 3 2 4 5 2 2 3" xfId="39850"/>
    <cellStyle name="Normal 4 2 2 2 3 2 4 5 2 3" xfId="39851"/>
    <cellStyle name="Normal 4 2 2 2 3 2 4 5 2 3 2" xfId="39852"/>
    <cellStyle name="Normal 4 2 2 2 3 2 4 5 2 3 3" xfId="39853"/>
    <cellStyle name="Normal 4 2 2 2 3 2 4 5 2 4" xfId="39854"/>
    <cellStyle name="Normal 4 2 2 2 3 2 4 5 2 5" xfId="39855"/>
    <cellStyle name="Normal 4 2 2 2 3 2 4 5 3" xfId="39856"/>
    <cellStyle name="Normal 4 2 2 2 3 2 4 5 3 2" xfId="39857"/>
    <cellStyle name="Normal 4 2 2 2 3 2 4 5 3 3" xfId="39858"/>
    <cellStyle name="Normal 4 2 2 2 3 2 4 5 4" xfId="39859"/>
    <cellStyle name="Normal 4 2 2 2 3 2 4 5 4 2" xfId="39860"/>
    <cellStyle name="Normal 4 2 2 2 3 2 4 5 4 3" xfId="39861"/>
    <cellStyle name="Normal 4 2 2 2 3 2 4 5 5" xfId="39862"/>
    <cellStyle name="Normal 4 2 2 2 3 2 4 5 6" xfId="39863"/>
    <cellStyle name="Normal 4 2 2 2 3 2 4 6" xfId="39864"/>
    <cellStyle name="Normal 4 2 2 2 3 2 4 6 2" xfId="39865"/>
    <cellStyle name="Normal 4 2 2 2 3 2 4 6 2 2" xfId="39866"/>
    <cellStyle name="Normal 4 2 2 2 3 2 4 6 2 3" xfId="39867"/>
    <cellStyle name="Normal 4 2 2 2 3 2 4 6 3" xfId="39868"/>
    <cellStyle name="Normal 4 2 2 2 3 2 4 6 3 2" xfId="39869"/>
    <cellStyle name="Normal 4 2 2 2 3 2 4 6 3 3" xfId="39870"/>
    <cellStyle name="Normal 4 2 2 2 3 2 4 6 4" xfId="39871"/>
    <cellStyle name="Normal 4 2 2 2 3 2 4 6 5" xfId="39872"/>
    <cellStyle name="Normal 4 2 2 2 3 2 4 7" xfId="39873"/>
    <cellStyle name="Normal 4 2 2 2 3 2 4 7 2" xfId="39874"/>
    <cellStyle name="Normal 4 2 2 2 3 2 4 7 3" xfId="39875"/>
    <cellStyle name="Normal 4 2 2 2 3 2 4 8" xfId="39876"/>
    <cellStyle name="Normal 4 2 2 2 3 2 4 8 2" xfId="39877"/>
    <cellStyle name="Normal 4 2 2 2 3 2 4 8 3" xfId="39878"/>
    <cellStyle name="Normal 4 2 2 2 3 2 4 9" xfId="39879"/>
    <cellStyle name="Normal 4 2 2 2 3 2 5" xfId="889"/>
    <cellStyle name="Normal 4 2 2 2 3 2 5 2" xfId="2195"/>
    <cellStyle name="Normal 4 2 2 2 3 2 5 2 2" xfId="39880"/>
    <cellStyle name="Normal 4 2 2 2 3 2 5 2 2 2" xfId="39881"/>
    <cellStyle name="Normal 4 2 2 2 3 2 5 2 2 3" xfId="39882"/>
    <cellStyle name="Normal 4 2 2 2 3 2 5 2 3" xfId="39883"/>
    <cellStyle name="Normal 4 2 2 2 3 2 5 2 3 2" xfId="39884"/>
    <cellStyle name="Normal 4 2 2 2 3 2 5 2 3 3" xfId="39885"/>
    <cellStyle name="Normal 4 2 2 2 3 2 5 2 4" xfId="39886"/>
    <cellStyle name="Normal 4 2 2 2 3 2 5 2 5" xfId="39887"/>
    <cellStyle name="Normal 4 2 2 2 3 2 5 3" xfId="39888"/>
    <cellStyle name="Normal 4 2 2 2 3 2 5 3 2" xfId="39889"/>
    <cellStyle name="Normal 4 2 2 2 3 2 5 3 3" xfId="39890"/>
    <cellStyle name="Normal 4 2 2 2 3 2 5 4" xfId="39891"/>
    <cellStyle name="Normal 4 2 2 2 3 2 5 4 2" xfId="39892"/>
    <cellStyle name="Normal 4 2 2 2 3 2 5 4 3" xfId="39893"/>
    <cellStyle name="Normal 4 2 2 2 3 2 5 5" xfId="39894"/>
    <cellStyle name="Normal 4 2 2 2 3 2 5 6" xfId="39895"/>
    <cellStyle name="Normal 4 2 2 2 3 2 6" xfId="2184"/>
    <cellStyle name="Normal 4 2 2 2 3 2 6 2" xfId="39896"/>
    <cellStyle name="Normal 4 2 2 2 3 2 6 2 2" xfId="39897"/>
    <cellStyle name="Normal 4 2 2 2 3 2 6 2 2 2" xfId="39898"/>
    <cellStyle name="Normal 4 2 2 2 3 2 6 2 2 3" xfId="39899"/>
    <cellStyle name="Normal 4 2 2 2 3 2 6 2 3" xfId="39900"/>
    <cellStyle name="Normal 4 2 2 2 3 2 6 2 3 2" xfId="39901"/>
    <cellStyle name="Normal 4 2 2 2 3 2 6 2 3 3" xfId="39902"/>
    <cellStyle name="Normal 4 2 2 2 3 2 6 2 4" xfId="39903"/>
    <cellStyle name="Normal 4 2 2 2 3 2 6 2 5" xfId="39904"/>
    <cellStyle name="Normal 4 2 2 2 3 2 6 3" xfId="39905"/>
    <cellStyle name="Normal 4 2 2 2 3 2 6 3 2" xfId="39906"/>
    <cellStyle name="Normal 4 2 2 2 3 2 6 3 3" xfId="39907"/>
    <cellStyle name="Normal 4 2 2 2 3 2 6 4" xfId="39908"/>
    <cellStyle name="Normal 4 2 2 2 3 2 6 4 2" xfId="39909"/>
    <cellStyle name="Normal 4 2 2 2 3 2 6 4 3" xfId="39910"/>
    <cellStyle name="Normal 4 2 2 2 3 2 6 5" xfId="39911"/>
    <cellStyle name="Normal 4 2 2 2 3 2 6 6" xfId="39912"/>
    <cellStyle name="Normal 4 2 2 2 3 2 7" xfId="39913"/>
    <cellStyle name="Normal 4 2 2 2 3 2 7 2" xfId="39914"/>
    <cellStyle name="Normal 4 2 2 2 3 2 7 2 2" xfId="39915"/>
    <cellStyle name="Normal 4 2 2 2 3 2 7 2 2 2" xfId="39916"/>
    <cellStyle name="Normal 4 2 2 2 3 2 7 2 2 3" xfId="39917"/>
    <cellStyle name="Normal 4 2 2 2 3 2 7 2 3" xfId="39918"/>
    <cellStyle name="Normal 4 2 2 2 3 2 7 2 3 2" xfId="39919"/>
    <cellStyle name="Normal 4 2 2 2 3 2 7 2 3 3" xfId="39920"/>
    <cellStyle name="Normal 4 2 2 2 3 2 7 2 4" xfId="39921"/>
    <cellStyle name="Normal 4 2 2 2 3 2 7 2 5" xfId="39922"/>
    <cellStyle name="Normal 4 2 2 2 3 2 7 3" xfId="39923"/>
    <cellStyle name="Normal 4 2 2 2 3 2 7 3 2" xfId="39924"/>
    <cellStyle name="Normal 4 2 2 2 3 2 7 3 3" xfId="39925"/>
    <cellStyle name="Normal 4 2 2 2 3 2 7 4" xfId="39926"/>
    <cellStyle name="Normal 4 2 2 2 3 2 7 4 2" xfId="39927"/>
    <cellStyle name="Normal 4 2 2 2 3 2 7 4 3" xfId="39928"/>
    <cellStyle name="Normal 4 2 2 2 3 2 7 5" xfId="39929"/>
    <cellStyle name="Normal 4 2 2 2 3 2 7 6" xfId="39930"/>
    <cellStyle name="Normal 4 2 2 2 3 2 8" xfId="39931"/>
    <cellStyle name="Normal 4 2 2 2 3 2 8 2" xfId="39932"/>
    <cellStyle name="Normal 4 2 2 2 3 2 8 2 2" xfId="39933"/>
    <cellStyle name="Normal 4 2 2 2 3 2 8 2 2 2" xfId="39934"/>
    <cellStyle name="Normal 4 2 2 2 3 2 8 2 2 3" xfId="39935"/>
    <cellStyle name="Normal 4 2 2 2 3 2 8 2 3" xfId="39936"/>
    <cellStyle name="Normal 4 2 2 2 3 2 8 2 3 2" xfId="39937"/>
    <cellStyle name="Normal 4 2 2 2 3 2 8 2 3 3" xfId="39938"/>
    <cellStyle name="Normal 4 2 2 2 3 2 8 2 4" xfId="39939"/>
    <cellStyle name="Normal 4 2 2 2 3 2 8 2 5" xfId="39940"/>
    <cellStyle name="Normal 4 2 2 2 3 2 8 3" xfId="39941"/>
    <cellStyle name="Normal 4 2 2 2 3 2 8 3 2" xfId="39942"/>
    <cellStyle name="Normal 4 2 2 2 3 2 8 3 3" xfId="39943"/>
    <cellStyle name="Normal 4 2 2 2 3 2 8 4" xfId="39944"/>
    <cellStyle name="Normal 4 2 2 2 3 2 8 4 2" xfId="39945"/>
    <cellStyle name="Normal 4 2 2 2 3 2 8 4 3" xfId="39946"/>
    <cellStyle name="Normal 4 2 2 2 3 2 8 5" xfId="39947"/>
    <cellStyle name="Normal 4 2 2 2 3 2 8 6" xfId="39948"/>
    <cellStyle name="Normal 4 2 2 2 3 2 9" xfId="39949"/>
    <cellStyle name="Normal 4 2 2 2 3 2 9 2" xfId="39950"/>
    <cellStyle name="Normal 4 2 2 2 3 2 9 2 2" xfId="39951"/>
    <cellStyle name="Normal 4 2 2 2 3 2 9 2 3" xfId="39952"/>
    <cellStyle name="Normal 4 2 2 2 3 2 9 3" xfId="39953"/>
    <cellStyle name="Normal 4 2 2 2 3 2 9 3 2" xfId="39954"/>
    <cellStyle name="Normal 4 2 2 2 3 2 9 3 3" xfId="39955"/>
    <cellStyle name="Normal 4 2 2 2 3 2 9 4" xfId="39956"/>
    <cellStyle name="Normal 4 2 2 2 3 2 9 5" xfId="39957"/>
    <cellStyle name="Normal 4 2 2 2 3 3" xfId="890"/>
    <cellStyle name="Normal 4 2 2 2 3 3 10" xfId="39958"/>
    <cellStyle name="Normal 4 2 2 2 3 3 11" xfId="39959"/>
    <cellStyle name="Normal 4 2 2 2 3 3 2" xfId="891"/>
    <cellStyle name="Normal 4 2 2 2 3 3 2 10" xfId="39960"/>
    <cellStyle name="Normal 4 2 2 2 3 3 2 2" xfId="892"/>
    <cellStyle name="Normal 4 2 2 2 3 3 2 2 2" xfId="2198"/>
    <cellStyle name="Normal 4 2 2 2 3 3 2 2 2 2" xfId="39961"/>
    <cellStyle name="Normal 4 2 2 2 3 3 2 2 2 2 2" xfId="39962"/>
    <cellStyle name="Normal 4 2 2 2 3 3 2 2 2 2 3" xfId="39963"/>
    <cellStyle name="Normal 4 2 2 2 3 3 2 2 2 3" xfId="39964"/>
    <cellStyle name="Normal 4 2 2 2 3 3 2 2 2 3 2" xfId="39965"/>
    <cellStyle name="Normal 4 2 2 2 3 3 2 2 2 3 3" xfId="39966"/>
    <cellStyle name="Normal 4 2 2 2 3 3 2 2 2 4" xfId="39967"/>
    <cellStyle name="Normal 4 2 2 2 3 3 2 2 2 5" xfId="39968"/>
    <cellStyle name="Normal 4 2 2 2 3 3 2 2 3" xfId="39969"/>
    <cellStyle name="Normal 4 2 2 2 3 3 2 2 3 2" xfId="39970"/>
    <cellStyle name="Normal 4 2 2 2 3 3 2 2 3 3" xfId="39971"/>
    <cellStyle name="Normal 4 2 2 2 3 3 2 2 4" xfId="39972"/>
    <cellStyle name="Normal 4 2 2 2 3 3 2 2 4 2" xfId="39973"/>
    <cellStyle name="Normal 4 2 2 2 3 3 2 2 4 3" xfId="39974"/>
    <cellStyle name="Normal 4 2 2 2 3 3 2 2 5" xfId="39975"/>
    <cellStyle name="Normal 4 2 2 2 3 3 2 2 6" xfId="39976"/>
    <cellStyle name="Normal 4 2 2 2 3 3 2 3" xfId="2197"/>
    <cellStyle name="Normal 4 2 2 2 3 3 2 3 2" xfId="39977"/>
    <cellStyle name="Normal 4 2 2 2 3 3 2 3 2 2" xfId="39978"/>
    <cellStyle name="Normal 4 2 2 2 3 3 2 3 2 2 2" xfId="39979"/>
    <cellStyle name="Normal 4 2 2 2 3 3 2 3 2 2 3" xfId="39980"/>
    <cellStyle name="Normal 4 2 2 2 3 3 2 3 2 3" xfId="39981"/>
    <cellStyle name="Normal 4 2 2 2 3 3 2 3 2 3 2" xfId="39982"/>
    <cellStyle name="Normal 4 2 2 2 3 3 2 3 2 3 3" xfId="39983"/>
    <cellStyle name="Normal 4 2 2 2 3 3 2 3 2 4" xfId="39984"/>
    <cellStyle name="Normal 4 2 2 2 3 3 2 3 2 5" xfId="39985"/>
    <cellStyle name="Normal 4 2 2 2 3 3 2 3 3" xfId="39986"/>
    <cellStyle name="Normal 4 2 2 2 3 3 2 3 3 2" xfId="39987"/>
    <cellStyle name="Normal 4 2 2 2 3 3 2 3 3 3" xfId="39988"/>
    <cellStyle name="Normal 4 2 2 2 3 3 2 3 4" xfId="39989"/>
    <cellStyle name="Normal 4 2 2 2 3 3 2 3 4 2" xfId="39990"/>
    <cellStyle name="Normal 4 2 2 2 3 3 2 3 4 3" xfId="39991"/>
    <cellStyle name="Normal 4 2 2 2 3 3 2 3 5" xfId="39992"/>
    <cellStyle name="Normal 4 2 2 2 3 3 2 3 6" xfId="39993"/>
    <cellStyle name="Normal 4 2 2 2 3 3 2 4" xfId="39994"/>
    <cellStyle name="Normal 4 2 2 2 3 3 2 4 2" xfId="39995"/>
    <cellStyle name="Normal 4 2 2 2 3 3 2 4 2 2" xfId="39996"/>
    <cellStyle name="Normal 4 2 2 2 3 3 2 4 2 2 2" xfId="39997"/>
    <cellStyle name="Normal 4 2 2 2 3 3 2 4 2 2 3" xfId="39998"/>
    <cellStyle name="Normal 4 2 2 2 3 3 2 4 2 3" xfId="39999"/>
    <cellStyle name="Normal 4 2 2 2 3 3 2 4 2 3 2" xfId="40000"/>
    <cellStyle name="Normal 4 2 2 2 3 3 2 4 2 3 3" xfId="40001"/>
    <cellStyle name="Normal 4 2 2 2 3 3 2 4 2 4" xfId="40002"/>
    <cellStyle name="Normal 4 2 2 2 3 3 2 4 2 5" xfId="40003"/>
    <cellStyle name="Normal 4 2 2 2 3 3 2 4 3" xfId="40004"/>
    <cellStyle name="Normal 4 2 2 2 3 3 2 4 3 2" xfId="40005"/>
    <cellStyle name="Normal 4 2 2 2 3 3 2 4 3 3" xfId="40006"/>
    <cellStyle name="Normal 4 2 2 2 3 3 2 4 4" xfId="40007"/>
    <cellStyle name="Normal 4 2 2 2 3 3 2 4 4 2" xfId="40008"/>
    <cellStyle name="Normal 4 2 2 2 3 3 2 4 4 3" xfId="40009"/>
    <cellStyle name="Normal 4 2 2 2 3 3 2 4 5" xfId="40010"/>
    <cellStyle name="Normal 4 2 2 2 3 3 2 4 6" xfId="40011"/>
    <cellStyle name="Normal 4 2 2 2 3 3 2 5" xfId="40012"/>
    <cellStyle name="Normal 4 2 2 2 3 3 2 5 2" xfId="40013"/>
    <cellStyle name="Normal 4 2 2 2 3 3 2 5 2 2" xfId="40014"/>
    <cellStyle name="Normal 4 2 2 2 3 3 2 5 2 2 2" xfId="40015"/>
    <cellStyle name="Normal 4 2 2 2 3 3 2 5 2 2 3" xfId="40016"/>
    <cellStyle name="Normal 4 2 2 2 3 3 2 5 2 3" xfId="40017"/>
    <cellStyle name="Normal 4 2 2 2 3 3 2 5 2 3 2" xfId="40018"/>
    <cellStyle name="Normal 4 2 2 2 3 3 2 5 2 3 3" xfId="40019"/>
    <cellStyle name="Normal 4 2 2 2 3 3 2 5 2 4" xfId="40020"/>
    <cellStyle name="Normal 4 2 2 2 3 3 2 5 2 5" xfId="40021"/>
    <cellStyle name="Normal 4 2 2 2 3 3 2 5 3" xfId="40022"/>
    <cellStyle name="Normal 4 2 2 2 3 3 2 5 3 2" xfId="40023"/>
    <cellStyle name="Normal 4 2 2 2 3 3 2 5 3 3" xfId="40024"/>
    <cellStyle name="Normal 4 2 2 2 3 3 2 5 4" xfId="40025"/>
    <cellStyle name="Normal 4 2 2 2 3 3 2 5 4 2" xfId="40026"/>
    <cellStyle name="Normal 4 2 2 2 3 3 2 5 4 3" xfId="40027"/>
    <cellStyle name="Normal 4 2 2 2 3 3 2 5 5" xfId="40028"/>
    <cellStyle name="Normal 4 2 2 2 3 3 2 5 6" xfId="40029"/>
    <cellStyle name="Normal 4 2 2 2 3 3 2 6" xfId="40030"/>
    <cellStyle name="Normal 4 2 2 2 3 3 2 6 2" xfId="40031"/>
    <cellStyle name="Normal 4 2 2 2 3 3 2 6 2 2" xfId="40032"/>
    <cellStyle name="Normal 4 2 2 2 3 3 2 6 2 3" xfId="40033"/>
    <cellStyle name="Normal 4 2 2 2 3 3 2 6 3" xfId="40034"/>
    <cellStyle name="Normal 4 2 2 2 3 3 2 6 3 2" xfId="40035"/>
    <cellStyle name="Normal 4 2 2 2 3 3 2 6 3 3" xfId="40036"/>
    <cellStyle name="Normal 4 2 2 2 3 3 2 6 4" xfId="40037"/>
    <cellStyle name="Normal 4 2 2 2 3 3 2 6 5" xfId="40038"/>
    <cellStyle name="Normal 4 2 2 2 3 3 2 7" xfId="40039"/>
    <cellStyle name="Normal 4 2 2 2 3 3 2 7 2" xfId="40040"/>
    <cellStyle name="Normal 4 2 2 2 3 3 2 7 3" xfId="40041"/>
    <cellStyle name="Normal 4 2 2 2 3 3 2 8" xfId="40042"/>
    <cellStyle name="Normal 4 2 2 2 3 3 2 8 2" xfId="40043"/>
    <cellStyle name="Normal 4 2 2 2 3 3 2 8 3" xfId="40044"/>
    <cellStyle name="Normal 4 2 2 2 3 3 2 9" xfId="40045"/>
    <cellStyle name="Normal 4 2 2 2 3 3 3" xfId="893"/>
    <cellStyle name="Normal 4 2 2 2 3 3 3 2" xfId="2199"/>
    <cellStyle name="Normal 4 2 2 2 3 3 3 2 2" xfId="40046"/>
    <cellStyle name="Normal 4 2 2 2 3 3 3 2 2 2" xfId="40047"/>
    <cellStyle name="Normal 4 2 2 2 3 3 3 2 2 3" xfId="40048"/>
    <cellStyle name="Normal 4 2 2 2 3 3 3 2 3" xfId="40049"/>
    <cellStyle name="Normal 4 2 2 2 3 3 3 2 3 2" xfId="40050"/>
    <cellStyle name="Normal 4 2 2 2 3 3 3 2 3 3" xfId="40051"/>
    <cellStyle name="Normal 4 2 2 2 3 3 3 2 4" xfId="40052"/>
    <cellStyle name="Normal 4 2 2 2 3 3 3 2 5" xfId="40053"/>
    <cellStyle name="Normal 4 2 2 2 3 3 3 3" xfId="40054"/>
    <cellStyle name="Normal 4 2 2 2 3 3 3 3 2" xfId="40055"/>
    <cellStyle name="Normal 4 2 2 2 3 3 3 3 3" xfId="40056"/>
    <cellStyle name="Normal 4 2 2 2 3 3 3 4" xfId="40057"/>
    <cellStyle name="Normal 4 2 2 2 3 3 3 4 2" xfId="40058"/>
    <cellStyle name="Normal 4 2 2 2 3 3 3 4 3" xfId="40059"/>
    <cellStyle name="Normal 4 2 2 2 3 3 3 5" xfId="40060"/>
    <cellStyle name="Normal 4 2 2 2 3 3 3 6" xfId="40061"/>
    <cellStyle name="Normal 4 2 2 2 3 3 4" xfId="2196"/>
    <cellStyle name="Normal 4 2 2 2 3 3 4 2" xfId="40062"/>
    <cellStyle name="Normal 4 2 2 2 3 3 4 2 2" xfId="40063"/>
    <cellStyle name="Normal 4 2 2 2 3 3 4 2 2 2" xfId="40064"/>
    <cellStyle name="Normal 4 2 2 2 3 3 4 2 2 3" xfId="40065"/>
    <cellStyle name="Normal 4 2 2 2 3 3 4 2 3" xfId="40066"/>
    <cellStyle name="Normal 4 2 2 2 3 3 4 2 3 2" xfId="40067"/>
    <cellStyle name="Normal 4 2 2 2 3 3 4 2 3 3" xfId="40068"/>
    <cellStyle name="Normal 4 2 2 2 3 3 4 2 4" xfId="40069"/>
    <cellStyle name="Normal 4 2 2 2 3 3 4 2 5" xfId="40070"/>
    <cellStyle name="Normal 4 2 2 2 3 3 4 3" xfId="40071"/>
    <cellStyle name="Normal 4 2 2 2 3 3 4 3 2" xfId="40072"/>
    <cellStyle name="Normal 4 2 2 2 3 3 4 3 3" xfId="40073"/>
    <cellStyle name="Normal 4 2 2 2 3 3 4 4" xfId="40074"/>
    <cellStyle name="Normal 4 2 2 2 3 3 4 4 2" xfId="40075"/>
    <cellStyle name="Normal 4 2 2 2 3 3 4 4 3" xfId="40076"/>
    <cellStyle name="Normal 4 2 2 2 3 3 4 5" xfId="40077"/>
    <cellStyle name="Normal 4 2 2 2 3 3 4 6" xfId="40078"/>
    <cellStyle name="Normal 4 2 2 2 3 3 5" xfId="40079"/>
    <cellStyle name="Normal 4 2 2 2 3 3 5 2" xfId="40080"/>
    <cellStyle name="Normal 4 2 2 2 3 3 5 2 2" xfId="40081"/>
    <cellStyle name="Normal 4 2 2 2 3 3 5 2 2 2" xfId="40082"/>
    <cellStyle name="Normal 4 2 2 2 3 3 5 2 2 3" xfId="40083"/>
    <cellStyle name="Normal 4 2 2 2 3 3 5 2 3" xfId="40084"/>
    <cellStyle name="Normal 4 2 2 2 3 3 5 2 3 2" xfId="40085"/>
    <cellStyle name="Normal 4 2 2 2 3 3 5 2 3 3" xfId="40086"/>
    <cellStyle name="Normal 4 2 2 2 3 3 5 2 4" xfId="40087"/>
    <cellStyle name="Normal 4 2 2 2 3 3 5 2 5" xfId="40088"/>
    <cellStyle name="Normal 4 2 2 2 3 3 5 3" xfId="40089"/>
    <cellStyle name="Normal 4 2 2 2 3 3 5 3 2" xfId="40090"/>
    <cellStyle name="Normal 4 2 2 2 3 3 5 3 3" xfId="40091"/>
    <cellStyle name="Normal 4 2 2 2 3 3 5 4" xfId="40092"/>
    <cellStyle name="Normal 4 2 2 2 3 3 5 4 2" xfId="40093"/>
    <cellStyle name="Normal 4 2 2 2 3 3 5 4 3" xfId="40094"/>
    <cellStyle name="Normal 4 2 2 2 3 3 5 5" xfId="40095"/>
    <cellStyle name="Normal 4 2 2 2 3 3 5 6" xfId="40096"/>
    <cellStyle name="Normal 4 2 2 2 3 3 6" xfId="40097"/>
    <cellStyle name="Normal 4 2 2 2 3 3 6 2" xfId="40098"/>
    <cellStyle name="Normal 4 2 2 2 3 3 6 2 2" xfId="40099"/>
    <cellStyle name="Normal 4 2 2 2 3 3 6 2 2 2" xfId="40100"/>
    <cellStyle name="Normal 4 2 2 2 3 3 6 2 2 3" xfId="40101"/>
    <cellStyle name="Normal 4 2 2 2 3 3 6 2 3" xfId="40102"/>
    <cellStyle name="Normal 4 2 2 2 3 3 6 2 3 2" xfId="40103"/>
    <cellStyle name="Normal 4 2 2 2 3 3 6 2 3 3" xfId="40104"/>
    <cellStyle name="Normal 4 2 2 2 3 3 6 2 4" xfId="40105"/>
    <cellStyle name="Normal 4 2 2 2 3 3 6 2 5" xfId="40106"/>
    <cellStyle name="Normal 4 2 2 2 3 3 6 3" xfId="40107"/>
    <cellStyle name="Normal 4 2 2 2 3 3 6 3 2" xfId="40108"/>
    <cellStyle name="Normal 4 2 2 2 3 3 6 3 3" xfId="40109"/>
    <cellStyle name="Normal 4 2 2 2 3 3 6 4" xfId="40110"/>
    <cellStyle name="Normal 4 2 2 2 3 3 6 4 2" xfId="40111"/>
    <cellStyle name="Normal 4 2 2 2 3 3 6 4 3" xfId="40112"/>
    <cellStyle name="Normal 4 2 2 2 3 3 6 5" xfId="40113"/>
    <cellStyle name="Normal 4 2 2 2 3 3 6 6" xfId="40114"/>
    <cellStyle name="Normal 4 2 2 2 3 3 7" xfId="40115"/>
    <cellStyle name="Normal 4 2 2 2 3 3 7 2" xfId="40116"/>
    <cellStyle name="Normal 4 2 2 2 3 3 7 2 2" xfId="40117"/>
    <cellStyle name="Normal 4 2 2 2 3 3 7 2 3" xfId="40118"/>
    <cellStyle name="Normal 4 2 2 2 3 3 7 3" xfId="40119"/>
    <cellStyle name="Normal 4 2 2 2 3 3 7 3 2" xfId="40120"/>
    <cellStyle name="Normal 4 2 2 2 3 3 7 3 3" xfId="40121"/>
    <cellStyle name="Normal 4 2 2 2 3 3 7 4" xfId="40122"/>
    <cellStyle name="Normal 4 2 2 2 3 3 7 5" xfId="40123"/>
    <cellStyle name="Normal 4 2 2 2 3 3 8" xfId="40124"/>
    <cellStyle name="Normal 4 2 2 2 3 3 8 2" xfId="40125"/>
    <cellStyle name="Normal 4 2 2 2 3 3 8 3" xfId="40126"/>
    <cellStyle name="Normal 4 2 2 2 3 3 9" xfId="40127"/>
    <cellStyle name="Normal 4 2 2 2 3 3 9 2" xfId="40128"/>
    <cellStyle name="Normal 4 2 2 2 3 3 9 3" xfId="40129"/>
    <cellStyle name="Normal 4 2 2 2 3 4" xfId="894"/>
    <cellStyle name="Normal 4 2 2 2 3 4 10" xfId="40130"/>
    <cellStyle name="Normal 4 2 2 2 3 4 11" xfId="40131"/>
    <cellStyle name="Normal 4 2 2 2 3 4 2" xfId="895"/>
    <cellStyle name="Normal 4 2 2 2 3 4 2 10" xfId="40132"/>
    <cellStyle name="Normal 4 2 2 2 3 4 2 2" xfId="896"/>
    <cellStyle name="Normal 4 2 2 2 3 4 2 2 2" xfId="2202"/>
    <cellStyle name="Normal 4 2 2 2 3 4 2 2 2 2" xfId="40133"/>
    <cellStyle name="Normal 4 2 2 2 3 4 2 2 2 2 2" xfId="40134"/>
    <cellStyle name="Normal 4 2 2 2 3 4 2 2 2 2 3" xfId="40135"/>
    <cellStyle name="Normal 4 2 2 2 3 4 2 2 2 3" xfId="40136"/>
    <cellStyle name="Normal 4 2 2 2 3 4 2 2 2 3 2" xfId="40137"/>
    <cellStyle name="Normal 4 2 2 2 3 4 2 2 2 3 3" xfId="40138"/>
    <cellStyle name="Normal 4 2 2 2 3 4 2 2 2 4" xfId="40139"/>
    <cellStyle name="Normal 4 2 2 2 3 4 2 2 2 5" xfId="40140"/>
    <cellStyle name="Normal 4 2 2 2 3 4 2 2 3" xfId="40141"/>
    <cellStyle name="Normal 4 2 2 2 3 4 2 2 3 2" xfId="40142"/>
    <cellStyle name="Normal 4 2 2 2 3 4 2 2 3 3" xfId="40143"/>
    <cellStyle name="Normal 4 2 2 2 3 4 2 2 4" xfId="40144"/>
    <cellStyle name="Normal 4 2 2 2 3 4 2 2 4 2" xfId="40145"/>
    <cellStyle name="Normal 4 2 2 2 3 4 2 2 4 3" xfId="40146"/>
    <cellStyle name="Normal 4 2 2 2 3 4 2 2 5" xfId="40147"/>
    <cellStyle name="Normal 4 2 2 2 3 4 2 2 6" xfId="40148"/>
    <cellStyle name="Normal 4 2 2 2 3 4 2 3" xfId="2201"/>
    <cellStyle name="Normal 4 2 2 2 3 4 2 3 2" xfId="40149"/>
    <cellStyle name="Normal 4 2 2 2 3 4 2 3 2 2" xfId="40150"/>
    <cellStyle name="Normal 4 2 2 2 3 4 2 3 2 2 2" xfId="40151"/>
    <cellStyle name="Normal 4 2 2 2 3 4 2 3 2 2 3" xfId="40152"/>
    <cellStyle name="Normal 4 2 2 2 3 4 2 3 2 3" xfId="40153"/>
    <cellStyle name="Normal 4 2 2 2 3 4 2 3 2 3 2" xfId="40154"/>
    <cellStyle name="Normal 4 2 2 2 3 4 2 3 2 3 3" xfId="40155"/>
    <cellStyle name="Normal 4 2 2 2 3 4 2 3 2 4" xfId="40156"/>
    <cellStyle name="Normal 4 2 2 2 3 4 2 3 2 5" xfId="40157"/>
    <cellStyle name="Normal 4 2 2 2 3 4 2 3 3" xfId="40158"/>
    <cellStyle name="Normal 4 2 2 2 3 4 2 3 3 2" xfId="40159"/>
    <cellStyle name="Normal 4 2 2 2 3 4 2 3 3 3" xfId="40160"/>
    <cellStyle name="Normal 4 2 2 2 3 4 2 3 4" xfId="40161"/>
    <cellStyle name="Normal 4 2 2 2 3 4 2 3 4 2" xfId="40162"/>
    <cellStyle name="Normal 4 2 2 2 3 4 2 3 4 3" xfId="40163"/>
    <cellStyle name="Normal 4 2 2 2 3 4 2 3 5" xfId="40164"/>
    <cellStyle name="Normal 4 2 2 2 3 4 2 3 6" xfId="40165"/>
    <cellStyle name="Normal 4 2 2 2 3 4 2 4" xfId="40166"/>
    <cellStyle name="Normal 4 2 2 2 3 4 2 4 2" xfId="40167"/>
    <cellStyle name="Normal 4 2 2 2 3 4 2 4 2 2" xfId="40168"/>
    <cellStyle name="Normal 4 2 2 2 3 4 2 4 2 2 2" xfId="40169"/>
    <cellStyle name="Normal 4 2 2 2 3 4 2 4 2 2 3" xfId="40170"/>
    <cellStyle name="Normal 4 2 2 2 3 4 2 4 2 3" xfId="40171"/>
    <cellStyle name="Normal 4 2 2 2 3 4 2 4 2 3 2" xfId="40172"/>
    <cellStyle name="Normal 4 2 2 2 3 4 2 4 2 3 3" xfId="40173"/>
    <cellStyle name="Normal 4 2 2 2 3 4 2 4 2 4" xfId="40174"/>
    <cellStyle name="Normal 4 2 2 2 3 4 2 4 2 5" xfId="40175"/>
    <cellStyle name="Normal 4 2 2 2 3 4 2 4 3" xfId="40176"/>
    <cellStyle name="Normal 4 2 2 2 3 4 2 4 3 2" xfId="40177"/>
    <cellStyle name="Normal 4 2 2 2 3 4 2 4 3 3" xfId="40178"/>
    <cellStyle name="Normal 4 2 2 2 3 4 2 4 4" xfId="40179"/>
    <cellStyle name="Normal 4 2 2 2 3 4 2 4 4 2" xfId="40180"/>
    <cellStyle name="Normal 4 2 2 2 3 4 2 4 4 3" xfId="40181"/>
    <cellStyle name="Normal 4 2 2 2 3 4 2 4 5" xfId="40182"/>
    <cellStyle name="Normal 4 2 2 2 3 4 2 4 6" xfId="40183"/>
    <cellStyle name="Normal 4 2 2 2 3 4 2 5" xfId="40184"/>
    <cellStyle name="Normal 4 2 2 2 3 4 2 5 2" xfId="40185"/>
    <cellStyle name="Normal 4 2 2 2 3 4 2 5 2 2" xfId="40186"/>
    <cellStyle name="Normal 4 2 2 2 3 4 2 5 2 2 2" xfId="40187"/>
    <cellStyle name="Normal 4 2 2 2 3 4 2 5 2 2 3" xfId="40188"/>
    <cellStyle name="Normal 4 2 2 2 3 4 2 5 2 3" xfId="40189"/>
    <cellStyle name="Normal 4 2 2 2 3 4 2 5 2 3 2" xfId="40190"/>
    <cellStyle name="Normal 4 2 2 2 3 4 2 5 2 3 3" xfId="40191"/>
    <cellStyle name="Normal 4 2 2 2 3 4 2 5 2 4" xfId="40192"/>
    <cellStyle name="Normal 4 2 2 2 3 4 2 5 2 5" xfId="40193"/>
    <cellStyle name="Normal 4 2 2 2 3 4 2 5 3" xfId="40194"/>
    <cellStyle name="Normal 4 2 2 2 3 4 2 5 3 2" xfId="40195"/>
    <cellStyle name="Normal 4 2 2 2 3 4 2 5 3 3" xfId="40196"/>
    <cellStyle name="Normal 4 2 2 2 3 4 2 5 4" xfId="40197"/>
    <cellStyle name="Normal 4 2 2 2 3 4 2 5 4 2" xfId="40198"/>
    <cellStyle name="Normal 4 2 2 2 3 4 2 5 4 3" xfId="40199"/>
    <cellStyle name="Normal 4 2 2 2 3 4 2 5 5" xfId="40200"/>
    <cellStyle name="Normal 4 2 2 2 3 4 2 5 6" xfId="40201"/>
    <cellStyle name="Normal 4 2 2 2 3 4 2 6" xfId="40202"/>
    <cellStyle name="Normal 4 2 2 2 3 4 2 6 2" xfId="40203"/>
    <cellStyle name="Normal 4 2 2 2 3 4 2 6 2 2" xfId="40204"/>
    <cellStyle name="Normal 4 2 2 2 3 4 2 6 2 3" xfId="40205"/>
    <cellStyle name="Normal 4 2 2 2 3 4 2 6 3" xfId="40206"/>
    <cellStyle name="Normal 4 2 2 2 3 4 2 6 3 2" xfId="40207"/>
    <cellStyle name="Normal 4 2 2 2 3 4 2 6 3 3" xfId="40208"/>
    <cellStyle name="Normal 4 2 2 2 3 4 2 6 4" xfId="40209"/>
    <cellStyle name="Normal 4 2 2 2 3 4 2 6 5" xfId="40210"/>
    <cellStyle name="Normal 4 2 2 2 3 4 2 7" xfId="40211"/>
    <cellStyle name="Normal 4 2 2 2 3 4 2 7 2" xfId="40212"/>
    <cellStyle name="Normal 4 2 2 2 3 4 2 7 3" xfId="40213"/>
    <cellStyle name="Normal 4 2 2 2 3 4 2 8" xfId="40214"/>
    <cellStyle name="Normal 4 2 2 2 3 4 2 8 2" xfId="40215"/>
    <cellStyle name="Normal 4 2 2 2 3 4 2 8 3" xfId="40216"/>
    <cellStyle name="Normal 4 2 2 2 3 4 2 9" xfId="40217"/>
    <cellStyle name="Normal 4 2 2 2 3 4 3" xfId="897"/>
    <cellStyle name="Normal 4 2 2 2 3 4 3 2" xfId="2203"/>
    <cellStyle name="Normal 4 2 2 2 3 4 3 2 2" xfId="40218"/>
    <cellStyle name="Normal 4 2 2 2 3 4 3 2 2 2" xfId="40219"/>
    <cellStyle name="Normal 4 2 2 2 3 4 3 2 2 3" xfId="40220"/>
    <cellStyle name="Normal 4 2 2 2 3 4 3 2 3" xfId="40221"/>
    <cellStyle name="Normal 4 2 2 2 3 4 3 2 3 2" xfId="40222"/>
    <cellStyle name="Normal 4 2 2 2 3 4 3 2 3 3" xfId="40223"/>
    <cellStyle name="Normal 4 2 2 2 3 4 3 2 4" xfId="40224"/>
    <cellStyle name="Normal 4 2 2 2 3 4 3 2 5" xfId="40225"/>
    <cellStyle name="Normal 4 2 2 2 3 4 3 3" xfId="40226"/>
    <cellStyle name="Normal 4 2 2 2 3 4 3 3 2" xfId="40227"/>
    <cellStyle name="Normal 4 2 2 2 3 4 3 3 3" xfId="40228"/>
    <cellStyle name="Normal 4 2 2 2 3 4 3 4" xfId="40229"/>
    <cellStyle name="Normal 4 2 2 2 3 4 3 4 2" xfId="40230"/>
    <cellStyle name="Normal 4 2 2 2 3 4 3 4 3" xfId="40231"/>
    <cellStyle name="Normal 4 2 2 2 3 4 3 5" xfId="40232"/>
    <cellStyle name="Normal 4 2 2 2 3 4 3 6" xfId="40233"/>
    <cellStyle name="Normal 4 2 2 2 3 4 4" xfId="2200"/>
    <cellStyle name="Normal 4 2 2 2 3 4 4 2" xfId="40234"/>
    <cellStyle name="Normal 4 2 2 2 3 4 4 2 2" xfId="40235"/>
    <cellStyle name="Normal 4 2 2 2 3 4 4 2 2 2" xfId="40236"/>
    <cellStyle name="Normal 4 2 2 2 3 4 4 2 2 3" xfId="40237"/>
    <cellStyle name="Normal 4 2 2 2 3 4 4 2 3" xfId="40238"/>
    <cellStyle name="Normal 4 2 2 2 3 4 4 2 3 2" xfId="40239"/>
    <cellStyle name="Normal 4 2 2 2 3 4 4 2 3 3" xfId="40240"/>
    <cellStyle name="Normal 4 2 2 2 3 4 4 2 4" xfId="40241"/>
    <cellStyle name="Normal 4 2 2 2 3 4 4 2 5" xfId="40242"/>
    <cellStyle name="Normal 4 2 2 2 3 4 4 3" xfId="40243"/>
    <cellStyle name="Normal 4 2 2 2 3 4 4 3 2" xfId="40244"/>
    <cellStyle name="Normal 4 2 2 2 3 4 4 3 3" xfId="40245"/>
    <cellStyle name="Normal 4 2 2 2 3 4 4 4" xfId="40246"/>
    <cellStyle name="Normal 4 2 2 2 3 4 4 4 2" xfId="40247"/>
    <cellStyle name="Normal 4 2 2 2 3 4 4 4 3" xfId="40248"/>
    <cellStyle name="Normal 4 2 2 2 3 4 4 5" xfId="40249"/>
    <cellStyle name="Normal 4 2 2 2 3 4 4 6" xfId="40250"/>
    <cellStyle name="Normal 4 2 2 2 3 4 5" xfId="40251"/>
    <cellStyle name="Normal 4 2 2 2 3 4 5 2" xfId="40252"/>
    <cellStyle name="Normal 4 2 2 2 3 4 5 2 2" xfId="40253"/>
    <cellStyle name="Normal 4 2 2 2 3 4 5 2 2 2" xfId="40254"/>
    <cellStyle name="Normal 4 2 2 2 3 4 5 2 2 3" xfId="40255"/>
    <cellStyle name="Normal 4 2 2 2 3 4 5 2 3" xfId="40256"/>
    <cellStyle name="Normal 4 2 2 2 3 4 5 2 3 2" xfId="40257"/>
    <cellStyle name="Normal 4 2 2 2 3 4 5 2 3 3" xfId="40258"/>
    <cellStyle name="Normal 4 2 2 2 3 4 5 2 4" xfId="40259"/>
    <cellStyle name="Normal 4 2 2 2 3 4 5 2 5" xfId="40260"/>
    <cellStyle name="Normal 4 2 2 2 3 4 5 3" xfId="40261"/>
    <cellStyle name="Normal 4 2 2 2 3 4 5 3 2" xfId="40262"/>
    <cellStyle name="Normal 4 2 2 2 3 4 5 3 3" xfId="40263"/>
    <cellStyle name="Normal 4 2 2 2 3 4 5 4" xfId="40264"/>
    <cellStyle name="Normal 4 2 2 2 3 4 5 4 2" xfId="40265"/>
    <cellStyle name="Normal 4 2 2 2 3 4 5 4 3" xfId="40266"/>
    <cellStyle name="Normal 4 2 2 2 3 4 5 5" xfId="40267"/>
    <cellStyle name="Normal 4 2 2 2 3 4 5 6" xfId="40268"/>
    <cellStyle name="Normal 4 2 2 2 3 4 6" xfId="40269"/>
    <cellStyle name="Normal 4 2 2 2 3 4 6 2" xfId="40270"/>
    <cellStyle name="Normal 4 2 2 2 3 4 6 2 2" xfId="40271"/>
    <cellStyle name="Normal 4 2 2 2 3 4 6 2 2 2" xfId="40272"/>
    <cellStyle name="Normal 4 2 2 2 3 4 6 2 2 3" xfId="40273"/>
    <cellStyle name="Normal 4 2 2 2 3 4 6 2 3" xfId="40274"/>
    <cellStyle name="Normal 4 2 2 2 3 4 6 2 3 2" xfId="40275"/>
    <cellStyle name="Normal 4 2 2 2 3 4 6 2 3 3" xfId="40276"/>
    <cellStyle name="Normal 4 2 2 2 3 4 6 2 4" xfId="40277"/>
    <cellStyle name="Normal 4 2 2 2 3 4 6 2 5" xfId="40278"/>
    <cellStyle name="Normal 4 2 2 2 3 4 6 3" xfId="40279"/>
    <cellStyle name="Normal 4 2 2 2 3 4 6 3 2" xfId="40280"/>
    <cellStyle name="Normal 4 2 2 2 3 4 6 3 3" xfId="40281"/>
    <cellStyle name="Normal 4 2 2 2 3 4 6 4" xfId="40282"/>
    <cellStyle name="Normal 4 2 2 2 3 4 6 4 2" xfId="40283"/>
    <cellStyle name="Normal 4 2 2 2 3 4 6 4 3" xfId="40284"/>
    <cellStyle name="Normal 4 2 2 2 3 4 6 5" xfId="40285"/>
    <cellStyle name="Normal 4 2 2 2 3 4 6 6" xfId="40286"/>
    <cellStyle name="Normal 4 2 2 2 3 4 7" xfId="40287"/>
    <cellStyle name="Normal 4 2 2 2 3 4 7 2" xfId="40288"/>
    <cellStyle name="Normal 4 2 2 2 3 4 7 2 2" xfId="40289"/>
    <cellStyle name="Normal 4 2 2 2 3 4 7 2 3" xfId="40290"/>
    <cellStyle name="Normal 4 2 2 2 3 4 7 3" xfId="40291"/>
    <cellStyle name="Normal 4 2 2 2 3 4 7 3 2" xfId="40292"/>
    <cellStyle name="Normal 4 2 2 2 3 4 7 3 3" xfId="40293"/>
    <cellStyle name="Normal 4 2 2 2 3 4 7 4" xfId="40294"/>
    <cellStyle name="Normal 4 2 2 2 3 4 7 5" xfId="40295"/>
    <cellStyle name="Normal 4 2 2 2 3 4 8" xfId="40296"/>
    <cellStyle name="Normal 4 2 2 2 3 4 8 2" xfId="40297"/>
    <cellStyle name="Normal 4 2 2 2 3 4 8 3" xfId="40298"/>
    <cellStyle name="Normal 4 2 2 2 3 4 9" xfId="40299"/>
    <cellStyle name="Normal 4 2 2 2 3 4 9 2" xfId="40300"/>
    <cellStyle name="Normal 4 2 2 2 3 4 9 3" xfId="40301"/>
    <cellStyle name="Normal 4 2 2 2 3 5" xfId="898"/>
    <cellStyle name="Normal 4 2 2 2 3 5 10" xfId="40302"/>
    <cellStyle name="Normal 4 2 2 2 3 5 2" xfId="899"/>
    <cellStyle name="Normal 4 2 2 2 3 5 2 2" xfId="2205"/>
    <cellStyle name="Normal 4 2 2 2 3 5 2 2 2" xfId="40303"/>
    <cellStyle name="Normal 4 2 2 2 3 5 2 2 2 2" xfId="40304"/>
    <cellStyle name="Normal 4 2 2 2 3 5 2 2 2 3" xfId="40305"/>
    <cellStyle name="Normal 4 2 2 2 3 5 2 2 3" xfId="40306"/>
    <cellStyle name="Normal 4 2 2 2 3 5 2 2 3 2" xfId="40307"/>
    <cellStyle name="Normal 4 2 2 2 3 5 2 2 3 3" xfId="40308"/>
    <cellStyle name="Normal 4 2 2 2 3 5 2 2 4" xfId="40309"/>
    <cellStyle name="Normal 4 2 2 2 3 5 2 2 5" xfId="40310"/>
    <cellStyle name="Normal 4 2 2 2 3 5 2 3" xfId="40311"/>
    <cellStyle name="Normal 4 2 2 2 3 5 2 3 2" xfId="40312"/>
    <cellStyle name="Normal 4 2 2 2 3 5 2 3 3" xfId="40313"/>
    <cellStyle name="Normal 4 2 2 2 3 5 2 4" xfId="40314"/>
    <cellStyle name="Normal 4 2 2 2 3 5 2 4 2" xfId="40315"/>
    <cellStyle name="Normal 4 2 2 2 3 5 2 4 3" xfId="40316"/>
    <cellStyle name="Normal 4 2 2 2 3 5 2 5" xfId="40317"/>
    <cellStyle name="Normal 4 2 2 2 3 5 2 6" xfId="40318"/>
    <cellStyle name="Normal 4 2 2 2 3 5 3" xfId="2204"/>
    <cellStyle name="Normal 4 2 2 2 3 5 3 2" xfId="40319"/>
    <cellStyle name="Normal 4 2 2 2 3 5 3 2 2" xfId="40320"/>
    <cellStyle name="Normal 4 2 2 2 3 5 3 2 2 2" xfId="40321"/>
    <cellStyle name="Normal 4 2 2 2 3 5 3 2 2 3" xfId="40322"/>
    <cellStyle name="Normal 4 2 2 2 3 5 3 2 3" xfId="40323"/>
    <cellStyle name="Normal 4 2 2 2 3 5 3 2 3 2" xfId="40324"/>
    <cellStyle name="Normal 4 2 2 2 3 5 3 2 3 3" xfId="40325"/>
    <cellStyle name="Normal 4 2 2 2 3 5 3 2 4" xfId="40326"/>
    <cellStyle name="Normal 4 2 2 2 3 5 3 2 5" xfId="40327"/>
    <cellStyle name="Normal 4 2 2 2 3 5 3 3" xfId="40328"/>
    <cellStyle name="Normal 4 2 2 2 3 5 3 3 2" xfId="40329"/>
    <cellStyle name="Normal 4 2 2 2 3 5 3 3 3" xfId="40330"/>
    <cellStyle name="Normal 4 2 2 2 3 5 3 4" xfId="40331"/>
    <cellStyle name="Normal 4 2 2 2 3 5 3 4 2" xfId="40332"/>
    <cellStyle name="Normal 4 2 2 2 3 5 3 4 3" xfId="40333"/>
    <cellStyle name="Normal 4 2 2 2 3 5 3 5" xfId="40334"/>
    <cellStyle name="Normal 4 2 2 2 3 5 3 6" xfId="40335"/>
    <cellStyle name="Normal 4 2 2 2 3 5 4" xfId="40336"/>
    <cellStyle name="Normal 4 2 2 2 3 5 4 2" xfId="40337"/>
    <cellStyle name="Normal 4 2 2 2 3 5 4 2 2" xfId="40338"/>
    <cellStyle name="Normal 4 2 2 2 3 5 4 2 2 2" xfId="40339"/>
    <cellStyle name="Normal 4 2 2 2 3 5 4 2 2 3" xfId="40340"/>
    <cellStyle name="Normal 4 2 2 2 3 5 4 2 3" xfId="40341"/>
    <cellStyle name="Normal 4 2 2 2 3 5 4 2 3 2" xfId="40342"/>
    <cellStyle name="Normal 4 2 2 2 3 5 4 2 3 3" xfId="40343"/>
    <cellStyle name="Normal 4 2 2 2 3 5 4 2 4" xfId="40344"/>
    <cellStyle name="Normal 4 2 2 2 3 5 4 2 5" xfId="40345"/>
    <cellStyle name="Normal 4 2 2 2 3 5 4 3" xfId="40346"/>
    <cellStyle name="Normal 4 2 2 2 3 5 4 3 2" xfId="40347"/>
    <cellStyle name="Normal 4 2 2 2 3 5 4 3 3" xfId="40348"/>
    <cellStyle name="Normal 4 2 2 2 3 5 4 4" xfId="40349"/>
    <cellStyle name="Normal 4 2 2 2 3 5 4 4 2" xfId="40350"/>
    <cellStyle name="Normal 4 2 2 2 3 5 4 4 3" xfId="40351"/>
    <cellStyle name="Normal 4 2 2 2 3 5 4 5" xfId="40352"/>
    <cellStyle name="Normal 4 2 2 2 3 5 4 6" xfId="40353"/>
    <cellStyle name="Normal 4 2 2 2 3 5 5" xfId="40354"/>
    <cellStyle name="Normal 4 2 2 2 3 5 5 2" xfId="40355"/>
    <cellStyle name="Normal 4 2 2 2 3 5 5 2 2" xfId="40356"/>
    <cellStyle name="Normal 4 2 2 2 3 5 5 2 2 2" xfId="40357"/>
    <cellStyle name="Normal 4 2 2 2 3 5 5 2 2 3" xfId="40358"/>
    <cellStyle name="Normal 4 2 2 2 3 5 5 2 3" xfId="40359"/>
    <cellStyle name="Normal 4 2 2 2 3 5 5 2 3 2" xfId="40360"/>
    <cellStyle name="Normal 4 2 2 2 3 5 5 2 3 3" xfId="40361"/>
    <cellStyle name="Normal 4 2 2 2 3 5 5 2 4" xfId="40362"/>
    <cellStyle name="Normal 4 2 2 2 3 5 5 2 5" xfId="40363"/>
    <cellStyle name="Normal 4 2 2 2 3 5 5 3" xfId="40364"/>
    <cellStyle name="Normal 4 2 2 2 3 5 5 3 2" xfId="40365"/>
    <cellStyle name="Normal 4 2 2 2 3 5 5 3 3" xfId="40366"/>
    <cellStyle name="Normal 4 2 2 2 3 5 5 4" xfId="40367"/>
    <cellStyle name="Normal 4 2 2 2 3 5 5 4 2" xfId="40368"/>
    <cellStyle name="Normal 4 2 2 2 3 5 5 4 3" xfId="40369"/>
    <cellStyle name="Normal 4 2 2 2 3 5 5 5" xfId="40370"/>
    <cellStyle name="Normal 4 2 2 2 3 5 5 6" xfId="40371"/>
    <cellStyle name="Normal 4 2 2 2 3 5 6" xfId="40372"/>
    <cellStyle name="Normal 4 2 2 2 3 5 6 2" xfId="40373"/>
    <cellStyle name="Normal 4 2 2 2 3 5 6 2 2" xfId="40374"/>
    <cellStyle name="Normal 4 2 2 2 3 5 6 2 3" xfId="40375"/>
    <cellStyle name="Normal 4 2 2 2 3 5 6 3" xfId="40376"/>
    <cellStyle name="Normal 4 2 2 2 3 5 6 3 2" xfId="40377"/>
    <cellStyle name="Normal 4 2 2 2 3 5 6 3 3" xfId="40378"/>
    <cellStyle name="Normal 4 2 2 2 3 5 6 4" xfId="40379"/>
    <cellStyle name="Normal 4 2 2 2 3 5 6 5" xfId="40380"/>
    <cellStyle name="Normal 4 2 2 2 3 5 7" xfId="40381"/>
    <cellStyle name="Normal 4 2 2 2 3 5 7 2" xfId="40382"/>
    <cellStyle name="Normal 4 2 2 2 3 5 7 3" xfId="40383"/>
    <cellStyle name="Normal 4 2 2 2 3 5 8" xfId="40384"/>
    <cellStyle name="Normal 4 2 2 2 3 5 8 2" xfId="40385"/>
    <cellStyle name="Normal 4 2 2 2 3 5 8 3" xfId="40386"/>
    <cellStyle name="Normal 4 2 2 2 3 5 9" xfId="40387"/>
    <cellStyle name="Normal 4 2 2 2 3 6" xfId="900"/>
    <cellStyle name="Normal 4 2 2 2 3 6 2" xfId="2206"/>
    <cellStyle name="Normal 4 2 2 2 3 6 2 2" xfId="40388"/>
    <cellStyle name="Normal 4 2 2 2 3 6 2 2 2" xfId="40389"/>
    <cellStyle name="Normal 4 2 2 2 3 6 2 2 3" xfId="40390"/>
    <cellStyle name="Normal 4 2 2 2 3 6 2 3" xfId="40391"/>
    <cellStyle name="Normal 4 2 2 2 3 6 2 3 2" xfId="40392"/>
    <cellStyle name="Normal 4 2 2 2 3 6 2 3 3" xfId="40393"/>
    <cellStyle name="Normal 4 2 2 2 3 6 2 4" xfId="40394"/>
    <cellStyle name="Normal 4 2 2 2 3 6 2 5" xfId="40395"/>
    <cellStyle name="Normal 4 2 2 2 3 6 3" xfId="40396"/>
    <cellStyle name="Normal 4 2 2 2 3 6 3 2" xfId="40397"/>
    <cellStyle name="Normal 4 2 2 2 3 6 3 3" xfId="40398"/>
    <cellStyle name="Normal 4 2 2 2 3 6 4" xfId="40399"/>
    <cellStyle name="Normal 4 2 2 2 3 6 4 2" xfId="40400"/>
    <cellStyle name="Normal 4 2 2 2 3 6 4 3" xfId="40401"/>
    <cellStyle name="Normal 4 2 2 2 3 6 5" xfId="40402"/>
    <cellStyle name="Normal 4 2 2 2 3 6 6" xfId="40403"/>
    <cellStyle name="Normal 4 2 2 2 3 7" xfId="2183"/>
    <cellStyle name="Normal 4 2 2 2 3 7 2" xfId="40404"/>
    <cellStyle name="Normal 4 2 2 2 3 7 2 2" xfId="40405"/>
    <cellStyle name="Normal 4 2 2 2 3 7 2 2 2" xfId="40406"/>
    <cellStyle name="Normal 4 2 2 2 3 7 2 2 3" xfId="40407"/>
    <cellStyle name="Normal 4 2 2 2 3 7 2 3" xfId="40408"/>
    <cellStyle name="Normal 4 2 2 2 3 7 2 3 2" xfId="40409"/>
    <cellStyle name="Normal 4 2 2 2 3 7 2 3 3" xfId="40410"/>
    <cellStyle name="Normal 4 2 2 2 3 7 2 4" xfId="40411"/>
    <cellStyle name="Normal 4 2 2 2 3 7 2 5" xfId="40412"/>
    <cellStyle name="Normal 4 2 2 2 3 7 3" xfId="40413"/>
    <cellStyle name="Normal 4 2 2 2 3 7 3 2" xfId="40414"/>
    <cellStyle name="Normal 4 2 2 2 3 7 3 3" xfId="40415"/>
    <cellStyle name="Normal 4 2 2 2 3 7 4" xfId="40416"/>
    <cellStyle name="Normal 4 2 2 2 3 7 4 2" xfId="40417"/>
    <cellStyle name="Normal 4 2 2 2 3 7 4 3" xfId="40418"/>
    <cellStyle name="Normal 4 2 2 2 3 7 5" xfId="40419"/>
    <cellStyle name="Normal 4 2 2 2 3 7 6" xfId="40420"/>
    <cellStyle name="Normal 4 2 2 2 3 8" xfId="40421"/>
    <cellStyle name="Normal 4 2 2 2 3 8 2" xfId="40422"/>
    <cellStyle name="Normal 4 2 2 2 3 8 2 2" xfId="40423"/>
    <cellStyle name="Normal 4 2 2 2 3 8 2 2 2" xfId="40424"/>
    <cellStyle name="Normal 4 2 2 2 3 8 2 2 3" xfId="40425"/>
    <cellStyle name="Normal 4 2 2 2 3 8 2 3" xfId="40426"/>
    <cellStyle name="Normal 4 2 2 2 3 8 2 3 2" xfId="40427"/>
    <cellStyle name="Normal 4 2 2 2 3 8 2 3 3" xfId="40428"/>
    <cellStyle name="Normal 4 2 2 2 3 8 2 4" xfId="40429"/>
    <cellStyle name="Normal 4 2 2 2 3 8 2 5" xfId="40430"/>
    <cellStyle name="Normal 4 2 2 2 3 8 3" xfId="40431"/>
    <cellStyle name="Normal 4 2 2 2 3 8 3 2" xfId="40432"/>
    <cellStyle name="Normal 4 2 2 2 3 8 3 3" xfId="40433"/>
    <cellStyle name="Normal 4 2 2 2 3 8 4" xfId="40434"/>
    <cellStyle name="Normal 4 2 2 2 3 8 4 2" xfId="40435"/>
    <cellStyle name="Normal 4 2 2 2 3 8 4 3" xfId="40436"/>
    <cellStyle name="Normal 4 2 2 2 3 8 5" xfId="40437"/>
    <cellStyle name="Normal 4 2 2 2 3 8 6" xfId="40438"/>
    <cellStyle name="Normal 4 2 2 2 3 9" xfId="40439"/>
    <cellStyle name="Normal 4 2 2 2 3 9 2" xfId="40440"/>
    <cellStyle name="Normal 4 2 2 2 3 9 2 2" xfId="40441"/>
    <cellStyle name="Normal 4 2 2 2 3 9 2 2 2" xfId="40442"/>
    <cellStyle name="Normal 4 2 2 2 3 9 2 2 3" xfId="40443"/>
    <cellStyle name="Normal 4 2 2 2 3 9 2 3" xfId="40444"/>
    <cellStyle name="Normal 4 2 2 2 3 9 2 3 2" xfId="40445"/>
    <cellStyle name="Normal 4 2 2 2 3 9 2 3 3" xfId="40446"/>
    <cellStyle name="Normal 4 2 2 2 3 9 2 4" xfId="40447"/>
    <cellStyle name="Normal 4 2 2 2 3 9 2 5" xfId="40448"/>
    <cellStyle name="Normal 4 2 2 2 3 9 3" xfId="40449"/>
    <cellStyle name="Normal 4 2 2 2 3 9 3 2" xfId="40450"/>
    <cellStyle name="Normal 4 2 2 2 3 9 3 3" xfId="40451"/>
    <cellStyle name="Normal 4 2 2 2 3 9 4" xfId="40452"/>
    <cellStyle name="Normal 4 2 2 2 3 9 4 2" xfId="40453"/>
    <cellStyle name="Normal 4 2 2 2 3 9 4 3" xfId="40454"/>
    <cellStyle name="Normal 4 2 2 2 3 9 5" xfId="40455"/>
    <cellStyle name="Normal 4 2 2 2 3 9 6" xfId="40456"/>
    <cellStyle name="Normal 4 2 2 2 4" xfId="901"/>
    <cellStyle name="Normal 4 2 2 2 4 10" xfId="40457"/>
    <cellStyle name="Normal 4 2 2 2 4 10 2" xfId="40458"/>
    <cellStyle name="Normal 4 2 2 2 4 10 3" xfId="40459"/>
    <cellStyle name="Normal 4 2 2 2 4 11" xfId="40460"/>
    <cellStyle name="Normal 4 2 2 2 4 11 2" xfId="40461"/>
    <cellStyle name="Normal 4 2 2 2 4 11 3" xfId="40462"/>
    <cellStyle name="Normal 4 2 2 2 4 12" xfId="40463"/>
    <cellStyle name="Normal 4 2 2 2 4 13" xfId="40464"/>
    <cellStyle name="Normal 4 2 2 2 4 2" xfId="902"/>
    <cellStyle name="Normal 4 2 2 2 4 2 10" xfId="40465"/>
    <cellStyle name="Normal 4 2 2 2 4 2 11" xfId="40466"/>
    <cellStyle name="Normal 4 2 2 2 4 2 2" xfId="903"/>
    <cellStyle name="Normal 4 2 2 2 4 2 2 10" xfId="40467"/>
    <cellStyle name="Normal 4 2 2 2 4 2 2 2" xfId="904"/>
    <cellStyle name="Normal 4 2 2 2 4 2 2 2 2" xfId="2210"/>
    <cellStyle name="Normal 4 2 2 2 4 2 2 2 2 2" xfId="40468"/>
    <cellStyle name="Normal 4 2 2 2 4 2 2 2 2 2 2" xfId="40469"/>
    <cellStyle name="Normal 4 2 2 2 4 2 2 2 2 2 3" xfId="40470"/>
    <cellStyle name="Normal 4 2 2 2 4 2 2 2 2 3" xfId="40471"/>
    <cellStyle name="Normal 4 2 2 2 4 2 2 2 2 3 2" xfId="40472"/>
    <cellStyle name="Normal 4 2 2 2 4 2 2 2 2 3 3" xfId="40473"/>
    <cellStyle name="Normal 4 2 2 2 4 2 2 2 2 4" xfId="40474"/>
    <cellStyle name="Normal 4 2 2 2 4 2 2 2 2 5" xfId="40475"/>
    <cellStyle name="Normal 4 2 2 2 4 2 2 2 3" xfId="40476"/>
    <cellStyle name="Normal 4 2 2 2 4 2 2 2 3 2" xfId="40477"/>
    <cellStyle name="Normal 4 2 2 2 4 2 2 2 3 3" xfId="40478"/>
    <cellStyle name="Normal 4 2 2 2 4 2 2 2 4" xfId="40479"/>
    <cellStyle name="Normal 4 2 2 2 4 2 2 2 4 2" xfId="40480"/>
    <cellStyle name="Normal 4 2 2 2 4 2 2 2 4 3" xfId="40481"/>
    <cellStyle name="Normal 4 2 2 2 4 2 2 2 5" xfId="40482"/>
    <cellStyle name="Normal 4 2 2 2 4 2 2 2 6" xfId="40483"/>
    <cellStyle name="Normal 4 2 2 2 4 2 2 3" xfId="2209"/>
    <cellStyle name="Normal 4 2 2 2 4 2 2 3 2" xfId="40484"/>
    <cellStyle name="Normal 4 2 2 2 4 2 2 3 2 2" xfId="40485"/>
    <cellStyle name="Normal 4 2 2 2 4 2 2 3 2 2 2" xfId="40486"/>
    <cellStyle name="Normal 4 2 2 2 4 2 2 3 2 2 3" xfId="40487"/>
    <cellStyle name="Normal 4 2 2 2 4 2 2 3 2 3" xfId="40488"/>
    <cellStyle name="Normal 4 2 2 2 4 2 2 3 2 3 2" xfId="40489"/>
    <cellStyle name="Normal 4 2 2 2 4 2 2 3 2 3 3" xfId="40490"/>
    <cellStyle name="Normal 4 2 2 2 4 2 2 3 2 4" xfId="40491"/>
    <cellStyle name="Normal 4 2 2 2 4 2 2 3 2 5" xfId="40492"/>
    <cellStyle name="Normal 4 2 2 2 4 2 2 3 3" xfId="40493"/>
    <cellStyle name="Normal 4 2 2 2 4 2 2 3 3 2" xfId="40494"/>
    <cellStyle name="Normal 4 2 2 2 4 2 2 3 3 3" xfId="40495"/>
    <cellStyle name="Normal 4 2 2 2 4 2 2 3 4" xfId="40496"/>
    <cellStyle name="Normal 4 2 2 2 4 2 2 3 4 2" xfId="40497"/>
    <cellStyle name="Normal 4 2 2 2 4 2 2 3 4 3" xfId="40498"/>
    <cellStyle name="Normal 4 2 2 2 4 2 2 3 5" xfId="40499"/>
    <cellStyle name="Normal 4 2 2 2 4 2 2 3 6" xfId="40500"/>
    <cellStyle name="Normal 4 2 2 2 4 2 2 4" xfId="40501"/>
    <cellStyle name="Normal 4 2 2 2 4 2 2 4 2" xfId="40502"/>
    <cellStyle name="Normal 4 2 2 2 4 2 2 4 2 2" xfId="40503"/>
    <cellStyle name="Normal 4 2 2 2 4 2 2 4 2 2 2" xfId="40504"/>
    <cellStyle name="Normal 4 2 2 2 4 2 2 4 2 2 3" xfId="40505"/>
    <cellStyle name="Normal 4 2 2 2 4 2 2 4 2 3" xfId="40506"/>
    <cellStyle name="Normal 4 2 2 2 4 2 2 4 2 3 2" xfId="40507"/>
    <cellStyle name="Normal 4 2 2 2 4 2 2 4 2 3 3" xfId="40508"/>
    <cellStyle name="Normal 4 2 2 2 4 2 2 4 2 4" xfId="40509"/>
    <cellStyle name="Normal 4 2 2 2 4 2 2 4 2 5" xfId="40510"/>
    <cellStyle name="Normal 4 2 2 2 4 2 2 4 3" xfId="40511"/>
    <cellStyle name="Normal 4 2 2 2 4 2 2 4 3 2" xfId="40512"/>
    <cellStyle name="Normal 4 2 2 2 4 2 2 4 3 3" xfId="40513"/>
    <cellStyle name="Normal 4 2 2 2 4 2 2 4 4" xfId="40514"/>
    <cellStyle name="Normal 4 2 2 2 4 2 2 4 4 2" xfId="40515"/>
    <cellStyle name="Normal 4 2 2 2 4 2 2 4 4 3" xfId="40516"/>
    <cellStyle name="Normal 4 2 2 2 4 2 2 4 5" xfId="40517"/>
    <cellStyle name="Normal 4 2 2 2 4 2 2 4 6" xfId="40518"/>
    <cellStyle name="Normal 4 2 2 2 4 2 2 5" xfId="40519"/>
    <cellStyle name="Normal 4 2 2 2 4 2 2 5 2" xfId="40520"/>
    <cellStyle name="Normal 4 2 2 2 4 2 2 5 2 2" xfId="40521"/>
    <cellStyle name="Normal 4 2 2 2 4 2 2 5 2 2 2" xfId="40522"/>
    <cellStyle name="Normal 4 2 2 2 4 2 2 5 2 2 3" xfId="40523"/>
    <cellStyle name="Normal 4 2 2 2 4 2 2 5 2 3" xfId="40524"/>
    <cellStyle name="Normal 4 2 2 2 4 2 2 5 2 3 2" xfId="40525"/>
    <cellStyle name="Normal 4 2 2 2 4 2 2 5 2 3 3" xfId="40526"/>
    <cellStyle name="Normal 4 2 2 2 4 2 2 5 2 4" xfId="40527"/>
    <cellStyle name="Normal 4 2 2 2 4 2 2 5 2 5" xfId="40528"/>
    <cellStyle name="Normal 4 2 2 2 4 2 2 5 3" xfId="40529"/>
    <cellStyle name="Normal 4 2 2 2 4 2 2 5 3 2" xfId="40530"/>
    <cellStyle name="Normal 4 2 2 2 4 2 2 5 3 3" xfId="40531"/>
    <cellStyle name="Normal 4 2 2 2 4 2 2 5 4" xfId="40532"/>
    <cellStyle name="Normal 4 2 2 2 4 2 2 5 4 2" xfId="40533"/>
    <cellStyle name="Normal 4 2 2 2 4 2 2 5 4 3" xfId="40534"/>
    <cellStyle name="Normal 4 2 2 2 4 2 2 5 5" xfId="40535"/>
    <cellStyle name="Normal 4 2 2 2 4 2 2 5 6" xfId="40536"/>
    <cellStyle name="Normal 4 2 2 2 4 2 2 6" xfId="40537"/>
    <cellStyle name="Normal 4 2 2 2 4 2 2 6 2" xfId="40538"/>
    <cellStyle name="Normal 4 2 2 2 4 2 2 6 2 2" xfId="40539"/>
    <cellStyle name="Normal 4 2 2 2 4 2 2 6 2 3" xfId="40540"/>
    <cellStyle name="Normal 4 2 2 2 4 2 2 6 3" xfId="40541"/>
    <cellStyle name="Normal 4 2 2 2 4 2 2 6 3 2" xfId="40542"/>
    <cellStyle name="Normal 4 2 2 2 4 2 2 6 3 3" xfId="40543"/>
    <cellStyle name="Normal 4 2 2 2 4 2 2 6 4" xfId="40544"/>
    <cellStyle name="Normal 4 2 2 2 4 2 2 6 5" xfId="40545"/>
    <cellStyle name="Normal 4 2 2 2 4 2 2 7" xfId="40546"/>
    <cellStyle name="Normal 4 2 2 2 4 2 2 7 2" xfId="40547"/>
    <cellStyle name="Normal 4 2 2 2 4 2 2 7 3" xfId="40548"/>
    <cellStyle name="Normal 4 2 2 2 4 2 2 8" xfId="40549"/>
    <cellStyle name="Normal 4 2 2 2 4 2 2 8 2" xfId="40550"/>
    <cellStyle name="Normal 4 2 2 2 4 2 2 8 3" xfId="40551"/>
    <cellStyle name="Normal 4 2 2 2 4 2 2 9" xfId="40552"/>
    <cellStyle name="Normal 4 2 2 2 4 2 3" xfId="905"/>
    <cellStyle name="Normal 4 2 2 2 4 2 3 2" xfId="2211"/>
    <cellStyle name="Normal 4 2 2 2 4 2 3 2 2" xfId="40553"/>
    <cellStyle name="Normal 4 2 2 2 4 2 3 2 2 2" xfId="40554"/>
    <cellStyle name="Normal 4 2 2 2 4 2 3 2 2 3" xfId="40555"/>
    <cellStyle name="Normal 4 2 2 2 4 2 3 2 3" xfId="40556"/>
    <cellStyle name="Normal 4 2 2 2 4 2 3 2 3 2" xfId="40557"/>
    <cellStyle name="Normal 4 2 2 2 4 2 3 2 3 3" xfId="40558"/>
    <cellStyle name="Normal 4 2 2 2 4 2 3 2 4" xfId="40559"/>
    <cellStyle name="Normal 4 2 2 2 4 2 3 2 5" xfId="40560"/>
    <cellStyle name="Normal 4 2 2 2 4 2 3 3" xfId="40561"/>
    <cellStyle name="Normal 4 2 2 2 4 2 3 3 2" xfId="40562"/>
    <cellStyle name="Normal 4 2 2 2 4 2 3 3 3" xfId="40563"/>
    <cellStyle name="Normal 4 2 2 2 4 2 3 4" xfId="40564"/>
    <cellStyle name="Normal 4 2 2 2 4 2 3 4 2" xfId="40565"/>
    <cellStyle name="Normal 4 2 2 2 4 2 3 4 3" xfId="40566"/>
    <cellStyle name="Normal 4 2 2 2 4 2 3 5" xfId="40567"/>
    <cellStyle name="Normal 4 2 2 2 4 2 3 6" xfId="40568"/>
    <cellStyle name="Normal 4 2 2 2 4 2 4" xfId="2208"/>
    <cellStyle name="Normal 4 2 2 2 4 2 4 2" xfId="40569"/>
    <cellStyle name="Normal 4 2 2 2 4 2 4 2 2" xfId="40570"/>
    <cellStyle name="Normal 4 2 2 2 4 2 4 2 2 2" xfId="40571"/>
    <cellStyle name="Normal 4 2 2 2 4 2 4 2 2 3" xfId="40572"/>
    <cellStyle name="Normal 4 2 2 2 4 2 4 2 3" xfId="40573"/>
    <cellStyle name="Normal 4 2 2 2 4 2 4 2 3 2" xfId="40574"/>
    <cellStyle name="Normal 4 2 2 2 4 2 4 2 3 3" xfId="40575"/>
    <cellStyle name="Normal 4 2 2 2 4 2 4 2 4" xfId="40576"/>
    <cellStyle name="Normal 4 2 2 2 4 2 4 2 5" xfId="40577"/>
    <cellStyle name="Normal 4 2 2 2 4 2 4 3" xfId="40578"/>
    <cellStyle name="Normal 4 2 2 2 4 2 4 3 2" xfId="40579"/>
    <cellStyle name="Normal 4 2 2 2 4 2 4 3 3" xfId="40580"/>
    <cellStyle name="Normal 4 2 2 2 4 2 4 4" xfId="40581"/>
    <cellStyle name="Normal 4 2 2 2 4 2 4 4 2" xfId="40582"/>
    <cellStyle name="Normal 4 2 2 2 4 2 4 4 3" xfId="40583"/>
    <cellStyle name="Normal 4 2 2 2 4 2 4 5" xfId="40584"/>
    <cellStyle name="Normal 4 2 2 2 4 2 4 6" xfId="40585"/>
    <cellStyle name="Normal 4 2 2 2 4 2 5" xfId="40586"/>
    <cellStyle name="Normal 4 2 2 2 4 2 5 2" xfId="40587"/>
    <cellStyle name="Normal 4 2 2 2 4 2 5 2 2" xfId="40588"/>
    <cellStyle name="Normal 4 2 2 2 4 2 5 2 2 2" xfId="40589"/>
    <cellStyle name="Normal 4 2 2 2 4 2 5 2 2 3" xfId="40590"/>
    <cellStyle name="Normal 4 2 2 2 4 2 5 2 3" xfId="40591"/>
    <cellStyle name="Normal 4 2 2 2 4 2 5 2 3 2" xfId="40592"/>
    <cellStyle name="Normal 4 2 2 2 4 2 5 2 3 3" xfId="40593"/>
    <cellStyle name="Normal 4 2 2 2 4 2 5 2 4" xfId="40594"/>
    <cellStyle name="Normal 4 2 2 2 4 2 5 2 5" xfId="40595"/>
    <cellStyle name="Normal 4 2 2 2 4 2 5 3" xfId="40596"/>
    <cellStyle name="Normal 4 2 2 2 4 2 5 3 2" xfId="40597"/>
    <cellStyle name="Normal 4 2 2 2 4 2 5 3 3" xfId="40598"/>
    <cellStyle name="Normal 4 2 2 2 4 2 5 4" xfId="40599"/>
    <cellStyle name="Normal 4 2 2 2 4 2 5 4 2" xfId="40600"/>
    <cellStyle name="Normal 4 2 2 2 4 2 5 4 3" xfId="40601"/>
    <cellStyle name="Normal 4 2 2 2 4 2 5 5" xfId="40602"/>
    <cellStyle name="Normal 4 2 2 2 4 2 5 6" xfId="40603"/>
    <cellStyle name="Normal 4 2 2 2 4 2 6" xfId="40604"/>
    <cellStyle name="Normal 4 2 2 2 4 2 6 2" xfId="40605"/>
    <cellStyle name="Normal 4 2 2 2 4 2 6 2 2" xfId="40606"/>
    <cellStyle name="Normal 4 2 2 2 4 2 6 2 2 2" xfId="40607"/>
    <cellStyle name="Normal 4 2 2 2 4 2 6 2 2 3" xfId="40608"/>
    <cellStyle name="Normal 4 2 2 2 4 2 6 2 3" xfId="40609"/>
    <cellStyle name="Normal 4 2 2 2 4 2 6 2 3 2" xfId="40610"/>
    <cellStyle name="Normal 4 2 2 2 4 2 6 2 3 3" xfId="40611"/>
    <cellStyle name="Normal 4 2 2 2 4 2 6 2 4" xfId="40612"/>
    <cellStyle name="Normal 4 2 2 2 4 2 6 2 5" xfId="40613"/>
    <cellStyle name="Normal 4 2 2 2 4 2 6 3" xfId="40614"/>
    <cellStyle name="Normal 4 2 2 2 4 2 6 3 2" xfId="40615"/>
    <cellStyle name="Normal 4 2 2 2 4 2 6 3 3" xfId="40616"/>
    <cellStyle name="Normal 4 2 2 2 4 2 6 4" xfId="40617"/>
    <cellStyle name="Normal 4 2 2 2 4 2 6 4 2" xfId="40618"/>
    <cellStyle name="Normal 4 2 2 2 4 2 6 4 3" xfId="40619"/>
    <cellStyle name="Normal 4 2 2 2 4 2 6 5" xfId="40620"/>
    <cellStyle name="Normal 4 2 2 2 4 2 6 6" xfId="40621"/>
    <cellStyle name="Normal 4 2 2 2 4 2 7" xfId="40622"/>
    <cellStyle name="Normal 4 2 2 2 4 2 7 2" xfId="40623"/>
    <cellStyle name="Normal 4 2 2 2 4 2 7 2 2" xfId="40624"/>
    <cellStyle name="Normal 4 2 2 2 4 2 7 2 3" xfId="40625"/>
    <cellStyle name="Normal 4 2 2 2 4 2 7 3" xfId="40626"/>
    <cellStyle name="Normal 4 2 2 2 4 2 7 3 2" xfId="40627"/>
    <cellStyle name="Normal 4 2 2 2 4 2 7 3 3" xfId="40628"/>
    <cellStyle name="Normal 4 2 2 2 4 2 7 4" xfId="40629"/>
    <cellStyle name="Normal 4 2 2 2 4 2 7 5" xfId="40630"/>
    <cellStyle name="Normal 4 2 2 2 4 2 8" xfId="40631"/>
    <cellStyle name="Normal 4 2 2 2 4 2 8 2" xfId="40632"/>
    <cellStyle name="Normal 4 2 2 2 4 2 8 3" xfId="40633"/>
    <cellStyle name="Normal 4 2 2 2 4 2 9" xfId="40634"/>
    <cellStyle name="Normal 4 2 2 2 4 2 9 2" xfId="40635"/>
    <cellStyle name="Normal 4 2 2 2 4 2 9 3" xfId="40636"/>
    <cellStyle name="Normal 4 2 2 2 4 3" xfId="906"/>
    <cellStyle name="Normal 4 2 2 2 4 3 10" xfId="40637"/>
    <cellStyle name="Normal 4 2 2 2 4 3 11" xfId="40638"/>
    <cellStyle name="Normal 4 2 2 2 4 3 2" xfId="907"/>
    <cellStyle name="Normal 4 2 2 2 4 3 2 10" xfId="40639"/>
    <cellStyle name="Normal 4 2 2 2 4 3 2 2" xfId="908"/>
    <cellStyle name="Normal 4 2 2 2 4 3 2 2 2" xfId="2214"/>
    <cellStyle name="Normal 4 2 2 2 4 3 2 2 2 2" xfId="40640"/>
    <cellStyle name="Normal 4 2 2 2 4 3 2 2 2 2 2" xfId="40641"/>
    <cellStyle name="Normal 4 2 2 2 4 3 2 2 2 2 3" xfId="40642"/>
    <cellStyle name="Normal 4 2 2 2 4 3 2 2 2 3" xfId="40643"/>
    <cellStyle name="Normal 4 2 2 2 4 3 2 2 2 3 2" xfId="40644"/>
    <cellStyle name="Normal 4 2 2 2 4 3 2 2 2 3 3" xfId="40645"/>
    <cellStyle name="Normal 4 2 2 2 4 3 2 2 2 4" xfId="40646"/>
    <cellStyle name="Normal 4 2 2 2 4 3 2 2 2 5" xfId="40647"/>
    <cellStyle name="Normal 4 2 2 2 4 3 2 2 3" xfId="40648"/>
    <cellStyle name="Normal 4 2 2 2 4 3 2 2 3 2" xfId="40649"/>
    <cellStyle name="Normal 4 2 2 2 4 3 2 2 3 3" xfId="40650"/>
    <cellStyle name="Normal 4 2 2 2 4 3 2 2 4" xfId="40651"/>
    <cellStyle name="Normal 4 2 2 2 4 3 2 2 4 2" xfId="40652"/>
    <cellStyle name="Normal 4 2 2 2 4 3 2 2 4 3" xfId="40653"/>
    <cellStyle name="Normal 4 2 2 2 4 3 2 2 5" xfId="40654"/>
    <cellStyle name="Normal 4 2 2 2 4 3 2 2 6" xfId="40655"/>
    <cellStyle name="Normal 4 2 2 2 4 3 2 3" xfId="2213"/>
    <cellStyle name="Normal 4 2 2 2 4 3 2 3 2" xfId="40656"/>
    <cellStyle name="Normal 4 2 2 2 4 3 2 3 2 2" xfId="40657"/>
    <cellStyle name="Normal 4 2 2 2 4 3 2 3 2 2 2" xfId="40658"/>
    <cellStyle name="Normal 4 2 2 2 4 3 2 3 2 2 3" xfId="40659"/>
    <cellStyle name="Normal 4 2 2 2 4 3 2 3 2 3" xfId="40660"/>
    <cellStyle name="Normal 4 2 2 2 4 3 2 3 2 3 2" xfId="40661"/>
    <cellStyle name="Normal 4 2 2 2 4 3 2 3 2 3 3" xfId="40662"/>
    <cellStyle name="Normal 4 2 2 2 4 3 2 3 2 4" xfId="40663"/>
    <cellStyle name="Normal 4 2 2 2 4 3 2 3 2 5" xfId="40664"/>
    <cellStyle name="Normal 4 2 2 2 4 3 2 3 3" xfId="40665"/>
    <cellStyle name="Normal 4 2 2 2 4 3 2 3 3 2" xfId="40666"/>
    <cellStyle name="Normal 4 2 2 2 4 3 2 3 3 3" xfId="40667"/>
    <cellStyle name="Normal 4 2 2 2 4 3 2 3 4" xfId="40668"/>
    <cellStyle name="Normal 4 2 2 2 4 3 2 3 4 2" xfId="40669"/>
    <cellStyle name="Normal 4 2 2 2 4 3 2 3 4 3" xfId="40670"/>
    <cellStyle name="Normal 4 2 2 2 4 3 2 3 5" xfId="40671"/>
    <cellStyle name="Normal 4 2 2 2 4 3 2 3 6" xfId="40672"/>
    <cellStyle name="Normal 4 2 2 2 4 3 2 4" xfId="40673"/>
    <cellStyle name="Normal 4 2 2 2 4 3 2 4 2" xfId="40674"/>
    <cellStyle name="Normal 4 2 2 2 4 3 2 4 2 2" xfId="40675"/>
    <cellStyle name="Normal 4 2 2 2 4 3 2 4 2 2 2" xfId="40676"/>
    <cellStyle name="Normal 4 2 2 2 4 3 2 4 2 2 3" xfId="40677"/>
    <cellStyle name="Normal 4 2 2 2 4 3 2 4 2 3" xfId="40678"/>
    <cellStyle name="Normal 4 2 2 2 4 3 2 4 2 3 2" xfId="40679"/>
    <cellStyle name="Normal 4 2 2 2 4 3 2 4 2 3 3" xfId="40680"/>
    <cellStyle name="Normal 4 2 2 2 4 3 2 4 2 4" xfId="40681"/>
    <cellStyle name="Normal 4 2 2 2 4 3 2 4 2 5" xfId="40682"/>
    <cellStyle name="Normal 4 2 2 2 4 3 2 4 3" xfId="40683"/>
    <cellStyle name="Normal 4 2 2 2 4 3 2 4 3 2" xfId="40684"/>
    <cellStyle name="Normal 4 2 2 2 4 3 2 4 3 3" xfId="40685"/>
    <cellStyle name="Normal 4 2 2 2 4 3 2 4 4" xfId="40686"/>
    <cellStyle name="Normal 4 2 2 2 4 3 2 4 4 2" xfId="40687"/>
    <cellStyle name="Normal 4 2 2 2 4 3 2 4 4 3" xfId="40688"/>
    <cellStyle name="Normal 4 2 2 2 4 3 2 4 5" xfId="40689"/>
    <cellStyle name="Normal 4 2 2 2 4 3 2 4 6" xfId="40690"/>
    <cellStyle name="Normal 4 2 2 2 4 3 2 5" xfId="40691"/>
    <cellStyle name="Normal 4 2 2 2 4 3 2 5 2" xfId="40692"/>
    <cellStyle name="Normal 4 2 2 2 4 3 2 5 2 2" xfId="40693"/>
    <cellStyle name="Normal 4 2 2 2 4 3 2 5 2 2 2" xfId="40694"/>
    <cellStyle name="Normal 4 2 2 2 4 3 2 5 2 2 3" xfId="40695"/>
    <cellStyle name="Normal 4 2 2 2 4 3 2 5 2 3" xfId="40696"/>
    <cellStyle name="Normal 4 2 2 2 4 3 2 5 2 3 2" xfId="40697"/>
    <cellStyle name="Normal 4 2 2 2 4 3 2 5 2 3 3" xfId="40698"/>
    <cellStyle name="Normal 4 2 2 2 4 3 2 5 2 4" xfId="40699"/>
    <cellStyle name="Normal 4 2 2 2 4 3 2 5 2 5" xfId="40700"/>
    <cellStyle name="Normal 4 2 2 2 4 3 2 5 3" xfId="40701"/>
    <cellStyle name="Normal 4 2 2 2 4 3 2 5 3 2" xfId="40702"/>
    <cellStyle name="Normal 4 2 2 2 4 3 2 5 3 3" xfId="40703"/>
    <cellStyle name="Normal 4 2 2 2 4 3 2 5 4" xfId="40704"/>
    <cellStyle name="Normal 4 2 2 2 4 3 2 5 4 2" xfId="40705"/>
    <cellStyle name="Normal 4 2 2 2 4 3 2 5 4 3" xfId="40706"/>
    <cellStyle name="Normal 4 2 2 2 4 3 2 5 5" xfId="40707"/>
    <cellStyle name="Normal 4 2 2 2 4 3 2 5 6" xfId="40708"/>
    <cellStyle name="Normal 4 2 2 2 4 3 2 6" xfId="40709"/>
    <cellStyle name="Normal 4 2 2 2 4 3 2 6 2" xfId="40710"/>
    <cellStyle name="Normal 4 2 2 2 4 3 2 6 2 2" xfId="40711"/>
    <cellStyle name="Normal 4 2 2 2 4 3 2 6 2 3" xfId="40712"/>
    <cellStyle name="Normal 4 2 2 2 4 3 2 6 3" xfId="40713"/>
    <cellStyle name="Normal 4 2 2 2 4 3 2 6 3 2" xfId="40714"/>
    <cellStyle name="Normal 4 2 2 2 4 3 2 6 3 3" xfId="40715"/>
    <cellStyle name="Normal 4 2 2 2 4 3 2 6 4" xfId="40716"/>
    <cellStyle name="Normal 4 2 2 2 4 3 2 6 5" xfId="40717"/>
    <cellStyle name="Normal 4 2 2 2 4 3 2 7" xfId="40718"/>
    <cellStyle name="Normal 4 2 2 2 4 3 2 7 2" xfId="40719"/>
    <cellStyle name="Normal 4 2 2 2 4 3 2 7 3" xfId="40720"/>
    <cellStyle name="Normal 4 2 2 2 4 3 2 8" xfId="40721"/>
    <cellStyle name="Normal 4 2 2 2 4 3 2 8 2" xfId="40722"/>
    <cellStyle name="Normal 4 2 2 2 4 3 2 8 3" xfId="40723"/>
    <cellStyle name="Normal 4 2 2 2 4 3 2 9" xfId="40724"/>
    <cellStyle name="Normal 4 2 2 2 4 3 3" xfId="909"/>
    <cellStyle name="Normal 4 2 2 2 4 3 3 2" xfId="2215"/>
    <cellStyle name="Normal 4 2 2 2 4 3 3 2 2" xfId="40725"/>
    <cellStyle name="Normal 4 2 2 2 4 3 3 2 2 2" xfId="40726"/>
    <cellStyle name="Normal 4 2 2 2 4 3 3 2 2 3" xfId="40727"/>
    <cellStyle name="Normal 4 2 2 2 4 3 3 2 3" xfId="40728"/>
    <cellStyle name="Normal 4 2 2 2 4 3 3 2 3 2" xfId="40729"/>
    <cellStyle name="Normal 4 2 2 2 4 3 3 2 3 3" xfId="40730"/>
    <cellStyle name="Normal 4 2 2 2 4 3 3 2 4" xfId="40731"/>
    <cellStyle name="Normal 4 2 2 2 4 3 3 2 5" xfId="40732"/>
    <cellStyle name="Normal 4 2 2 2 4 3 3 3" xfId="40733"/>
    <cellStyle name="Normal 4 2 2 2 4 3 3 3 2" xfId="40734"/>
    <cellStyle name="Normal 4 2 2 2 4 3 3 3 3" xfId="40735"/>
    <cellStyle name="Normal 4 2 2 2 4 3 3 4" xfId="40736"/>
    <cellStyle name="Normal 4 2 2 2 4 3 3 4 2" xfId="40737"/>
    <cellStyle name="Normal 4 2 2 2 4 3 3 4 3" xfId="40738"/>
    <cellStyle name="Normal 4 2 2 2 4 3 3 5" xfId="40739"/>
    <cellStyle name="Normal 4 2 2 2 4 3 3 6" xfId="40740"/>
    <cellStyle name="Normal 4 2 2 2 4 3 4" xfId="2212"/>
    <cellStyle name="Normal 4 2 2 2 4 3 4 2" xfId="40741"/>
    <cellStyle name="Normal 4 2 2 2 4 3 4 2 2" xfId="40742"/>
    <cellStyle name="Normal 4 2 2 2 4 3 4 2 2 2" xfId="40743"/>
    <cellStyle name="Normal 4 2 2 2 4 3 4 2 2 3" xfId="40744"/>
    <cellStyle name="Normal 4 2 2 2 4 3 4 2 3" xfId="40745"/>
    <cellStyle name="Normal 4 2 2 2 4 3 4 2 3 2" xfId="40746"/>
    <cellStyle name="Normal 4 2 2 2 4 3 4 2 3 3" xfId="40747"/>
    <cellStyle name="Normal 4 2 2 2 4 3 4 2 4" xfId="40748"/>
    <cellStyle name="Normal 4 2 2 2 4 3 4 2 5" xfId="40749"/>
    <cellStyle name="Normal 4 2 2 2 4 3 4 3" xfId="40750"/>
    <cellStyle name="Normal 4 2 2 2 4 3 4 3 2" xfId="40751"/>
    <cellStyle name="Normal 4 2 2 2 4 3 4 3 3" xfId="40752"/>
    <cellStyle name="Normal 4 2 2 2 4 3 4 4" xfId="40753"/>
    <cellStyle name="Normal 4 2 2 2 4 3 4 4 2" xfId="40754"/>
    <cellStyle name="Normal 4 2 2 2 4 3 4 4 3" xfId="40755"/>
    <cellStyle name="Normal 4 2 2 2 4 3 4 5" xfId="40756"/>
    <cellStyle name="Normal 4 2 2 2 4 3 4 6" xfId="40757"/>
    <cellStyle name="Normal 4 2 2 2 4 3 5" xfId="40758"/>
    <cellStyle name="Normal 4 2 2 2 4 3 5 2" xfId="40759"/>
    <cellStyle name="Normal 4 2 2 2 4 3 5 2 2" xfId="40760"/>
    <cellStyle name="Normal 4 2 2 2 4 3 5 2 2 2" xfId="40761"/>
    <cellStyle name="Normal 4 2 2 2 4 3 5 2 2 3" xfId="40762"/>
    <cellStyle name="Normal 4 2 2 2 4 3 5 2 3" xfId="40763"/>
    <cellStyle name="Normal 4 2 2 2 4 3 5 2 3 2" xfId="40764"/>
    <cellStyle name="Normal 4 2 2 2 4 3 5 2 3 3" xfId="40765"/>
    <cellStyle name="Normal 4 2 2 2 4 3 5 2 4" xfId="40766"/>
    <cellStyle name="Normal 4 2 2 2 4 3 5 2 5" xfId="40767"/>
    <cellStyle name="Normal 4 2 2 2 4 3 5 3" xfId="40768"/>
    <cellStyle name="Normal 4 2 2 2 4 3 5 3 2" xfId="40769"/>
    <cellStyle name="Normal 4 2 2 2 4 3 5 3 3" xfId="40770"/>
    <cellStyle name="Normal 4 2 2 2 4 3 5 4" xfId="40771"/>
    <cellStyle name="Normal 4 2 2 2 4 3 5 4 2" xfId="40772"/>
    <cellStyle name="Normal 4 2 2 2 4 3 5 4 3" xfId="40773"/>
    <cellStyle name="Normal 4 2 2 2 4 3 5 5" xfId="40774"/>
    <cellStyle name="Normal 4 2 2 2 4 3 5 6" xfId="40775"/>
    <cellStyle name="Normal 4 2 2 2 4 3 6" xfId="40776"/>
    <cellStyle name="Normal 4 2 2 2 4 3 6 2" xfId="40777"/>
    <cellStyle name="Normal 4 2 2 2 4 3 6 2 2" xfId="40778"/>
    <cellStyle name="Normal 4 2 2 2 4 3 6 2 2 2" xfId="40779"/>
    <cellStyle name="Normal 4 2 2 2 4 3 6 2 2 3" xfId="40780"/>
    <cellStyle name="Normal 4 2 2 2 4 3 6 2 3" xfId="40781"/>
    <cellStyle name="Normal 4 2 2 2 4 3 6 2 3 2" xfId="40782"/>
    <cellStyle name="Normal 4 2 2 2 4 3 6 2 3 3" xfId="40783"/>
    <cellStyle name="Normal 4 2 2 2 4 3 6 2 4" xfId="40784"/>
    <cellStyle name="Normal 4 2 2 2 4 3 6 2 5" xfId="40785"/>
    <cellStyle name="Normal 4 2 2 2 4 3 6 3" xfId="40786"/>
    <cellStyle name="Normal 4 2 2 2 4 3 6 3 2" xfId="40787"/>
    <cellStyle name="Normal 4 2 2 2 4 3 6 3 3" xfId="40788"/>
    <cellStyle name="Normal 4 2 2 2 4 3 6 4" xfId="40789"/>
    <cellStyle name="Normal 4 2 2 2 4 3 6 4 2" xfId="40790"/>
    <cellStyle name="Normal 4 2 2 2 4 3 6 4 3" xfId="40791"/>
    <cellStyle name="Normal 4 2 2 2 4 3 6 5" xfId="40792"/>
    <cellStyle name="Normal 4 2 2 2 4 3 6 6" xfId="40793"/>
    <cellStyle name="Normal 4 2 2 2 4 3 7" xfId="40794"/>
    <cellStyle name="Normal 4 2 2 2 4 3 7 2" xfId="40795"/>
    <cellStyle name="Normal 4 2 2 2 4 3 7 2 2" xfId="40796"/>
    <cellStyle name="Normal 4 2 2 2 4 3 7 2 3" xfId="40797"/>
    <cellStyle name="Normal 4 2 2 2 4 3 7 3" xfId="40798"/>
    <cellStyle name="Normal 4 2 2 2 4 3 7 3 2" xfId="40799"/>
    <cellStyle name="Normal 4 2 2 2 4 3 7 3 3" xfId="40800"/>
    <cellStyle name="Normal 4 2 2 2 4 3 7 4" xfId="40801"/>
    <cellStyle name="Normal 4 2 2 2 4 3 7 5" xfId="40802"/>
    <cellStyle name="Normal 4 2 2 2 4 3 8" xfId="40803"/>
    <cellStyle name="Normal 4 2 2 2 4 3 8 2" xfId="40804"/>
    <cellStyle name="Normal 4 2 2 2 4 3 8 3" xfId="40805"/>
    <cellStyle name="Normal 4 2 2 2 4 3 9" xfId="40806"/>
    <cellStyle name="Normal 4 2 2 2 4 3 9 2" xfId="40807"/>
    <cellStyle name="Normal 4 2 2 2 4 3 9 3" xfId="40808"/>
    <cellStyle name="Normal 4 2 2 2 4 4" xfId="910"/>
    <cellStyle name="Normal 4 2 2 2 4 4 10" xfId="40809"/>
    <cellStyle name="Normal 4 2 2 2 4 4 2" xfId="911"/>
    <cellStyle name="Normal 4 2 2 2 4 4 2 2" xfId="2217"/>
    <cellStyle name="Normal 4 2 2 2 4 4 2 2 2" xfId="40810"/>
    <cellStyle name="Normal 4 2 2 2 4 4 2 2 2 2" xfId="40811"/>
    <cellStyle name="Normal 4 2 2 2 4 4 2 2 2 3" xfId="40812"/>
    <cellStyle name="Normal 4 2 2 2 4 4 2 2 3" xfId="40813"/>
    <cellStyle name="Normal 4 2 2 2 4 4 2 2 3 2" xfId="40814"/>
    <cellStyle name="Normal 4 2 2 2 4 4 2 2 3 3" xfId="40815"/>
    <cellStyle name="Normal 4 2 2 2 4 4 2 2 4" xfId="40816"/>
    <cellStyle name="Normal 4 2 2 2 4 4 2 2 5" xfId="40817"/>
    <cellStyle name="Normal 4 2 2 2 4 4 2 3" xfId="40818"/>
    <cellStyle name="Normal 4 2 2 2 4 4 2 3 2" xfId="40819"/>
    <cellStyle name="Normal 4 2 2 2 4 4 2 3 3" xfId="40820"/>
    <cellStyle name="Normal 4 2 2 2 4 4 2 4" xfId="40821"/>
    <cellStyle name="Normal 4 2 2 2 4 4 2 4 2" xfId="40822"/>
    <cellStyle name="Normal 4 2 2 2 4 4 2 4 3" xfId="40823"/>
    <cellStyle name="Normal 4 2 2 2 4 4 2 5" xfId="40824"/>
    <cellStyle name="Normal 4 2 2 2 4 4 2 6" xfId="40825"/>
    <cellStyle name="Normal 4 2 2 2 4 4 3" xfId="2216"/>
    <cellStyle name="Normal 4 2 2 2 4 4 3 2" xfId="40826"/>
    <cellStyle name="Normal 4 2 2 2 4 4 3 2 2" xfId="40827"/>
    <cellStyle name="Normal 4 2 2 2 4 4 3 2 2 2" xfId="40828"/>
    <cellStyle name="Normal 4 2 2 2 4 4 3 2 2 3" xfId="40829"/>
    <cellStyle name="Normal 4 2 2 2 4 4 3 2 3" xfId="40830"/>
    <cellStyle name="Normal 4 2 2 2 4 4 3 2 3 2" xfId="40831"/>
    <cellStyle name="Normal 4 2 2 2 4 4 3 2 3 3" xfId="40832"/>
    <cellStyle name="Normal 4 2 2 2 4 4 3 2 4" xfId="40833"/>
    <cellStyle name="Normal 4 2 2 2 4 4 3 2 5" xfId="40834"/>
    <cellStyle name="Normal 4 2 2 2 4 4 3 3" xfId="40835"/>
    <cellStyle name="Normal 4 2 2 2 4 4 3 3 2" xfId="40836"/>
    <cellStyle name="Normal 4 2 2 2 4 4 3 3 3" xfId="40837"/>
    <cellStyle name="Normal 4 2 2 2 4 4 3 4" xfId="40838"/>
    <cellStyle name="Normal 4 2 2 2 4 4 3 4 2" xfId="40839"/>
    <cellStyle name="Normal 4 2 2 2 4 4 3 4 3" xfId="40840"/>
    <cellStyle name="Normal 4 2 2 2 4 4 3 5" xfId="40841"/>
    <cellStyle name="Normal 4 2 2 2 4 4 3 6" xfId="40842"/>
    <cellStyle name="Normal 4 2 2 2 4 4 4" xfId="40843"/>
    <cellStyle name="Normal 4 2 2 2 4 4 4 2" xfId="40844"/>
    <cellStyle name="Normal 4 2 2 2 4 4 4 2 2" xfId="40845"/>
    <cellStyle name="Normal 4 2 2 2 4 4 4 2 2 2" xfId="40846"/>
    <cellStyle name="Normal 4 2 2 2 4 4 4 2 2 3" xfId="40847"/>
    <cellStyle name="Normal 4 2 2 2 4 4 4 2 3" xfId="40848"/>
    <cellStyle name="Normal 4 2 2 2 4 4 4 2 3 2" xfId="40849"/>
    <cellStyle name="Normal 4 2 2 2 4 4 4 2 3 3" xfId="40850"/>
    <cellStyle name="Normal 4 2 2 2 4 4 4 2 4" xfId="40851"/>
    <cellStyle name="Normal 4 2 2 2 4 4 4 2 5" xfId="40852"/>
    <cellStyle name="Normal 4 2 2 2 4 4 4 3" xfId="40853"/>
    <cellStyle name="Normal 4 2 2 2 4 4 4 3 2" xfId="40854"/>
    <cellStyle name="Normal 4 2 2 2 4 4 4 3 3" xfId="40855"/>
    <cellStyle name="Normal 4 2 2 2 4 4 4 4" xfId="40856"/>
    <cellStyle name="Normal 4 2 2 2 4 4 4 4 2" xfId="40857"/>
    <cellStyle name="Normal 4 2 2 2 4 4 4 4 3" xfId="40858"/>
    <cellStyle name="Normal 4 2 2 2 4 4 4 5" xfId="40859"/>
    <cellStyle name="Normal 4 2 2 2 4 4 4 6" xfId="40860"/>
    <cellStyle name="Normal 4 2 2 2 4 4 5" xfId="40861"/>
    <cellStyle name="Normal 4 2 2 2 4 4 5 2" xfId="40862"/>
    <cellStyle name="Normal 4 2 2 2 4 4 5 2 2" xfId="40863"/>
    <cellStyle name="Normal 4 2 2 2 4 4 5 2 2 2" xfId="40864"/>
    <cellStyle name="Normal 4 2 2 2 4 4 5 2 2 3" xfId="40865"/>
    <cellStyle name="Normal 4 2 2 2 4 4 5 2 3" xfId="40866"/>
    <cellStyle name="Normal 4 2 2 2 4 4 5 2 3 2" xfId="40867"/>
    <cellStyle name="Normal 4 2 2 2 4 4 5 2 3 3" xfId="40868"/>
    <cellStyle name="Normal 4 2 2 2 4 4 5 2 4" xfId="40869"/>
    <cellStyle name="Normal 4 2 2 2 4 4 5 2 5" xfId="40870"/>
    <cellStyle name="Normal 4 2 2 2 4 4 5 3" xfId="40871"/>
    <cellStyle name="Normal 4 2 2 2 4 4 5 3 2" xfId="40872"/>
    <cellStyle name="Normal 4 2 2 2 4 4 5 3 3" xfId="40873"/>
    <cellStyle name="Normal 4 2 2 2 4 4 5 4" xfId="40874"/>
    <cellStyle name="Normal 4 2 2 2 4 4 5 4 2" xfId="40875"/>
    <cellStyle name="Normal 4 2 2 2 4 4 5 4 3" xfId="40876"/>
    <cellStyle name="Normal 4 2 2 2 4 4 5 5" xfId="40877"/>
    <cellStyle name="Normal 4 2 2 2 4 4 5 6" xfId="40878"/>
    <cellStyle name="Normal 4 2 2 2 4 4 6" xfId="40879"/>
    <cellStyle name="Normal 4 2 2 2 4 4 6 2" xfId="40880"/>
    <cellStyle name="Normal 4 2 2 2 4 4 6 2 2" xfId="40881"/>
    <cellStyle name="Normal 4 2 2 2 4 4 6 2 3" xfId="40882"/>
    <cellStyle name="Normal 4 2 2 2 4 4 6 3" xfId="40883"/>
    <cellStyle name="Normal 4 2 2 2 4 4 6 3 2" xfId="40884"/>
    <cellStyle name="Normal 4 2 2 2 4 4 6 3 3" xfId="40885"/>
    <cellStyle name="Normal 4 2 2 2 4 4 6 4" xfId="40886"/>
    <cellStyle name="Normal 4 2 2 2 4 4 6 5" xfId="40887"/>
    <cellStyle name="Normal 4 2 2 2 4 4 7" xfId="40888"/>
    <cellStyle name="Normal 4 2 2 2 4 4 7 2" xfId="40889"/>
    <cellStyle name="Normal 4 2 2 2 4 4 7 3" xfId="40890"/>
    <cellStyle name="Normal 4 2 2 2 4 4 8" xfId="40891"/>
    <cellStyle name="Normal 4 2 2 2 4 4 8 2" xfId="40892"/>
    <cellStyle name="Normal 4 2 2 2 4 4 8 3" xfId="40893"/>
    <cellStyle name="Normal 4 2 2 2 4 4 9" xfId="40894"/>
    <cellStyle name="Normal 4 2 2 2 4 5" xfId="912"/>
    <cellStyle name="Normal 4 2 2 2 4 5 2" xfId="2218"/>
    <cellStyle name="Normal 4 2 2 2 4 5 2 2" xfId="40895"/>
    <cellStyle name="Normal 4 2 2 2 4 5 2 2 2" xfId="40896"/>
    <cellStyle name="Normal 4 2 2 2 4 5 2 2 3" xfId="40897"/>
    <cellStyle name="Normal 4 2 2 2 4 5 2 3" xfId="40898"/>
    <cellStyle name="Normal 4 2 2 2 4 5 2 3 2" xfId="40899"/>
    <cellStyle name="Normal 4 2 2 2 4 5 2 3 3" xfId="40900"/>
    <cellStyle name="Normal 4 2 2 2 4 5 2 4" xfId="40901"/>
    <cellStyle name="Normal 4 2 2 2 4 5 2 5" xfId="40902"/>
    <cellStyle name="Normal 4 2 2 2 4 5 3" xfId="40903"/>
    <cellStyle name="Normal 4 2 2 2 4 5 3 2" xfId="40904"/>
    <cellStyle name="Normal 4 2 2 2 4 5 3 3" xfId="40905"/>
    <cellStyle name="Normal 4 2 2 2 4 5 4" xfId="40906"/>
    <cellStyle name="Normal 4 2 2 2 4 5 4 2" xfId="40907"/>
    <cellStyle name="Normal 4 2 2 2 4 5 4 3" xfId="40908"/>
    <cellStyle name="Normal 4 2 2 2 4 5 5" xfId="40909"/>
    <cellStyle name="Normal 4 2 2 2 4 5 6" xfId="40910"/>
    <cellStyle name="Normal 4 2 2 2 4 6" xfId="2207"/>
    <cellStyle name="Normal 4 2 2 2 4 6 2" xfId="40911"/>
    <cellStyle name="Normal 4 2 2 2 4 6 2 2" xfId="40912"/>
    <cellStyle name="Normal 4 2 2 2 4 6 2 2 2" xfId="40913"/>
    <cellStyle name="Normal 4 2 2 2 4 6 2 2 3" xfId="40914"/>
    <cellStyle name="Normal 4 2 2 2 4 6 2 3" xfId="40915"/>
    <cellStyle name="Normal 4 2 2 2 4 6 2 3 2" xfId="40916"/>
    <cellStyle name="Normal 4 2 2 2 4 6 2 3 3" xfId="40917"/>
    <cellStyle name="Normal 4 2 2 2 4 6 2 4" xfId="40918"/>
    <cellStyle name="Normal 4 2 2 2 4 6 2 5" xfId="40919"/>
    <cellStyle name="Normal 4 2 2 2 4 6 3" xfId="40920"/>
    <cellStyle name="Normal 4 2 2 2 4 6 3 2" xfId="40921"/>
    <cellStyle name="Normal 4 2 2 2 4 6 3 3" xfId="40922"/>
    <cellStyle name="Normal 4 2 2 2 4 6 4" xfId="40923"/>
    <cellStyle name="Normal 4 2 2 2 4 6 4 2" xfId="40924"/>
    <cellStyle name="Normal 4 2 2 2 4 6 4 3" xfId="40925"/>
    <cellStyle name="Normal 4 2 2 2 4 6 5" xfId="40926"/>
    <cellStyle name="Normal 4 2 2 2 4 6 6" xfId="40927"/>
    <cellStyle name="Normal 4 2 2 2 4 7" xfId="40928"/>
    <cellStyle name="Normal 4 2 2 2 4 7 2" xfId="40929"/>
    <cellStyle name="Normal 4 2 2 2 4 7 2 2" xfId="40930"/>
    <cellStyle name="Normal 4 2 2 2 4 7 2 2 2" xfId="40931"/>
    <cellStyle name="Normal 4 2 2 2 4 7 2 2 3" xfId="40932"/>
    <cellStyle name="Normal 4 2 2 2 4 7 2 3" xfId="40933"/>
    <cellStyle name="Normal 4 2 2 2 4 7 2 3 2" xfId="40934"/>
    <cellStyle name="Normal 4 2 2 2 4 7 2 3 3" xfId="40935"/>
    <cellStyle name="Normal 4 2 2 2 4 7 2 4" xfId="40936"/>
    <cellStyle name="Normal 4 2 2 2 4 7 2 5" xfId="40937"/>
    <cellStyle name="Normal 4 2 2 2 4 7 3" xfId="40938"/>
    <cellStyle name="Normal 4 2 2 2 4 7 3 2" xfId="40939"/>
    <cellStyle name="Normal 4 2 2 2 4 7 3 3" xfId="40940"/>
    <cellStyle name="Normal 4 2 2 2 4 7 4" xfId="40941"/>
    <cellStyle name="Normal 4 2 2 2 4 7 4 2" xfId="40942"/>
    <cellStyle name="Normal 4 2 2 2 4 7 4 3" xfId="40943"/>
    <cellStyle name="Normal 4 2 2 2 4 7 5" xfId="40944"/>
    <cellStyle name="Normal 4 2 2 2 4 7 6" xfId="40945"/>
    <cellStyle name="Normal 4 2 2 2 4 8" xfId="40946"/>
    <cellStyle name="Normal 4 2 2 2 4 8 2" xfId="40947"/>
    <cellStyle name="Normal 4 2 2 2 4 8 2 2" xfId="40948"/>
    <cellStyle name="Normal 4 2 2 2 4 8 2 2 2" xfId="40949"/>
    <cellStyle name="Normal 4 2 2 2 4 8 2 2 3" xfId="40950"/>
    <cellStyle name="Normal 4 2 2 2 4 8 2 3" xfId="40951"/>
    <cellStyle name="Normal 4 2 2 2 4 8 2 3 2" xfId="40952"/>
    <cellStyle name="Normal 4 2 2 2 4 8 2 3 3" xfId="40953"/>
    <cellStyle name="Normal 4 2 2 2 4 8 2 4" xfId="40954"/>
    <cellStyle name="Normal 4 2 2 2 4 8 2 5" xfId="40955"/>
    <cellStyle name="Normal 4 2 2 2 4 8 3" xfId="40956"/>
    <cellStyle name="Normal 4 2 2 2 4 8 3 2" xfId="40957"/>
    <cellStyle name="Normal 4 2 2 2 4 8 3 3" xfId="40958"/>
    <cellStyle name="Normal 4 2 2 2 4 8 4" xfId="40959"/>
    <cellStyle name="Normal 4 2 2 2 4 8 4 2" xfId="40960"/>
    <cellStyle name="Normal 4 2 2 2 4 8 4 3" xfId="40961"/>
    <cellStyle name="Normal 4 2 2 2 4 8 5" xfId="40962"/>
    <cellStyle name="Normal 4 2 2 2 4 8 6" xfId="40963"/>
    <cellStyle name="Normal 4 2 2 2 4 9" xfId="40964"/>
    <cellStyle name="Normal 4 2 2 2 4 9 2" xfId="40965"/>
    <cellStyle name="Normal 4 2 2 2 4 9 2 2" xfId="40966"/>
    <cellStyle name="Normal 4 2 2 2 4 9 2 3" xfId="40967"/>
    <cellStyle name="Normal 4 2 2 2 4 9 3" xfId="40968"/>
    <cellStyle name="Normal 4 2 2 2 4 9 3 2" xfId="40969"/>
    <cellStyle name="Normal 4 2 2 2 4 9 3 3" xfId="40970"/>
    <cellStyle name="Normal 4 2 2 2 4 9 4" xfId="40971"/>
    <cellStyle name="Normal 4 2 2 2 4 9 5" xfId="40972"/>
    <cellStyle name="Normal 4 2 2 2 5" xfId="913"/>
    <cellStyle name="Normal 4 2 2 2 5 10" xfId="40973"/>
    <cellStyle name="Normal 4 2 2 2 5 11" xfId="40974"/>
    <cellStyle name="Normal 4 2 2 2 5 2" xfId="914"/>
    <cellStyle name="Normal 4 2 2 2 5 2 10" xfId="40975"/>
    <cellStyle name="Normal 4 2 2 2 5 2 2" xfId="915"/>
    <cellStyle name="Normal 4 2 2 2 5 2 2 2" xfId="2221"/>
    <cellStyle name="Normal 4 2 2 2 5 2 2 2 2" xfId="40976"/>
    <cellStyle name="Normal 4 2 2 2 5 2 2 2 2 2" xfId="40977"/>
    <cellStyle name="Normal 4 2 2 2 5 2 2 2 2 3" xfId="40978"/>
    <cellStyle name="Normal 4 2 2 2 5 2 2 2 3" xfId="40979"/>
    <cellStyle name="Normal 4 2 2 2 5 2 2 2 3 2" xfId="40980"/>
    <cellStyle name="Normal 4 2 2 2 5 2 2 2 3 3" xfId="40981"/>
    <cellStyle name="Normal 4 2 2 2 5 2 2 2 4" xfId="40982"/>
    <cellStyle name="Normal 4 2 2 2 5 2 2 2 5" xfId="40983"/>
    <cellStyle name="Normal 4 2 2 2 5 2 2 3" xfId="40984"/>
    <cellStyle name="Normal 4 2 2 2 5 2 2 3 2" xfId="40985"/>
    <cellStyle name="Normal 4 2 2 2 5 2 2 3 3" xfId="40986"/>
    <cellStyle name="Normal 4 2 2 2 5 2 2 4" xfId="40987"/>
    <cellStyle name="Normal 4 2 2 2 5 2 2 4 2" xfId="40988"/>
    <cellStyle name="Normal 4 2 2 2 5 2 2 4 3" xfId="40989"/>
    <cellStyle name="Normal 4 2 2 2 5 2 2 5" xfId="40990"/>
    <cellStyle name="Normal 4 2 2 2 5 2 2 6" xfId="40991"/>
    <cellStyle name="Normal 4 2 2 2 5 2 3" xfId="2220"/>
    <cellStyle name="Normal 4 2 2 2 5 2 3 2" xfId="40992"/>
    <cellStyle name="Normal 4 2 2 2 5 2 3 2 2" xfId="40993"/>
    <cellStyle name="Normal 4 2 2 2 5 2 3 2 2 2" xfId="40994"/>
    <cellStyle name="Normal 4 2 2 2 5 2 3 2 2 3" xfId="40995"/>
    <cellStyle name="Normal 4 2 2 2 5 2 3 2 3" xfId="40996"/>
    <cellStyle name="Normal 4 2 2 2 5 2 3 2 3 2" xfId="40997"/>
    <cellStyle name="Normal 4 2 2 2 5 2 3 2 3 3" xfId="40998"/>
    <cellStyle name="Normal 4 2 2 2 5 2 3 2 4" xfId="40999"/>
    <cellStyle name="Normal 4 2 2 2 5 2 3 2 5" xfId="41000"/>
    <cellStyle name="Normal 4 2 2 2 5 2 3 3" xfId="41001"/>
    <cellStyle name="Normal 4 2 2 2 5 2 3 3 2" xfId="41002"/>
    <cellStyle name="Normal 4 2 2 2 5 2 3 3 3" xfId="41003"/>
    <cellStyle name="Normal 4 2 2 2 5 2 3 4" xfId="41004"/>
    <cellStyle name="Normal 4 2 2 2 5 2 3 4 2" xfId="41005"/>
    <cellStyle name="Normal 4 2 2 2 5 2 3 4 3" xfId="41006"/>
    <cellStyle name="Normal 4 2 2 2 5 2 3 5" xfId="41007"/>
    <cellStyle name="Normal 4 2 2 2 5 2 3 6" xfId="41008"/>
    <cellStyle name="Normal 4 2 2 2 5 2 4" xfId="41009"/>
    <cellStyle name="Normal 4 2 2 2 5 2 4 2" xfId="41010"/>
    <cellStyle name="Normal 4 2 2 2 5 2 4 2 2" xfId="41011"/>
    <cellStyle name="Normal 4 2 2 2 5 2 4 2 2 2" xfId="41012"/>
    <cellStyle name="Normal 4 2 2 2 5 2 4 2 2 3" xfId="41013"/>
    <cellStyle name="Normal 4 2 2 2 5 2 4 2 3" xfId="41014"/>
    <cellStyle name="Normal 4 2 2 2 5 2 4 2 3 2" xfId="41015"/>
    <cellStyle name="Normal 4 2 2 2 5 2 4 2 3 3" xfId="41016"/>
    <cellStyle name="Normal 4 2 2 2 5 2 4 2 4" xfId="41017"/>
    <cellStyle name="Normal 4 2 2 2 5 2 4 2 5" xfId="41018"/>
    <cellStyle name="Normal 4 2 2 2 5 2 4 3" xfId="41019"/>
    <cellStyle name="Normal 4 2 2 2 5 2 4 3 2" xfId="41020"/>
    <cellStyle name="Normal 4 2 2 2 5 2 4 3 3" xfId="41021"/>
    <cellStyle name="Normal 4 2 2 2 5 2 4 4" xfId="41022"/>
    <cellStyle name="Normal 4 2 2 2 5 2 4 4 2" xfId="41023"/>
    <cellStyle name="Normal 4 2 2 2 5 2 4 4 3" xfId="41024"/>
    <cellStyle name="Normal 4 2 2 2 5 2 4 5" xfId="41025"/>
    <cellStyle name="Normal 4 2 2 2 5 2 4 6" xfId="41026"/>
    <cellStyle name="Normal 4 2 2 2 5 2 5" xfId="41027"/>
    <cellStyle name="Normal 4 2 2 2 5 2 5 2" xfId="41028"/>
    <cellStyle name="Normal 4 2 2 2 5 2 5 2 2" xfId="41029"/>
    <cellStyle name="Normal 4 2 2 2 5 2 5 2 2 2" xfId="41030"/>
    <cellStyle name="Normal 4 2 2 2 5 2 5 2 2 3" xfId="41031"/>
    <cellStyle name="Normal 4 2 2 2 5 2 5 2 3" xfId="41032"/>
    <cellStyle name="Normal 4 2 2 2 5 2 5 2 3 2" xfId="41033"/>
    <cellStyle name="Normal 4 2 2 2 5 2 5 2 3 3" xfId="41034"/>
    <cellStyle name="Normal 4 2 2 2 5 2 5 2 4" xfId="41035"/>
    <cellStyle name="Normal 4 2 2 2 5 2 5 2 5" xfId="41036"/>
    <cellStyle name="Normal 4 2 2 2 5 2 5 3" xfId="41037"/>
    <cellStyle name="Normal 4 2 2 2 5 2 5 3 2" xfId="41038"/>
    <cellStyle name="Normal 4 2 2 2 5 2 5 3 3" xfId="41039"/>
    <cellStyle name="Normal 4 2 2 2 5 2 5 4" xfId="41040"/>
    <cellStyle name="Normal 4 2 2 2 5 2 5 4 2" xfId="41041"/>
    <cellStyle name="Normal 4 2 2 2 5 2 5 4 3" xfId="41042"/>
    <cellStyle name="Normal 4 2 2 2 5 2 5 5" xfId="41043"/>
    <cellStyle name="Normal 4 2 2 2 5 2 5 6" xfId="41044"/>
    <cellStyle name="Normal 4 2 2 2 5 2 6" xfId="41045"/>
    <cellStyle name="Normal 4 2 2 2 5 2 6 2" xfId="41046"/>
    <cellStyle name="Normal 4 2 2 2 5 2 6 2 2" xfId="41047"/>
    <cellStyle name="Normal 4 2 2 2 5 2 6 2 3" xfId="41048"/>
    <cellStyle name="Normal 4 2 2 2 5 2 6 3" xfId="41049"/>
    <cellStyle name="Normal 4 2 2 2 5 2 6 3 2" xfId="41050"/>
    <cellStyle name="Normal 4 2 2 2 5 2 6 3 3" xfId="41051"/>
    <cellStyle name="Normal 4 2 2 2 5 2 6 4" xfId="41052"/>
    <cellStyle name="Normal 4 2 2 2 5 2 6 5" xfId="41053"/>
    <cellStyle name="Normal 4 2 2 2 5 2 7" xfId="41054"/>
    <cellStyle name="Normal 4 2 2 2 5 2 7 2" xfId="41055"/>
    <cellStyle name="Normal 4 2 2 2 5 2 7 3" xfId="41056"/>
    <cellStyle name="Normal 4 2 2 2 5 2 8" xfId="41057"/>
    <cellStyle name="Normal 4 2 2 2 5 2 8 2" xfId="41058"/>
    <cellStyle name="Normal 4 2 2 2 5 2 8 3" xfId="41059"/>
    <cellStyle name="Normal 4 2 2 2 5 2 9" xfId="41060"/>
    <cellStyle name="Normal 4 2 2 2 5 3" xfId="916"/>
    <cellStyle name="Normal 4 2 2 2 5 3 2" xfId="2222"/>
    <cellStyle name="Normal 4 2 2 2 5 3 2 2" xfId="41061"/>
    <cellStyle name="Normal 4 2 2 2 5 3 2 2 2" xfId="41062"/>
    <cellStyle name="Normal 4 2 2 2 5 3 2 2 3" xfId="41063"/>
    <cellStyle name="Normal 4 2 2 2 5 3 2 3" xfId="41064"/>
    <cellStyle name="Normal 4 2 2 2 5 3 2 3 2" xfId="41065"/>
    <cellStyle name="Normal 4 2 2 2 5 3 2 3 3" xfId="41066"/>
    <cellStyle name="Normal 4 2 2 2 5 3 2 4" xfId="41067"/>
    <cellStyle name="Normal 4 2 2 2 5 3 2 5" xfId="41068"/>
    <cellStyle name="Normal 4 2 2 2 5 3 3" xfId="41069"/>
    <cellStyle name="Normal 4 2 2 2 5 3 3 2" xfId="41070"/>
    <cellStyle name="Normal 4 2 2 2 5 3 3 3" xfId="41071"/>
    <cellStyle name="Normal 4 2 2 2 5 3 4" xfId="41072"/>
    <cellStyle name="Normal 4 2 2 2 5 3 4 2" xfId="41073"/>
    <cellStyle name="Normal 4 2 2 2 5 3 4 3" xfId="41074"/>
    <cellStyle name="Normal 4 2 2 2 5 3 5" xfId="41075"/>
    <cellStyle name="Normal 4 2 2 2 5 3 6" xfId="41076"/>
    <cellStyle name="Normal 4 2 2 2 5 4" xfId="2219"/>
    <cellStyle name="Normal 4 2 2 2 5 4 2" xfId="41077"/>
    <cellStyle name="Normal 4 2 2 2 5 4 2 2" xfId="41078"/>
    <cellStyle name="Normal 4 2 2 2 5 4 2 2 2" xfId="41079"/>
    <cellStyle name="Normal 4 2 2 2 5 4 2 2 3" xfId="41080"/>
    <cellStyle name="Normal 4 2 2 2 5 4 2 3" xfId="41081"/>
    <cellStyle name="Normal 4 2 2 2 5 4 2 3 2" xfId="41082"/>
    <cellStyle name="Normal 4 2 2 2 5 4 2 3 3" xfId="41083"/>
    <cellStyle name="Normal 4 2 2 2 5 4 2 4" xfId="41084"/>
    <cellStyle name="Normal 4 2 2 2 5 4 2 5" xfId="41085"/>
    <cellStyle name="Normal 4 2 2 2 5 4 3" xfId="41086"/>
    <cellStyle name="Normal 4 2 2 2 5 4 3 2" xfId="41087"/>
    <cellStyle name="Normal 4 2 2 2 5 4 3 3" xfId="41088"/>
    <cellStyle name="Normal 4 2 2 2 5 4 4" xfId="41089"/>
    <cellStyle name="Normal 4 2 2 2 5 4 4 2" xfId="41090"/>
    <cellStyle name="Normal 4 2 2 2 5 4 4 3" xfId="41091"/>
    <cellStyle name="Normal 4 2 2 2 5 4 5" xfId="41092"/>
    <cellStyle name="Normal 4 2 2 2 5 4 6" xfId="41093"/>
    <cellStyle name="Normal 4 2 2 2 5 5" xfId="41094"/>
    <cellStyle name="Normal 4 2 2 2 5 5 2" xfId="41095"/>
    <cellStyle name="Normal 4 2 2 2 5 5 2 2" xfId="41096"/>
    <cellStyle name="Normal 4 2 2 2 5 5 2 2 2" xfId="41097"/>
    <cellStyle name="Normal 4 2 2 2 5 5 2 2 3" xfId="41098"/>
    <cellStyle name="Normal 4 2 2 2 5 5 2 3" xfId="41099"/>
    <cellStyle name="Normal 4 2 2 2 5 5 2 3 2" xfId="41100"/>
    <cellStyle name="Normal 4 2 2 2 5 5 2 3 3" xfId="41101"/>
    <cellStyle name="Normal 4 2 2 2 5 5 2 4" xfId="41102"/>
    <cellStyle name="Normal 4 2 2 2 5 5 2 5" xfId="41103"/>
    <cellStyle name="Normal 4 2 2 2 5 5 3" xfId="41104"/>
    <cellStyle name="Normal 4 2 2 2 5 5 3 2" xfId="41105"/>
    <cellStyle name="Normal 4 2 2 2 5 5 3 3" xfId="41106"/>
    <cellStyle name="Normal 4 2 2 2 5 5 4" xfId="41107"/>
    <cellStyle name="Normal 4 2 2 2 5 5 4 2" xfId="41108"/>
    <cellStyle name="Normal 4 2 2 2 5 5 4 3" xfId="41109"/>
    <cellStyle name="Normal 4 2 2 2 5 5 5" xfId="41110"/>
    <cellStyle name="Normal 4 2 2 2 5 5 6" xfId="41111"/>
    <cellStyle name="Normal 4 2 2 2 5 6" xfId="41112"/>
    <cellStyle name="Normal 4 2 2 2 5 6 2" xfId="41113"/>
    <cellStyle name="Normal 4 2 2 2 5 6 2 2" xfId="41114"/>
    <cellStyle name="Normal 4 2 2 2 5 6 2 2 2" xfId="41115"/>
    <cellStyle name="Normal 4 2 2 2 5 6 2 2 3" xfId="41116"/>
    <cellStyle name="Normal 4 2 2 2 5 6 2 3" xfId="41117"/>
    <cellStyle name="Normal 4 2 2 2 5 6 2 3 2" xfId="41118"/>
    <cellStyle name="Normal 4 2 2 2 5 6 2 3 3" xfId="41119"/>
    <cellStyle name="Normal 4 2 2 2 5 6 2 4" xfId="41120"/>
    <cellStyle name="Normal 4 2 2 2 5 6 2 5" xfId="41121"/>
    <cellStyle name="Normal 4 2 2 2 5 6 3" xfId="41122"/>
    <cellStyle name="Normal 4 2 2 2 5 6 3 2" xfId="41123"/>
    <cellStyle name="Normal 4 2 2 2 5 6 3 3" xfId="41124"/>
    <cellStyle name="Normal 4 2 2 2 5 6 4" xfId="41125"/>
    <cellStyle name="Normal 4 2 2 2 5 6 4 2" xfId="41126"/>
    <cellStyle name="Normal 4 2 2 2 5 6 4 3" xfId="41127"/>
    <cellStyle name="Normal 4 2 2 2 5 6 5" xfId="41128"/>
    <cellStyle name="Normal 4 2 2 2 5 6 6" xfId="41129"/>
    <cellStyle name="Normal 4 2 2 2 5 7" xfId="41130"/>
    <cellStyle name="Normal 4 2 2 2 5 7 2" xfId="41131"/>
    <cellStyle name="Normal 4 2 2 2 5 7 2 2" xfId="41132"/>
    <cellStyle name="Normal 4 2 2 2 5 7 2 3" xfId="41133"/>
    <cellStyle name="Normal 4 2 2 2 5 7 3" xfId="41134"/>
    <cellStyle name="Normal 4 2 2 2 5 7 3 2" xfId="41135"/>
    <cellStyle name="Normal 4 2 2 2 5 7 3 3" xfId="41136"/>
    <cellStyle name="Normal 4 2 2 2 5 7 4" xfId="41137"/>
    <cellStyle name="Normal 4 2 2 2 5 7 5" xfId="41138"/>
    <cellStyle name="Normal 4 2 2 2 5 8" xfId="41139"/>
    <cellStyle name="Normal 4 2 2 2 5 8 2" xfId="41140"/>
    <cellStyle name="Normal 4 2 2 2 5 8 3" xfId="41141"/>
    <cellStyle name="Normal 4 2 2 2 5 9" xfId="41142"/>
    <cellStyle name="Normal 4 2 2 2 5 9 2" xfId="41143"/>
    <cellStyle name="Normal 4 2 2 2 5 9 3" xfId="41144"/>
    <cellStyle name="Normal 4 2 2 2 6" xfId="917"/>
    <cellStyle name="Normal 4 2 2 2 6 10" xfId="41145"/>
    <cellStyle name="Normal 4 2 2 2 6 11" xfId="41146"/>
    <cellStyle name="Normal 4 2 2 2 6 2" xfId="918"/>
    <cellStyle name="Normal 4 2 2 2 6 2 10" xfId="41147"/>
    <cellStyle name="Normal 4 2 2 2 6 2 2" xfId="919"/>
    <cellStyle name="Normal 4 2 2 2 6 2 2 2" xfId="2225"/>
    <cellStyle name="Normal 4 2 2 2 6 2 2 2 2" xfId="41148"/>
    <cellStyle name="Normal 4 2 2 2 6 2 2 2 2 2" xfId="41149"/>
    <cellStyle name="Normal 4 2 2 2 6 2 2 2 2 3" xfId="41150"/>
    <cellStyle name="Normal 4 2 2 2 6 2 2 2 3" xfId="41151"/>
    <cellStyle name="Normal 4 2 2 2 6 2 2 2 3 2" xfId="41152"/>
    <cellStyle name="Normal 4 2 2 2 6 2 2 2 3 3" xfId="41153"/>
    <cellStyle name="Normal 4 2 2 2 6 2 2 2 4" xfId="41154"/>
    <cellStyle name="Normal 4 2 2 2 6 2 2 2 5" xfId="41155"/>
    <cellStyle name="Normal 4 2 2 2 6 2 2 3" xfId="41156"/>
    <cellStyle name="Normal 4 2 2 2 6 2 2 3 2" xfId="41157"/>
    <cellStyle name="Normal 4 2 2 2 6 2 2 3 3" xfId="41158"/>
    <cellStyle name="Normal 4 2 2 2 6 2 2 4" xfId="41159"/>
    <cellStyle name="Normal 4 2 2 2 6 2 2 4 2" xfId="41160"/>
    <cellStyle name="Normal 4 2 2 2 6 2 2 4 3" xfId="41161"/>
    <cellStyle name="Normal 4 2 2 2 6 2 2 5" xfId="41162"/>
    <cellStyle name="Normal 4 2 2 2 6 2 2 6" xfId="41163"/>
    <cellStyle name="Normal 4 2 2 2 6 2 3" xfId="2224"/>
    <cellStyle name="Normal 4 2 2 2 6 2 3 2" xfId="41164"/>
    <cellStyle name="Normal 4 2 2 2 6 2 3 2 2" xfId="41165"/>
    <cellStyle name="Normal 4 2 2 2 6 2 3 2 2 2" xfId="41166"/>
    <cellStyle name="Normal 4 2 2 2 6 2 3 2 2 3" xfId="41167"/>
    <cellStyle name="Normal 4 2 2 2 6 2 3 2 3" xfId="41168"/>
    <cellStyle name="Normal 4 2 2 2 6 2 3 2 3 2" xfId="41169"/>
    <cellStyle name="Normal 4 2 2 2 6 2 3 2 3 3" xfId="41170"/>
    <cellStyle name="Normal 4 2 2 2 6 2 3 2 4" xfId="41171"/>
    <cellStyle name="Normal 4 2 2 2 6 2 3 2 5" xfId="41172"/>
    <cellStyle name="Normal 4 2 2 2 6 2 3 3" xfId="41173"/>
    <cellStyle name="Normal 4 2 2 2 6 2 3 3 2" xfId="41174"/>
    <cellStyle name="Normal 4 2 2 2 6 2 3 3 3" xfId="41175"/>
    <cellStyle name="Normal 4 2 2 2 6 2 3 4" xfId="41176"/>
    <cellStyle name="Normal 4 2 2 2 6 2 3 4 2" xfId="41177"/>
    <cellStyle name="Normal 4 2 2 2 6 2 3 4 3" xfId="41178"/>
    <cellStyle name="Normal 4 2 2 2 6 2 3 5" xfId="41179"/>
    <cellStyle name="Normal 4 2 2 2 6 2 3 6" xfId="41180"/>
    <cellStyle name="Normal 4 2 2 2 6 2 4" xfId="41181"/>
    <cellStyle name="Normal 4 2 2 2 6 2 4 2" xfId="41182"/>
    <cellStyle name="Normal 4 2 2 2 6 2 4 2 2" xfId="41183"/>
    <cellStyle name="Normal 4 2 2 2 6 2 4 2 2 2" xfId="41184"/>
    <cellStyle name="Normal 4 2 2 2 6 2 4 2 2 3" xfId="41185"/>
    <cellStyle name="Normal 4 2 2 2 6 2 4 2 3" xfId="41186"/>
    <cellStyle name="Normal 4 2 2 2 6 2 4 2 3 2" xfId="41187"/>
    <cellStyle name="Normal 4 2 2 2 6 2 4 2 3 3" xfId="41188"/>
    <cellStyle name="Normal 4 2 2 2 6 2 4 2 4" xfId="41189"/>
    <cellStyle name="Normal 4 2 2 2 6 2 4 2 5" xfId="41190"/>
    <cellStyle name="Normal 4 2 2 2 6 2 4 3" xfId="41191"/>
    <cellStyle name="Normal 4 2 2 2 6 2 4 3 2" xfId="41192"/>
    <cellStyle name="Normal 4 2 2 2 6 2 4 3 3" xfId="41193"/>
    <cellStyle name="Normal 4 2 2 2 6 2 4 4" xfId="41194"/>
    <cellStyle name="Normal 4 2 2 2 6 2 4 4 2" xfId="41195"/>
    <cellStyle name="Normal 4 2 2 2 6 2 4 4 3" xfId="41196"/>
    <cellStyle name="Normal 4 2 2 2 6 2 4 5" xfId="41197"/>
    <cellStyle name="Normal 4 2 2 2 6 2 4 6" xfId="41198"/>
    <cellStyle name="Normal 4 2 2 2 6 2 5" xfId="41199"/>
    <cellStyle name="Normal 4 2 2 2 6 2 5 2" xfId="41200"/>
    <cellStyle name="Normal 4 2 2 2 6 2 5 2 2" xfId="41201"/>
    <cellStyle name="Normal 4 2 2 2 6 2 5 2 2 2" xfId="41202"/>
    <cellStyle name="Normal 4 2 2 2 6 2 5 2 2 3" xfId="41203"/>
    <cellStyle name="Normal 4 2 2 2 6 2 5 2 3" xfId="41204"/>
    <cellStyle name="Normal 4 2 2 2 6 2 5 2 3 2" xfId="41205"/>
    <cellStyle name="Normal 4 2 2 2 6 2 5 2 3 3" xfId="41206"/>
    <cellStyle name="Normal 4 2 2 2 6 2 5 2 4" xfId="41207"/>
    <cellStyle name="Normal 4 2 2 2 6 2 5 2 5" xfId="41208"/>
    <cellStyle name="Normal 4 2 2 2 6 2 5 3" xfId="41209"/>
    <cellStyle name="Normal 4 2 2 2 6 2 5 3 2" xfId="41210"/>
    <cellStyle name="Normal 4 2 2 2 6 2 5 3 3" xfId="41211"/>
    <cellStyle name="Normal 4 2 2 2 6 2 5 4" xfId="41212"/>
    <cellStyle name="Normal 4 2 2 2 6 2 5 4 2" xfId="41213"/>
    <cellStyle name="Normal 4 2 2 2 6 2 5 4 3" xfId="41214"/>
    <cellStyle name="Normal 4 2 2 2 6 2 5 5" xfId="41215"/>
    <cellStyle name="Normal 4 2 2 2 6 2 5 6" xfId="41216"/>
    <cellStyle name="Normal 4 2 2 2 6 2 6" xfId="41217"/>
    <cellStyle name="Normal 4 2 2 2 6 2 6 2" xfId="41218"/>
    <cellStyle name="Normal 4 2 2 2 6 2 6 2 2" xfId="41219"/>
    <cellStyle name="Normal 4 2 2 2 6 2 6 2 3" xfId="41220"/>
    <cellStyle name="Normal 4 2 2 2 6 2 6 3" xfId="41221"/>
    <cellStyle name="Normal 4 2 2 2 6 2 6 3 2" xfId="41222"/>
    <cellStyle name="Normal 4 2 2 2 6 2 6 3 3" xfId="41223"/>
    <cellStyle name="Normal 4 2 2 2 6 2 6 4" xfId="41224"/>
    <cellStyle name="Normal 4 2 2 2 6 2 6 5" xfId="41225"/>
    <cellStyle name="Normal 4 2 2 2 6 2 7" xfId="41226"/>
    <cellStyle name="Normal 4 2 2 2 6 2 7 2" xfId="41227"/>
    <cellStyle name="Normal 4 2 2 2 6 2 7 3" xfId="41228"/>
    <cellStyle name="Normal 4 2 2 2 6 2 8" xfId="41229"/>
    <cellStyle name="Normal 4 2 2 2 6 2 8 2" xfId="41230"/>
    <cellStyle name="Normal 4 2 2 2 6 2 8 3" xfId="41231"/>
    <cellStyle name="Normal 4 2 2 2 6 2 9" xfId="41232"/>
    <cellStyle name="Normal 4 2 2 2 6 3" xfId="920"/>
    <cellStyle name="Normal 4 2 2 2 6 3 2" xfId="2226"/>
    <cellStyle name="Normal 4 2 2 2 6 3 2 2" xfId="41233"/>
    <cellStyle name="Normal 4 2 2 2 6 3 2 2 2" xfId="41234"/>
    <cellStyle name="Normal 4 2 2 2 6 3 2 2 3" xfId="41235"/>
    <cellStyle name="Normal 4 2 2 2 6 3 2 3" xfId="41236"/>
    <cellStyle name="Normal 4 2 2 2 6 3 2 3 2" xfId="41237"/>
    <cellStyle name="Normal 4 2 2 2 6 3 2 3 3" xfId="41238"/>
    <cellStyle name="Normal 4 2 2 2 6 3 2 4" xfId="41239"/>
    <cellStyle name="Normal 4 2 2 2 6 3 2 5" xfId="41240"/>
    <cellStyle name="Normal 4 2 2 2 6 3 3" xfId="41241"/>
    <cellStyle name="Normal 4 2 2 2 6 3 3 2" xfId="41242"/>
    <cellStyle name="Normal 4 2 2 2 6 3 3 3" xfId="41243"/>
    <cellStyle name="Normal 4 2 2 2 6 3 4" xfId="41244"/>
    <cellStyle name="Normal 4 2 2 2 6 3 4 2" xfId="41245"/>
    <cellStyle name="Normal 4 2 2 2 6 3 4 3" xfId="41246"/>
    <cellStyle name="Normal 4 2 2 2 6 3 5" xfId="41247"/>
    <cellStyle name="Normal 4 2 2 2 6 3 6" xfId="41248"/>
    <cellStyle name="Normal 4 2 2 2 6 4" xfId="2223"/>
    <cellStyle name="Normal 4 2 2 2 6 4 2" xfId="41249"/>
    <cellStyle name="Normal 4 2 2 2 6 4 2 2" xfId="41250"/>
    <cellStyle name="Normal 4 2 2 2 6 4 2 2 2" xfId="41251"/>
    <cellStyle name="Normal 4 2 2 2 6 4 2 2 3" xfId="41252"/>
    <cellStyle name="Normal 4 2 2 2 6 4 2 3" xfId="41253"/>
    <cellStyle name="Normal 4 2 2 2 6 4 2 3 2" xfId="41254"/>
    <cellStyle name="Normal 4 2 2 2 6 4 2 3 3" xfId="41255"/>
    <cellStyle name="Normal 4 2 2 2 6 4 2 4" xfId="41256"/>
    <cellStyle name="Normal 4 2 2 2 6 4 2 5" xfId="41257"/>
    <cellStyle name="Normal 4 2 2 2 6 4 3" xfId="41258"/>
    <cellStyle name="Normal 4 2 2 2 6 4 3 2" xfId="41259"/>
    <cellStyle name="Normal 4 2 2 2 6 4 3 3" xfId="41260"/>
    <cellStyle name="Normal 4 2 2 2 6 4 4" xfId="41261"/>
    <cellStyle name="Normal 4 2 2 2 6 4 4 2" xfId="41262"/>
    <cellStyle name="Normal 4 2 2 2 6 4 4 3" xfId="41263"/>
    <cellStyle name="Normal 4 2 2 2 6 4 5" xfId="41264"/>
    <cellStyle name="Normal 4 2 2 2 6 4 6" xfId="41265"/>
    <cellStyle name="Normal 4 2 2 2 6 5" xfId="41266"/>
    <cellStyle name="Normal 4 2 2 2 6 5 2" xfId="41267"/>
    <cellStyle name="Normal 4 2 2 2 6 5 2 2" xfId="41268"/>
    <cellStyle name="Normal 4 2 2 2 6 5 2 2 2" xfId="41269"/>
    <cellStyle name="Normal 4 2 2 2 6 5 2 2 3" xfId="41270"/>
    <cellStyle name="Normal 4 2 2 2 6 5 2 3" xfId="41271"/>
    <cellStyle name="Normal 4 2 2 2 6 5 2 3 2" xfId="41272"/>
    <cellStyle name="Normal 4 2 2 2 6 5 2 3 3" xfId="41273"/>
    <cellStyle name="Normal 4 2 2 2 6 5 2 4" xfId="41274"/>
    <cellStyle name="Normal 4 2 2 2 6 5 2 5" xfId="41275"/>
    <cellStyle name="Normal 4 2 2 2 6 5 3" xfId="41276"/>
    <cellStyle name="Normal 4 2 2 2 6 5 3 2" xfId="41277"/>
    <cellStyle name="Normal 4 2 2 2 6 5 3 3" xfId="41278"/>
    <cellStyle name="Normal 4 2 2 2 6 5 4" xfId="41279"/>
    <cellStyle name="Normal 4 2 2 2 6 5 4 2" xfId="41280"/>
    <cellStyle name="Normal 4 2 2 2 6 5 4 3" xfId="41281"/>
    <cellStyle name="Normal 4 2 2 2 6 5 5" xfId="41282"/>
    <cellStyle name="Normal 4 2 2 2 6 5 6" xfId="41283"/>
    <cellStyle name="Normal 4 2 2 2 6 6" xfId="41284"/>
    <cellStyle name="Normal 4 2 2 2 6 6 2" xfId="41285"/>
    <cellStyle name="Normal 4 2 2 2 6 6 2 2" xfId="41286"/>
    <cellStyle name="Normal 4 2 2 2 6 6 2 2 2" xfId="41287"/>
    <cellStyle name="Normal 4 2 2 2 6 6 2 2 3" xfId="41288"/>
    <cellStyle name="Normal 4 2 2 2 6 6 2 3" xfId="41289"/>
    <cellStyle name="Normal 4 2 2 2 6 6 2 3 2" xfId="41290"/>
    <cellStyle name="Normal 4 2 2 2 6 6 2 3 3" xfId="41291"/>
    <cellStyle name="Normal 4 2 2 2 6 6 2 4" xfId="41292"/>
    <cellStyle name="Normal 4 2 2 2 6 6 2 5" xfId="41293"/>
    <cellStyle name="Normal 4 2 2 2 6 6 3" xfId="41294"/>
    <cellStyle name="Normal 4 2 2 2 6 6 3 2" xfId="41295"/>
    <cellStyle name="Normal 4 2 2 2 6 6 3 3" xfId="41296"/>
    <cellStyle name="Normal 4 2 2 2 6 6 4" xfId="41297"/>
    <cellStyle name="Normal 4 2 2 2 6 6 4 2" xfId="41298"/>
    <cellStyle name="Normal 4 2 2 2 6 6 4 3" xfId="41299"/>
    <cellStyle name="Normal 4 2 2 2 6 6 5" xfId="41300"/>
    <cellStyle name="Normal 4 2 2 2 6 6 6" xfId="41301"/>
    <cellStyle name="Normal 4 2 2 2 6 7" xfId="41302"/>
    <cellStyle name="Normal 4 2 2 2 6 7 2" xfId="41303"/>
    <cellStyle name="Normal 4 2 2 2 6 7 2 2" xfId="41304"/>
    <cellStyle name="Normal 4 2 2 2 6 7 2 3" xfId="41305"/>
    <cellStyle name="Normal 4 2 2 2 6 7 3" xfId="41306"/>
    <cellStyle name="Normal 4 2 2 2 6 7 3 2" xfId="41307"/>
    <cellStyle name="Normal 4 2 2 2 6 7 3 3" xfId="41308"/>
    <cellStyle name="Normal 4 2 2 2 6 7 4" xfId="41309"/>
    <cellStyle name="Normal 4 2 2 2 6 7 5" xfId="41310"/>
    <cellStyle name="Normal 4 2 2 2 6 8" xfId="41311"/>
    <cellStyle name="Normal 4 2 2 2 6 8 2" xfId="41312"/>
    <cellStyle name="Normal 4 2 2 2 6 8 3" xfId="41313"/>
    <cellStyle name="Normal 4 2 2 2 6 9" xfId="41314"/>
    <cellStyle name="Normal 4 2 2 2 6 9 2" xfId="41315"/>
    <cellStyle name="Normal 4 2 2 2 6 9 3" xfId="41316"/>
    <cellStyle name="Normal 4 2 2 2 7" xfId="921"/>
    <cellStyle name="Normal 4 2 2 2 7 10" xfId="41317"/>
    <cellStyle name="Normal 4 2 2 2 7 11" xfId="41318"/>
    <cellStyle name="Normal 4 2 2 2 7 2" xfId="922"/>
    <cellStyle name="Normal 4 2 2 2 7 2 10" xfId="41319"/>
    <cellStyle name="Normal 4 2 2 2 7 2 2" xfId="923"/>
    <cellStyle name="Normal 4 2 2 2 7 2 2 2" xfId="2229"/>
    <cellStyle name="Normal 4 2 2 2 7 2 2 2 2" xfId="41320"/>
    <cellStyle name="Normal 4 2 2 2 7 2 2 2 2 2" xfId="41321"/>
    <cellStyle name="Normal 4 2 2 2 7 2 2 2 2 3" xfId="41322"/>
    <cellStyle name="Normal 4 2 2 2 7 2 2 2 3" xfId="41323"/>
    <cellStyle name="Normal 4 2 2 2 7 2 2 2 3 2" xfId="41324"/>
    <cellStyle name="Normal 4 2 2 2 7 2 2 2 3 3" xfId="41325"/>
    <cellStyle name="Normal 4 2 2 2 7 2 2 2 4" xfId="41326"/>
    <cellStyle name="Normal 4 2 2 2 7 2 2 2 5" xfId="41327"/>
    <cellStyle name="Normal 4 2 2 2 7 2 2 3" xfId="41328"/>
    <cellStyle name="Normal 4 2 2 2 7 2 2 3 2" xfId="41329"/>
    <cellStyle name="Normal 4 2 2 2 7 2 2 3 3" xfId="41330"/>
    <cellStyle name="Normal 4 2 2 2 7 2 2 4" xfId="41331"/>
    <cellStyle name="Normal 4 2 2 2 7 2 2 4 2" xfId="41332"/>
    <cellStyle name="Normal 4 2 2 2 7 2 2 4 3" xfId="41333"/>
    <cellStyle name="Normal 4 2 2 2 7 2 2 5" xfId="41334"/>
    <cellStyle name="Normal 4 2 2 2 7 2 2 6" xfId="41335"/>
    <cellStyle name="Normal 4 2 2 2 7 2 3" xfId="2228"/>
    <cellStyle name="Normal 4 2 2 2 7 2 3 2" xfId="41336"/>
    <cellStyle name="Normal 4 2 2 2 7 2 3 2 2" xfId="41337"/>
    <cellStyle name="Normal 4 2 2 2 7 2 3 2 2 2" xfId="41338"/>
    <cellStyle name="Normal 4 2 2 2 7 2 3 2 2 3" xfId="41339"/>
    <cellStyle name="Normal 4 2 2 2 7 2 3 2 3" xfId="41340"/>
    <cellStyle name="Normal 4 2 2 2 7 2 3 2 3 2" xfId="41341"/>
    <cellStyle name="Normal 4 2 2 2 7 2 3 2 3 3" xfId="41342"/>
    <cellStyle name="Normal 4 2 2 2 7 2 3 2 4" xfId="41343"/>
    <cellStyle name="Normal 4 2 2 2 7 2 3 2 5" xfId="41344"/>
    <cellStyle name="Normal 4 2 2 2 7 2 3 3" xfId="41345"/>
    <cellStyle name="Normal 4 2 2 2 7 2 3 3 2" xfId="41346"/>
    <cellStyle name="Normal 4 2 2 2 7 2 3 3 3" xfId="41347"/>
    <cellStyle name="Normal 4 2 2 2 7 2 3 4" xfId="41348"/>
    <cellStyle name="Normal 4 2 2 2 7 2 3 4 2" xfId="41349"/>
    <cellStyle name="Normal 4 2 2 2 7 2 3 4 3" xfId="41350"/>
    <cellStyle name="Normal 4 2 2 2 7 2 3 5" xfId="41351"/>
    <cellStyle name="Normal 4 2 2 2 7 2 3 6" xfId="41352"/>
    <cellStyle name="Normal 4 2 2 2 7 2 4" xfId="41353"/>
    <cellStyle name="Normal 4 2 2 2 7 2 4 2" xfId="41354"/>
    <cellStyle name="Normal 4 2 2 2 7 2 4 2 2" xfId="41355"/>
    <cellStyle name="Normal 4 2 2 2 7 2 4 2 2 2" xfId="41356"/>
    <cellStyle name="Normal 4 2 2 2 7 2 4 2 2 3" xfId="41357"/>
    <cellStyle name="Normal 4 2 2 2 7 2 4 2 3" xfId="41358"/>
    <cellStyle name="Normal 4 2 2 2 7 2 4 2 3 2" xfId="41359"/>
    <cellStyle name="Normal 4 2 2 2 7 2 4 2 3 3" xfId="41360"/>
    <cellStyle name="Normal 4 2 2 2 7 2 4 2 4" xfId="41361"/>
    <cellStyle name="Normal 4 2 2 2 7 2 4 2 5" xfId="41362"/>
    <cellStyle name="Normal 4 2 2 2 7 2 4 3" xfId="41363"/>
    <cellStyle name="Normal 4 2 2 2 7 2 4 3 2" xfId="41364"/>
    <cellStyle name="Normal 4 2 2 2 7 2 4 3 3" xfId="41365"/>
    <cellStyle name="Normal 4 2 2 2 7 2 4 4" xfId="41366"/>
    <cellStyle name="Normal 4 2 2 2 7 2 4 4 2" xfId="41367"/>
    <cellStyle name="Normal 4 2 2 2 7 2 4 4 3" xfId="41368"/>
    <cellStyle name="Normal 4 2 2 2 7 2 4 5" xfId="41369"/>
    <cellStyle name="Normal 4 2 2 2 7 2 4 6" xfId="41370"/>
    <cellStyle name="Normal 4 2 2 2 7 2 5" xfId="41371"/>
    <cellStyle name="Normal 4 2 2 2 7 2 5 2" xfId="41372"/>
    <cellStyle name="Normal 4 2 2 2 7 2 5 2 2" xfId="41373"/>
    <cellStyle name="Normal 4 2 2 2 7 2 5 2 2 2" xfId="41374"/>
    <cellStyle name="Normal 4 2 2 2 7 2 5 2 2 3" xfId="41375"/>
    <cellStyle name="Normal 4 2 2 2 7 2 5 2 3" xfId="41376"/>
    <cellStyle name="Normal 4 2 2 2 7 2 5 2 3 2" xfId="41377"/>
    <cellStyle name="Normal 4 2 2 2 7 2 5 2 3 3" xfId="41378"/>
    <cellStyle name="Normal 4 2 2 2 7 2 5 2 4" xfId="41379"/>
    <cellStyle name="Normal 4 2 2 2 7 2 5 2 5" xfId="41380"/>
    <cellStyle name="Normal 4 2 2 2 7 2 5 3" xfId="41381"/>
    <cellStyle name="Normal 4 2 2 2 7 2 5 3 2" xfId="41382"/>
    <cellStyle name="Normal 4 2 2 2 7 2 5 3 3" xfId="41383"/>
    <cellStyle name="Normal 4 2 2 2 7 2 5 4" xfId="41384"/>
    <cellStyle name="Normal 4 2 2 2 7 2 5 4 2" xfId="41385"/>
    <cellStyle name="Normal 4 2 2 2 7 2 5 4 3" xfId="41386"/>
    <cellStyle name="Normal 4 2 2 2 7 2 5 5" xfId="41387"/>
    <cellStyle name="Normal 4 2 2 2 7 2 5 6" xfId="41388"/>
    <cellStyle name="Normal 4 2 2 2 7 2 6" xfId="41389"/>
    <cellStyle name="Normal 4 2 2 2 7 2 6 2" xfId="41390"/>
    <cellStyle name="Normal 4 2 2 2 7 2 6 2 2" xfId="41391"/>
    <cellStyle name="Normal 4 2 2 2 7 2 6 2 3" xfId="41392"/>
    <cellStyle name="Normal 4 2 2 2 7 2 6 3" xfId="41393"/>
    <cellStyle name="Normal 4 2 2 2 7 2 6 3 2" xfId="41394"/>
    <cellStyle name="Normal 4 2 2 2 7 2 6 3 3" xfId="41395"/>
    <cellStyle name="Normal 4 2 2 2 7 2 6 4" xfId="41396"/>
    <cellStyle name="Normal 4 2 2 2 7 2 6 5" xfId="41397"/>
    <cellStyle name="Normal 4 2 2 2 7 2 7" xfId="41398"/>
    <cellStyle name="Normal 4 2 2 2 7 2 7 2" xfId="41399"/>
    <cellStyle name="Normal 4 2 2 2 7 2 7 3" xfId="41400"/>
    <cellStyle name="Normal 4 2 2 2 7 2 8" xfId="41401"/>
    <cellStyle name="Normal 4 2 2 2 7 2 8 2" xfId="41402"/>
    <cellStyle name="Normal 4 2 2 2 7 2 8 3" xfId="41403"/>
    <cellStyle name="Normal 4 2 2 2 7 2 9" xfId="41404"/>
    <cellStyle name="Normal 4 2 2 2 7 3" xfId="924"/>
    <cellStyle name="Normal 4 2 2 2 7 3 2" xfId="2230"/>
    <cellStyle name="Normal 4 2 2 2 7 3 2 2" xfId="41405"/>
    <cellStyle name="Normal 4 2 2 2 7 3 2 2 2" xfId="41406"/>
    <cellStyle name="Normal 4 2 2 2 7 3 2 2 3" xfId="41407"/>
    <cellStyle name="Normal 4 2 2 2 7 3 2 3" xfId="41408"/>
    <cellStyle name="Normal 4 2 2 2 7 3 2 3 2" xfId="41409"/>
    <cellStyle name="Normal 4 2 2 2 7 3 2 3 3" xfId="41410"/>
    <cellStyle name="Normal 4 2 2 2 7 3 2 4" xfId="41411"/>
    <cellStyle name="Normal 4 2 2 2 7 3 2 5" xfId="41412"/>
    <cellStyle name="Normal 4 2 2 2 7 3 3" xfId="41413"/>
    <cellStyle name="Normal 4 2 2 2 7 3 3 2" xfId="41414"/>
    <cellStyle name="Normal 4 2 2 2 7 3 3 3" xfId="41415"/>
    <cellStyle name="Normal 4 2 2 2 7 3 4" xfId="41416"/>
    <cellStyle name="Normal 4 2 2 2 7 3 4 2" xfId="41417"/>
    <cellStyle name="Normal 4 2 2 2 7 3 4 3" xfId="41418"/>
    <cellStyle name="Normal 4 2 2 2 7 3 5" xfId="41419"/>
    <cellStyle name="Normal 4 2 2 2 7 3 6" xfId="41420"/>
    <cellStyle name="Normal 4 2 2 2 7 4" xfId="2227"/>
    <cellStyle name="Normal 4 2 2 2 7 4 2" xfId="41421"/>
    <cellStyle name="Normal 4 2 2 2 7 4 2 2" xfId="41422"/>
    <cellStyle name="Normal 4 2 2 2 7 4 2 2 2" xfId="41423"/>
    <cellStyle name="Normal 4 2 2 2 7 4 2 2 3" xfId="41424"/>
    <cellStyle name="Normal 4 2 2 2 7 4 2 3" xfId="41425"/>
    <cellStyle name="Normal 4 2 2 2 7 4 2 3 2" xfId="41426"/>
    <cellStyle name="Normal 4 2 2 2 7 4 2 3 3" xfId="41427"/>
    <cellStyle name="Normal 4 2 2 2 7 4 2 4" xfId="41428"/>
    <cellStyle name="Normal 4 2 2 2 7 4 2 5" xfId="41429"/>
    <cellStyle name="Normal 4 2 2 2 7 4 3" xfId="41430"/>
    <cellStyle name="Normal 4 2 2 2 7 4 3 2" xfId="41431"/>
    <cellStyle name="Normal 4 2 2 2 7 4 3 3" xfId="41432"/>
    <cellStyle name="Normal 4 2 2 2 7 4 4" xfId="41433"/>
    <cellStyle name="Normal 4 2 2 2 7 4 4 2" xfId="41434"/>
    <cellStyle name="Normal 4 2 2 2 7 4 4 3" xfId="41435"/>
    <cellStyle name="Normal 4 2 2 2 7 4 5" xfId="41436"/>
    <cellStyle name="Normal 4 2 2 2 7 4 6" xfId="41437"/>
    <cellStyle name="Normal 4 2 2 2 7 5" xfId="41438"/>
    <cellStyle name="Normal 4 2 2 2 7 5 2" xfId="41439"/>
    <cellStyle name="Normal 4 2 2 2 7 5 2 2" xfId="41440"/>
    <cellStyle name="Normal 4 2 2 2 7 5 2 2 2" xfId="41441"/>
    <cellStyle name="Normal 4 2 2 2 7 5 2 2 3" xfId="41442"/>
    <cellStyle name="Normal 4 2 2 2 7 5 2 3" xfId="41443"/>
    <cellStyle name="Normal 4 2 2 2 7 5 2 3 2" xfId="41444"/>
    <cellStyle name="Normal 4 2 2 2 7 5 2 3 3" xfId="41445"/>
    <cellStyle name="Normal 4 2 2 2 7 5 2 4" xfId="41446"/>
    <cellStyle name="Normal 4 2 2 2 7 5 2 5" xfId="41447"/>
    <cellStyle name="Normal 4 2 2 2 7 5 3" xfId="41448"/>
    <cellStyle name="Normal 4 2 2 2 7 5 3 2" xfId="41449"/>
    <cellStyle name="Normal 4 2 2 2 7 5 3 3" xfId="41450"/>
    <cellStyle name="Normal 4 2 2 2 7 5 4" xfId="41451"/>
    <cellStyle name="Normal 4 2 2 2 7 5 4 2" xfId="41452"/>
    <cellStyle name="Normal 4 2 2 2 7 5 4 3" xfId="41453"/>
    <cellStyle name="Normal 4 2 2 2 7 5 5" xfId="41454"/>
    <cellStyle name="Normal 4 2 2 2 7 5 6" xfId="41455"/>
    <cellStyle name="Normal 4 2 2 2 7 6" xfId="41456"/>
    <cellStyle name="Normal 4 2 2 2 7 6 2" xfId="41457"/>
    <cellStyle name="Normal 4 2 2 2 7 6 2 2" xfId="41458"/>
    <cellStyle name="Normal 4 2 2 2 7 6 2 2 2" xfId="41459"/>
    <cellStyle name="Normal 4 2 2 2 7 6 2 2 3" xfId="41460"/>
    <cellStyle name="Normal 4 2 2 2 7 6 2 3" xfId="41461"/>
    <cellStyle name="Normal 4 2 2 2 7 6 2 3 2" xfId="41462"/>
    <cellStyle name="Normal 4 2 2 2 7 6 2 3 3" xfId="41463"/>
    <cellStyle name="Normal 4 2 2 2 7 6 2 4" xfId="41464"/>
    <cellStyle name="Normal 4 2 2 2 7 6 2 5" xfId="41465"/>
    <cellStyle name="Normal 4 2 2 2 7 6 3" xfId="41466"/>
    <cellStyle name="Normal 4 2 2 2 7 6 3 2" xfId="41467"/>
    <cellStyle name="Normal 4 2 2 2 7 6 3 3" xfId="41468"/>
    <cellStyle name="Normal 4 2 2 2 7 6 4" xfId="41469"/>
    <cellStyle name="Normal 4 2 2 2 7 6 4 2" xfId="41470"/>
    <cellStyle name="Normal 4 2 2 2 7 6 4 3" xfId="41471"/>
    <cellStyle name="Normal 4 2 2 2 7 6 5" xfId="41472"/>
    <cellStyle name="Normal 4 2 2 2 7 6 6" xfId="41473"/>
    <cellStyle name="Normal 4 2 2 2 7 7" xfId="41474"/>
    <cellStyle name="Normal 4 2 2 2 7 7 2" xfId="41475"/>
    <cellStyle name="Normal 4 2 2 2 7 7 2 2" xfId="41476"/>
    <cellStyle name="Normal 4 2 2 2 7 7 2 3" xfId="41477"/>
    <cellStyle name="Normal 4 2 2 2 7 7 3" xfId="41478"/>
    <cellStyle name="Normal 4 2 2 2 7 7 3 2" xfId="41479"/>
    <cellStyle name="Normal 4 2 2 2 7 7 3 3" xfId="41480"/>
    <cellStyle name="Normal 4 2 2 2 7 7 4" xfId="41481"/>
    <cellStyle name="Normal 4 2 2 2 7 7 5" xfId="41482"/>
    <cellStyle name="Normal 4 2 2 2 7 8" xfId="41483"/>
    <cellStyle name="Normal 4 2 2 2 7 8 2" xfId="41484"/>
    <cellStyle name="Normal 4 2 2 2 7 8 3" xfId="41485"/>
    <cellStyle name="Normal 4 2 2 2 7 9" xfId="41486"/>
    <cellStyle name="Normal 4 2 2 2 7 9 2" xfId="41487"/>
    <cellStyle name="Normal 4 2 2 2 7 9 3" xfId="41488"/>
    <cellStyle name="Normal 4 2 2 2 8" xfId="925"/>
    <cellStyle name="Normal 4 2 2 2 8 10" xfId="41489"/>
    <cellStyle name="Normal 4 2 2 2 8 2" xfId="926"/>
    <cellStyle name="Normal 4 2 2 2 8 2 2" xfId="2232"/>
    <cellStyle name="Normal 4 2 2 2 8 2 2 2" xfId="41490"/>
    <cellStyle name="Normal 4 2 2 2 8 2 2 2 2" xfId="41491"/>
    <cellStyle name="Normal 4 2 2 2 8 2 2 2 3" xfId="41492"/>
    <cellStyle name="Normal 4 2 2 2 8 2 2 3" xfId="41493"/>
    <cellStyle name="Normal 4 2 2 2 8 2 2 3 2" xfId="41494"/>
    <cellStyle name="Normal 4 2 2 2 8 2 2 3 3" xfId="41495"/>
    <cellStyle name="Normal 4 2 2 2 8 2 2 4" xfId="41496"/>
    <cellStyle name="Normal 4 2 2 2 8 2 2 5" xfId="41497"/>
    <cellStyle name="Normal 4 2 2 2 8 2 3" xfId="41498"/>
    <cellStyle name="Normal 4 2 2 2 8 2 3 2" xfId="41499"/>
    <cellStyle name="Normal 4 2 2 2 8 2 3 3" xfId="41500"/>
    <cellStyle name="Normal 4 2 2 2 8 2 4" xfId="41501"/>
    <cellStyle name="Normal 4 2 2 2 8 2 4 2" xfId="41502"/>
    <cellStyle name="Normal 4 2 2 2 8 2 4 3" xfId="41503"/>
    <cellStyle name="Normal 4 2 2 2 8 2 5" xfId="41504"/>
    <cellStyle name="Normal 4 2 2 2 8 2 6" xfId="41505"/>
    <cellStyle name="Normal 4 2 2 2 8 3" xfId="2231"/>
    <cellStyle name="Normal 4 2 2 2 8 3 2" xfId="41506"/>
    <cellStyle name="Normal 4 2 2 2 8 3 2 2" xfId="41507"/>
    <cellStyle name="Normal 4 2 2 2 8 3 2 2 2" xfId="41508"/>
    <cellStyle name="Normal 4 2 2 2 8 3 2 2 3" xfId="41509"/>
    <cellStyle name="Normal 4 2 2 2 8 3 2 3" xfId="41510"/>
    <cellStyle name="Normal 4 2 2 2 8 3 2 3 2" xfId="41511"/>
    <cellStyle name="Normal 4 2 2 2 8 3 2 3 3" xfId="41512"/>
    <cellStyle name="Normal 4 2 2 2 8 3 2 4" xfId="41513"/>
    <cellStyle name="Normal 4 2 2 2 8 3 2 5" xfId="41514"/>
    <cellStyle name="Normal 4 2 2 2 8 3 3" xfId="41515"/>
    <cellStyle name="Normal 4 2 2 2 8 3 3 2" xfId="41516"/>
    <cellStyle name="Normal 4 2 2 2 8 3 3 3" xfId="41517"/>
    <cellStyle name="Normal 4 2 2 2 8 3 4" xfId="41518"/>
    <cellStyle name="Normal 4 2 2 2 8 3 4 2" xfId="41519"/>
    <cellStyle name="Normal 4 2 2 2 8 3 4 3" xfId="41520"/>
    <cellStyle name="Normal 4 2 2 2 8 3 5" xfId="41521"/>
    <cellStyle name="Normal 4 2 2 2 8 3 6" xfId="41522"/>
    <cellStyle name="Normal 4 2 2 2 8 4" xfId="41523"/>
    <cellStyle name="Normal 4 2 2 2 8 4 2" xfId="41524"/>
    <cellStyle name="Normal 4 2 2 2 8 4 2 2" xfId="41525"/>
    <cellStyle name="Normal 4 2 2 2 8 4 2 2 2" xfId="41526"/>
    <cellStyle name="Normal 4 2 2 2 8 4 2 2 3" xfId="41527"/>
    <cellStyle name="Normal 4 2 2 2 8 4 2 3" xfId="41528"/>
    <cellStyle name="Normal 4 2 2 2 8 4 2 3 2" xfId="41529"/>
    <cellStyle name="Normal 4 2 2 2 8 4 2 3 3" xfId="41530"/>
    <cellStyle name="Normal 4 2 2 2 8 4 2 4" xfId="41531"/>
    <cellStyle name="Normal 4 2 2 2 8 4 2 5" xfId="41532"/>
    <cellStyle name="Normal 4 2 2 2 8 4 3" xfId="41533"/>
    <cellStyle name="Normal 4 2 2 2 8 4 3 2" xfId="41534"/>
    <cellStyle name="Normal 4 2 2 2 8 4 3 3" xfId="41535"/>
    <cellStyle name="Normal 4 2 2 2 8 4 4" xfId="41536"/>
    <cellStyle name="Normal 4 2 2 2 8 4 4 2" xfId="41537"/>
    <cellStyle name="Normal 4 2 2 2 8 4 4 3" xfId="41538"/>
    <cellStyle name="Normal 4 2 2 2 8 4 5" xfId="41539"/>
    <cellStyle name="Normal 4 2 2 2 8 4 6" xfId="41540"/>
    <cellStyle name="Normal 4 2 2 2 8 5" xfId="41541"/>
    <cellStyle name="Normal 4 2 2 2 8 5 2" xfId="41542"/>
    <cellStyle name="Normal 4 2 2 2 8 5 2 2" xfId="41543"/>
    <cellStyle name="Normal 4 2 2 2 8 5 2 2 2" xfId="41544"/>
    <cellStyle name="Normal 4 2 2 2 8 5 2 2 3" xfId="41545"/>
    <cellStyle name="Normal 4 2 2 2 8 5 2 3" xfId="41546"/>
    <cellStyle name="Normal 4 2 2 2 8 5 2 3 2" xfId="41547"/>
    <cellStyle name="Normal 4 2 2 2 8 5 2 3 3" xfId="41548"/>
    <cellStyle name="Normal 4 2 2 2 8 5 2 4" xfId="41549"/>
    <cellStyle name="Normal 4 2 2 2 8 5 2 5" xfId="41550"/>
    <cellStyle name="Normal 4 2 2 2 8 5 3" xfId="41551"/>
    <cellStyle name="Normal 4 2 2 2 8 5 3 2" xfId="41552"/>
    <cellStyle name="Normal 4 2 2 2 8 5 3 3" xfId="41553"/>
    <cellStyle name="Normal 4 2 2 2 8 5 4" xfId="41554"/>
    <cellStyle name="Normal 4 2 2 2 8 5 4 2" xfId="41555"/>
    <cellStyle name="Normal 4 2 2 2 8 5 4 3" xfId="41556"/>
    <cellStyle name="Normal 4 2 2 2 8 5 5" xfId="41557"/>
    <cellStyle name="Normal 4 2 2 2 8 5 6" xfId="41558"/>
    <cellStyle name="Normal 4 2 2 2 8 6" xfId="41559"/>
    <cellStyle name="Normal 4 2 2 2 8 6 2" xfId="41560"/>
    <cellStyle name="Normal 4 2 2 2 8 6 2 2" xfId="41561"/>
    <cellStyle name="Normal 4 2 2 2 8 6 2 3" xfId="41562"/>
    <cellStyle name="Normal 4 2 2 2 8 6 3" xfId="41563"/>
    <cellStyle name="Normal 4 2 2 2 8 6 3 2" xfId="41564"/>
    <cellStyle name="Normal 4 2 2 2 8 6 3 3" xfId="41565"/>
    <cellStyle name="Normal 4 2 2 2 8 6 4" xfId="41566"/>
    <cellStyle name="Normal 4 2 2 2 8 6 5" xfId="41567"/>
    <cellStyle name="Normal 4 2 2 2 8 7" xfId="41568"/>
    <cellStyle name="Normal 4 2 2 2 8 7 2" xfId="41569"/>
    <cellStyle name="Normal 4 2 2 2 8 7 3" xfId="41570"/>
    <cellStyle name="Normal 4 2 2 2 8 8" xfId="41571"/>
    <cellStyle name="Normal 4 2 2 2 8 8 2" xfId="41572"/>
    <cellStyle name="Normal 4 2 2 2 8 8 3" xfId="41573"/>
    <cellStyle name="Normal 4 2 2 2 8 9" xfId="41574"/>
    <cellStyle name="Normal 4 2 2 2 9" xfId="927"/>
    <cellStyle name="Normal 4 2 2 2 9 2" xfId="2233"/>
    <cellStyle name="Normal 4 2 2 2 9 2 2" xfId="41575"/>
    <cellStyle name="Normal 4 2 2 2 9 2 2 2" xfId="41576"/>
    <cellStyle name="Normal 4 2 2 2 9 2 2 3" xfId="41577"/>
    <cellStyle name="Normal 4 2 2 2 9 2 3" xfId="41578"/>
    <cellStyle name="Normal 4 2 2 2 9 2 3 2" xfId="41579"/>
    <cellStyle name="Normal 4 2 2 2 9 2 3 3" xfId="41580"/>
    <cellStyle name="Normal 4 2 2 2 9 2 4" xfId="41581"/>
    <cellStyle name="Normal 4 2 2 2 9 2 5" xfId="41582"/>
    <cellStyle name="Normal 4 2 2 2 9 3" xfId="41583"/>
    <cellStyle name="Normal 4 2 2 2 9 3 2" xfId="41584"/>
    <cellStyle name="Normal 4 2 2 2 9 3 3" xfId="41585"/>
    <cellStyle name="Normal 4 2 2 2 9 4" xfId="41586"/>
    <cellStyle name="Normal 4 2 2 2 9 4 2" xfId="41587"/>
    <cellStyle name="Normal 4 2 2 2 9 4 3" xfId="41588"/>
    <cellStyle name="Normal 4 2 2 2 9 5" xfId="41589"/>
    <cellStyle name="Normal 4 2 2 2 9 6" xfId="41590"/>
    <cellStyle name="Normal 4 2 2 3" xfId="928"/>
    <cellStyle name="Normal 4 2 2 3 10" xfId="41591"/>
    <cellStyle name="Normal 4 2 2 3 10 2" xfId="41592"/>
    <cellStyle name="Normal 4 2 2 3 10 2 2" xfId="41593"/>
    <cellStyle name="Normal 4 2 2 3 10 2 2 2" xfId="41594"/>
    <cellStyle name="Normal 4 2 2 3 10 2 2 3" xfId="41595"/>
    <cellStyle name="Normal 4 2 2 3 10 2 3" xfId="41596"/>
    <cellStyle name="Normal 4 2 2 3 10 2 3 2" xfId="41597"/>
    <cellStyle name="Normal 4 2 2 3 10 2 3 3" xfId="41598"/>
    <cellStyle name="Normal 4 2 2 3 10 2 4" xfId="41599"/>
    <cellStyle name="Normal 4 2 2 3 10 2 5" xfId="41600"/>
    <cellStyle name="Normal 4 2 2 3 10 3" xfId="41601"/>
    <cellStyle name="Normal 4 2 2 3 10 3 2" xfId="41602"/>
    <cellStyle name="Normal 4 2 2 3 10 3 3" xfId="41603"/>
    <cellStyle name="Normal 4 2 2 3 10 4" xfId="41604"/>
    <cellStyle name="Normal 4 2 2 3 10 4 2" xfId="41605"/>
    <cellStyle name="Normal 4 2 2 3 10 4 3" xfId="41606"/>
    <cellStyle name="Normal 4 2 2 3 10 5" xfId="41607"/>
    <cellStyle name="Normal 4 2 2 3 10 6" xfId="41608"/>
    <cellStyle name="Normal 4 2 2 3 11" xfId="41609"/>
    <cellStyle name="Normal 4 2 2 3 11 2" xfId="41610"/>
    <cellStyle name="Normal 4 2 2 3 11 2 2" xfId="41611"/>
    <cellStyle name="Normal 4 2 2 3 11 2 3" xfId="41612"/>
    <cellStyle name="Normal 4 2 2 3 11 3" xfId="41613"/>
    <cellStyle name="Normal 4 2 2 3 11 3 2" xfId="41614"/>
    <cellStyle name="Normal 4 2 2 3 11 3 3" xfId="41615"/>
    <cellStyle name="Normal 4 2 2 3 11 4" xfId="41616"/>
    <cellStyle name="Normal 4 2 2 3 11 5" xfId="41617"/>
    <cellStyle name="Normal 4 2 2 3 12" xfId="41618"/>
    <cellStyle name="Normal 4 2 2 3 12 2" xfId="41619"/>
    <cellStyle name="Normal 4 2 2 3 12 3" xfId="41620"/>
    <cellStyle name="Normal 4 2 2 3 13" xfId="41621"/>
    <cellStyle name="Normal 4 2 2 3 13 2" xfId="41622"/>
    <cellStyle name="Normal 4 2 2 3 13 3" xfId="41623"/>
    <cellStyle name="Normal 4 2 2 3 14" xfId="41624"/>
    <cellStyle name="Normal 4 2 2 3 15" xfId="41625"/>
    <cellStyle name="Normal 4 2 2 3 2" xfId="929"/>
    <cellStyle name="Normal 4 2 2 3 2 10" xfId="41626"/>
    <cellStyle name="Normal 4 2 2 3 2 10 2" xfId="41627"/>
    <cellStyle name="Normal 4 2 2 3 2 10 2 2" xfId="41628"/>
    <cellStyle name="Normal 4 2 2 3 2 10 2 3" xfId="41629"/>
    <cellStyle name="Normal 4 2 2 3 2 10 3" xfId="41630"/>
    <cellStyle name="Normal 4 2 2 3 2 10 3 2" xfId="41631"/>
    <cellStyle name="Normal 4 2 2 3 2 10 3 3" xfId="41632"/>
    <cellStyle name="Normal 4 2 2 3 2 10 4" xfId="41633"/>
    <cellStyle name="Normal 4 2 2 3 2 10 5" xfId="41634"/>
    <cellStyle name="Normal 4 2 2 3 2 11" xfId="41635"/>
    <cellStyle name="Normal 4 2 2 3 2 11 2" xfId="41636"/>
    <cellStyle name="Normal 4 2 2 3 2 11 3" xfId="41637"/>
    <cellStyle name="Normal 4 2 2 3 2 12" xfId="41638"/>
    <cellStyle name="Normal 4 2 2 3 2 12 2" xfId="41639"/>
    <cellStyle name="Normal 4 2 2 3 2 12 3" xfId="41640"/>
    <cellStyle name="Normal 4 2 2 3 2 13" xfId="41641"/>
    <cellStyle name="Normal 4 2 2 3 2 14" xfId="41642"/>
    <cellStyle name="Normal 4 2 2 3 2 2" xfId="930"/>
    <cellStyle name="Normal 4 2 2 3 2 2 10" xfId="41643"/>
    <cellStyle name="Normal 4 2 2 3 2 2 10 2" xfId="41644"/>
    <cellStyle name="Normal 4 2 2 3 2 2 10 3" xfId="41645"/>
    <cellStyle name="Normal 4 2 2 3 2 2 11" xfId="41646"/>
    <cellStyle name="Normal 4 2 2 3 2 2 11 2" xfId="41647"/>
    <cellStyle name="Normal 4 2 2 3 2 2 11 3" xfId="41648"/>
    <cellStyle name="Normal 4 2 2 3 2 2 12" xfId="41649"/>
    <cellStyle name="Normal 4 2 2 3 2 2 13" xfId="41650"/>
    <cellStyle name="Normal 4 2 2 3 2 2 2" xfId="931"/>
    <cellStyle name="Normal 4 2 2 3 2 2 2 10" xfId="41651"/>
    <cellStyle name="Normal 4 2 2 3 2 2 2 11" xfId="41652"/>
    <cellStyle name="Normal 4 2 2 3 2 2 2 2" xfId="932"/>
    <cellStyle name="Normal 4 2 2 3 2 2 2 2 10" xfId="41653"/>
    <cellStyle name="Normal 4 2 2 3 2 2 2 2 2" xfId="933"/>
    <cellStyle name="Normal 4 2 2 3 2 2 2 2 2 2" xfId="2239"/>
    <cellStyle name="Normal 4 2 2 3 2 2 2 2 2 2 2" xfId="41654"/>
    <cellStyle name="Normal 4 2 2 3 2 2 2 2 2 2 2 2" xfId="41655"/>
    <cellStyle name="Normal 4 2 2 3 2 2 2 2 2 2 2 3" xfId="41656"/>
    <cellStyle name="Normal 4 2 2 3 2 2 2 2 2 2 3" xfId="41657"/>
    <cellStyle name="Normal 4 2 2 3 2 2 2 2 2 2 3 2" xfId="41658"/>
    <cellStyle name="Normal 4 2 2 3 2 2 2 2 2 2 3 3" xfId="41659"/>
    <cellStyle name="Normal 4 2 2 3 2 2 2 2 2 2 4" xfId="41660"/>
    <cellStyle name="Normal 4 2 2 3 2 2 2 2 2 2 5" xfId="41661"/>
    <cellStyle name="Normal 4 2 2 3 2 2 2 2 2 3" xfId="41662"/>
    <cellStyle name="Normal 4 2 2 3 2 2 2 2 2 3 2" xfId="41663"/>
    <cellStyle name="Normal 4 2 2 3 2 2 2 2 2 3 3" xfId="41664"/>
    <cellStyle name="Normal 4 2 2 3 2 2 2 2 2 4" xfId="41665"/>
    <cellStyle name="Normal 4 2 2 3 2 2 2 2 2 4 2" xfId="41666"/>
    <cellStyle name="Normal 4 2 2 3 2 2 2 2 2 4 3" xfId="41667"/>
    <cellStyle name="Normal 4 2 2 3 2 2 2 2 2 5" xfId="41668"/>
    <cellStyle name="Normal 4 2 2 3 2 2 2 2 2 6" xfId="41669"/>
    <cellStyle name="Normal 4 2 2 3 2 2 2 2 3" xfId="2238"/>
    <cellStyle name="Normal 4 2 2 3 2 2 2 2 3 2" xfId="41670"/>
    <cellStyle name="Normal 4 2 2 3 2 2 2 2 3 2 2" xfId="41671"/>
    <cellStyle name="Normal 4 2 2 3 2 2 2 2 3 2 2 2" xfId="41672"/>
    <cellStyle name="Normal 4 2 2 3 2 2 2 2 3 2 2 3" xfId="41673"/>
    <cellStyle name="Normal 4 2 2 3 2 2 2 2 3 2 3" xfId="41674"/>
    <cellStyle name="Normal 4 2 2 3 2 2 2 2 3 2 3 2" xfId="41675"/>
    <cellStyle name="Normal 4 2 2 3 2 2 2 2 3 2 3 3" xfId="41676"/>
    <cellStyle name="Normal 4 2 2 3 2 2 2 2 3 2 4" xfId="41677"/>
    <cellStyle name="Normal 4 2 2 3 2 2 2 2 3 2 5" xfId="41678"/>
    <cellStyle name="Normal 4 2 2 3 2 2 2 2 3 3" xfId="41679"/>
    <cellStyle name="Normal 4 2 2 3 2 2 2 2 3 3 2" xfId="41680"/>
    <cellStyle name="Normal 4 2 2 3 2 2 2 2 3 3 3" xfId="41681"/>
    <cellStyle name="Normal 4 2 2 3 2 2 2 2 3 4" xfId="41682"/>
    <cellStyle name="Normal 4 2 2 3 2 2 2 2 3 4 2" xfId="41683"/>
    <cellStyle name="Normal 4 2 2 3 2 2 2 2 3 4 3" xfId="41684"/>
    <cellStyle name="Normal 4 2 2 3 2 2 2 2 3 5" xfId="41685"/>
    <cellStyle name="Normal 4 2 2 3 2 2 2 2 3 6" xfId="41686"/>
    <cellStyle name="Normal 4 2 2 3 2 2 2 2 4" xfId="41687"/>
    <cellStyle name="Normal 4 2 2 3 2 2 2 2 4 2" xfId="41688"/>
    <cellStyle name="Normal 4 2 2 3 2 2 2 2 4 2 2" xfId="41689"/>
    <cellStyle name="Normal 4 2 2 3 2 2 2 2 4 2 2 2" xfId="41690"/>
    <cellStyle name="Normal 4 2 2 3 2 2 2 2 4 2 2 3" xfId="41691"/>
    <cellStyle name="Normal 4 2 2 3 2 2 2 2 4 2 3" xfId="41692"/>
    <cellStyle name="Normal 4 2 2 3 2 2 2 2 4 2 3 2" xfId="41693"/>
    <cellStyle name="Normal 4 2 2 3 2 2 2 2 4 2 3 3" xfId="41694"/>
    <cellStyle name="Normal 4 2 2 3 2 2 2 2 4 2 4" xfId="41695"/>
    <cellStyle name="Normal 4 2 2 3 2 2 2 2 4 2 5" xfId="41696"/>
    <cellStyle name="Normal 4 2 2 3 2 2 2 2 4 3" xfId="41697"/>
    <cellStyle name="Normal 4 2 2 3 2 2 2 2 4 3 2" xfId="41698"/>
    <cellStyle name="Normal 4 2 2 3 2 2 2 2 4 3 3" xfId="41699"/>
    <cellStyle name="Normal 4 2 2 3 2 2 2 2 4 4" xfId="41700"/>
    <cellStyle name="Normal 4 2 2 3 2 2 2 2 4 4 2" xfId="41701"/>
    <cellStyle name="Normal 4 2 2 3 2 2 2 2 4 4 3" xfId="41702"/>
    <cellStyle name="Normal 4 2 2 3 2 2 2 2 4 5" xfId="41703"/>
    <cellStyle name="Normal 4 2 2 3 2 2 2 2 4 6" xfId="41704"/>
    <cellStyle name="Normal 4 2 2 3 2 2 2 2 5" xfId="41705"/>
    <cellStyle name="Normal 4 2 2 3 2 2 2 2 5 2" xfId="41706"/>
    <cellStyle name="Normal 4 2 2 3 2 2 2 2 5 2 2" xfId="41707"/>
    <cellStyle name="Normal 4 2 2 3 2 2 2 2 5 2 2 2" xfId="41708"/>
    <cellStyle name="Normal 4 2 2 3 2 2 2 2 5 2 2 3" xfId="41709"/>
    <cellStyle name="Normal 4 2 2 3 2 2 2 2 5 2 3" xfId="41710"/>
    <cellStyle name="Normal 4 2 2 3 2 2 2 2 5 2 3 2" xfId="41711"/>
    <cellStyle name="Normal 4 2 2 3 2 2 2 2 5 2 3 3" xfId="41712"/>
    <cellStyle name="Normal 4 2 2 3 2 2 2 2 5 2 4" xfId="41713"/>
    <cellStyle name="Normal 4 2 2 3 2 2 2 2 5 2 5" xfId="41714"/>
    <cellStyle name="Normal 4 2 2 3 2 2 2 2 5 3" xfId="41715"/>
    <cellStyle name="Normal 4 2 2 3 2 2 2 2 5 3 2" xfId="41716"/>
    <cellStyle name="Normal 4 2 2 3 2 2 2 2 5 3 3" xfId="41717"/>
    <cellStyle name="Normal 4 2 2 3 2 2 2 2 5 4" xfId="41718"/>
    <cellStyle name="Normal 4 2 2 3 2 2 2 2 5 4 2" xfId="41719"/>
    <cellStyle name="Normal 4 2 2 3 2 2 2 2 5 4 3" xfId="41720"/>
    <cellStyle name="Normal 4 2 2 3 2 2 2 2 5 5" xfId="41721"/>
    <cellStyle name="Normal 4 2 2 3 2 2 2 2 5 6" xfId="41722"/>
    <cellStyle name="Normal 4 2 2 3 2 2 2 2 6" xfId="41723"/>
    <cellStyle name="Normal 4 2 2 3 2 2 2 2 6 2" xfId="41724"/>
    <cellStyle name="Normal 4 2 2 3 2 2 2 2 6 2 2" xfId="41725"/>
    <cellStyle name="Normal 4 2 2 3 2 2 2 2 6 2 3" xfId="41726"/>
    <cellStyle name="Normal 4 2 2 3 2 2 2 2 6 3" xfId="41727"/>
    <cellStyle name="Normal 4 2 2 3 2 2 2 2 6 3 2" xfId="41728"/>
    <cellStyle name="Normal 4 2 2 3 2 2 2 2 6 3 3" xfId="41729"/>
    <cellStyle name="Normal 4 2 2 3 2 2 2 2 6 4" xfId="41730"/>
    <cellStyle name="Normal 4 2 2 3 2 2 2 2 6 5" xfId="41731"/>
    <cellStyle name="Normal 4 2 2 3 2 2 2 2 7" xfId="41732"/>
    <cellStyle name="Normal 4 2 2 3 2 2 2 2 7 2" xfId="41733"/>
    <cellStyle name="Normal 4 2 2 3 2 2 2 2 7 3" xfId="41734"/>
    <cellStyle name="Normal 4 2 2 3 2 2 2 2 8" xfId="41735"/>
    <cellStyle name="Normal 4 2 2 3 2 2 2 2 8 2" xfId="41736"/>
    <cellStyle name="Normal 4 2 2 3 2 2 2 2 8 3" xfId="41737"/>
    <cellStyle name="Normal 4 2 2 3 2 2 2 2 9" xfId="41738"/>
    <cellStyle name="Normal 4 2 2 3 2 2 2 3" xfId="934"/>
    <cellStyle name="Normal 4 2 2 3 2 2 2 3 2" xfId="2240"/>
    <cellStyle name="Normal 4 2 2 3 2 2 2 3 2 2" xfId="41739"/>
    <cellStyle name="Normal 4 2 2 3 2 2 2 3 2 2 2" xfId="41740"/>
    <cellStyle name="Normal 4 2 2 3 2 2 2 3 2 2 3" xfId="41741"/>
    <cellStyle name="Normal 4 2 2 3 2 2 2 3 2 3" xfId="41742"/>
    <cellStyle name="Normal 4 2 2 3 2 2 2 3 2 3 2" xfId="41743"/>
    <cellStyle name="Normal 4 2 2 3 2 2 2 3 2 3 3" xfId="41744"/>
    <cellStyle name="Normal 4 2 2 3 2 2 2 3 2 4" xfId="41745"/>
    <cellStyle name="Normal 4 2 2 3 2 2 2 3 2 5" xfId="41746"/>
    <cellStyle name="Normal 4 2 2 3 2 2 2 3 3" xfId="41747"/>
    <cellStyle name="Normal 4 2 2 3 2 2 2 3 3 2" xfId="41748"/>
    <cellStyle name="Normal 4 2 2 3 2 2 2 3 3 3" xfId="41749"/>
    <cellStyle name="Normal 4 2 2 3 2 2 2 3 4" xfId="41750"/>
    <cellStyle name="Normal 4 2 2 3 2 2 2 3 4 2" xfId="41751"/>
    <cellStyle name="Normal 4 2 2 3 2 2 2 3 4 3" xfId="41752"/>
    <cellStyle name="Normal 4 2 2 3 2 2 2 3 5" xfId="41753"/>
    <cellStyle name="Normal 4 2 2 3 2 2 2 3 6" xfId="41754"/>
    <cellStyle name="Normal 4 2 2 3 2 2 2 4" xfId="2237"/>
    <cellStyle name="Normal 4 2 2 3 2 2 2 4 2" xfId="41755"/>
    <cellStyle name="Normal 4 2 2 3 2 2 2 4 2 2" xfId="41756"/>
    <cellStyle name="Normal 4 2 2 3 2 2 2 4 2 2 2" xfId="41757"/>
    <cellStyle name="Normal 4 2 2 3 2 2 2 4 2 2 3" xfId="41758"/>
    <cellStyle name="Normal 4 2 2 3 2 2 2 4 2 3" xfId="41759"/>
    <cellStyle name="Normal 4 2 2 3 2 2 2 4 2 3 2" xfId="41760"/>
    <cellStyle name="Normal 4 2 2 3 2 2 2 4 2 3 3" xfId="41761"/>
    <cellStyle name="Normal 4 2 2 3 2 2 2 4 2 4" xfId="41762"/>
    <cellStyle name="Normal 4 2 2 3 2 2 2 4 2 5" xfId="41763"/>
    <cellStyle name="Normal 4 2 2 3 2 2 2 4 3" xfId="41764"/>
    <cellStyle name="Normal 4 2 2 3 2 2 2 4 3 2" xfId="41765"/>
    <cellStyle name="Normal 4 2 2 3 2 2 2 4 3 3" xfId="41766"/>
    <cellStyle name="Normal 4 2 2 3 2 2 2 4 4" xfId="41767"/>
    <cellStyle name="Normal 4 2 2 3 2 2 2 4 4 2" xfId="41768"/>
    <cellStyle name="Normal 4 2 2 3 2 2 2 4 4 3" xfId="41769"/>
    <cellStyle name="Normal 4 2 2 3 2 2 2 4 5" xfId="41770"/>
    <cellStyle name="Normal 4 2 2 3 2 2 2 4 6" xfId="41771"/>
    <cellStyle name="Normal 4 2 2 3 2 2 2 5" xfId="41772"/>
    <cellStyle name="Normal 4 2 2 3 2 2 2 5 2" xfId="41773"/>
    <cellStyle name="Normal 4 2 2 3 2 2 2 5 2 2" xfId="41774"/>
    <cellStyle name="Normal 4 2 2 3 2 2 2 5 2 2 2" xfId="41775"/>
    <cellStyle name="Normal 4 2 2 3 2 2 2 5 2 2 3" xfId="41776"/>
    <cellStyle name="Normal 4 2 2 3 2 2 2 5 2 3" xfId="41777"/>
    <cellStyle name="Normal 4 2 2 3 2 2 2 5 2 3 2" xfId="41778"/>
    <cellStyle name="Normal 4 2 2 3 2 2 2 5 2 3 3" xfId="41779"/>
    <cellStyle name="Normal 4 2 2 3 2 2 2 5 2 4" xfId="41780"/>
    <cellStyle name="Normal 4 2 2 3 2 2 2 5 2 5" xfId="41781"/>
    <cellStyle name="Normal 4 2 2 3 2 2 2 5 3" xfId="41782"/>
    <cellStyle name="Normal 4 2 2 3 2 2 2 5 3 2" xfId="41783"/>
    <cellStyle name="Normal 4 2 2 3 2 2 2 5 3 3" xfId="41784"/>
    <cellStyle name="Normal 4 2 2 3 2 2 2 5 4" xfId="41785"/>
    <cellStyle name="Normal 4 2 2 3 2 2 2 5 4 2" xfId="41786"/>
    <cellStyle name="Normal 4 2 2 3 2 2 2 5 4 3" xfId="41787"/>
    <cellStyle name="Normal 4 2 2 3 2 2 2 5 5" xfId="41788"/>
    <cellStyle name="Normal 4 2 2 3 2 2 2 5 6" xfId="41789"/>
    <cellStyle name="Normal 4 2 2 3 2 2 2 6" xfId="41790"/>
    <cellStyle name="Normal 4 2 2 3 2 2 2 6 2" xfId="41791"/>
    <cellStyle name="Normal 4 2 2 3 2 2 2 6 2 2" xfId="41792"/>
    <cellStyle name="Normal 4 2 2 3 2 2 2 6 2 2 2" xfId="41793"/>
    <cellStyle name="Normal 4 2 2 3 2 2 2 6 2 2 3" xfId="41794"/>
    <cellStyle name="Normal 4 2 2 3 2 2 2 6 2 3" xfId="41795"/>
    <cellStyle name="Normal 4 2 2 3 2 2 2 6 2 3 2" xfId="41796"/>
    <cellStyle name="Normal 4 2 2 3 2 2 2 6 2 3 3" xfId="41797"/>
    <cellStyle name="Normal 4 2 2 3 2 2 2 6 2 4" xfId="41798"/>
    <cellStyle name="Normal 4 2 2 3 2 2 2 6 2 5" xfId="41799"/>
    <cellStyle name="Normal 4 2 2 3 2 2 2 6 3" xfId="41800"/>
    <cellStyle name="Normal 4 2 2 3 2 2 2 6 3 2" xfId="41801"/>
    <cellStyle name="Normal 4 2 2 3 2 2 2 6 3 3" xfId="41802"/>
    <cellStyle name="Normal 4 2 2 3 2 2 2 6 4" xfId="41803"/>
    <cellStyle name="Normal 4 2 2 3 2 2 2 6 4 2" xfId="41804"/>
    <cellStyle name="Normal 4 2 2 3 2 2 2 6 4 3" xfId="41805"/>
    <cellStyle name="Normal 4 2 2 3 2 2 2 6 5" xfId="41806"/>
    <cellStyle name="Normal 4 2 2 3 2 2 2 6 6" xfId="41807"/>
    <cellStyle name="Normal 4 2 2 3 2 2 2 7" xfId="41808"/>
    <cellStyle name="Normal 4 2 2 3 2 2 2 7 2" xfId="41809"/>
    <cellStyle name="Normal 4 2 2 3 2 2 2 7 2 2" xfId="41810"/>
    <cellStyle name="Normal 4 2 2 3 2 2 2 7 2 3" xfId="41811"/>
    <cellStyle name="Normal 4 2 2 3 2 2 2 7 3" xfId="41812"/>
    <cellStyle name="Normal 4 2 2 3 2 2 2 7 3 2" xfId="41813"/>
    <cellStyle name="Normal 4 2 2 3 2 2 2 7 3 3" xfId="41814"/>
    <cellStyle name="Normal 4 2 2 3 2 2 2 7 4" xfId="41815"/>
    <cellStyle name="Normal 4 2 2 3 2 2 2 7 5" xfId="41816"/>
    <cellStyle name="Normal 4 2 2 3 2 2 2 8" xfId="41817"/>
    <cellStyle name="Normal 4 2 2 3 2 2 2 8 2" xfId="41818"/>
    <cellStyle name="Normal 4 2 2 3 2 2 2 8 3" xfId="41819"/>
    <cellStyle name="Normal 4 2 2 3 2 2 2 9" xfId="41820"/>
    <cellStyle name="Normal 4 2 2 3 2 2 2 9 2" xfId="41821"/>
    <cellStyle name="Normal 4 2 2 3 2 2 2 9 3" xfId="41822"/>
    <cellStyle name="Normal 4 2 2 3 2 2 3" xfId="935"/>
    <cellStyle name="Normal 4 2 2 3 2 2 3 10" xfId="41823"/>
    <cellStyle name="Normal 4 2 2 3 2 2 3 11" xfId="41824"/>
    <cellStyle name="Normal 4 2 2 3 2 2 3 2" xfId="936"/>
    <cellStyle name="Normal 4 2 2 3 2 2 3 2 10" xfId="41825"/>
    <cellStyle name="Normal 4 2 2 3 2 2 3 2 2" xfId="937"/>
    <cellStyle name="Normal 4 2 2 3 2 2 3 2 2 2" xfId="2243"/>
    <cellStyle name="Normal 4 2 2 3 2 2 3 2 2 2 2" xfId="41826"/>
    <cellStyle name="Normal 4 2 2 3 2 2 3 2 2 2 2 2" xfId="41827"/>
    <cellStyle name="Normal 4 2 2 3 2 2 3 2 2 2 2 3" xfId="41828"/>
    <cellStyle name="Normal 4 2 2 3 2 2 3 2 2 2 3" xfId="41829"/>
    <cellStyle name="Normal 4 2 2 3 2 2 3 2 2 2 3 2" xfId="41830"/>
    <cellStyle name="Normal 4 2 2 3 2 2 3 2 2 2 3 3" xfId="41831"/>
    <cellStyle name="Normal 4 2 2 3 2 2 3 2 2 2 4" xfId="41832"/>
    <cellStyle name="Normal 4 2 2 3 2 2 3 2 2 2 5" xfId="41833"/>
    <cellStyle name="Normal 4 2 2 3 2 2 3 2 2 3" xfId="41834"/>
    <cellStyle name="Normal 4 2 2 3 2 2 3 2 2 3 2" xfId="41835"/>
    <cellStyle name="Normal 4 2 2 3 2 2 3 2 2 3 3" xfId="41836"/>
    <cellStyle name="Normal 4 2 2 3 2 2 3 2 2 4" xfId="41837"/>
    <cellStyle name="Normal 4 2 2 3 2 2 3 2 2 4 2" xfId="41838"/>
    <cellStyle name="Normal 4 2 2 3 2 2 3 2 2 4 3" xfId="41839"/>
    <cellStyle name="Normal 4 2 2 3 2 2 3 2 2 5" xfId="41840"/>
    <cellStyle name="Normal 4 2 2 3 2 2 3 2 2 6" xfId="41841"/>
    <cellStyle name="Normal 4 2 2 3 2 2 3 2 3" xfId="2242"/>
    <cellStyle name="Normal 4 2 2 3 2 2 3 2 3 2" xfId="41842"/>
    <cellStyle name="Normal 4 2 2 3 2 2 3 2 3 2 2" xfId="41843"/>
    <cellStyle name="Normal 4 2 2 3 2 2 3 2 3 2 2 2" xfId="41844"/>
    <cellStyle name="Normal 4 2 2 3 2 2 3 2 3 2 2 3" xfId="41845"/>
    <cellStyle name="Normal 4 2 2 3 2 2 3 2 3 2 3" xfId="41846"/>
    <cellStyle name="Normal 4 2 2 3 2 2 3 2 3 2 3 2" xfId="41847"/>
    <cellStyle name="Normal 4 2 2 3 2 2 3 2 3 2 3 3" xfId="41848"/>
    <cellStyle name="Normal 4 2 2 3 2 2 3 2 3 2 4" xfId="41849"/>
    <cellStyle name="Normal 4 2 2 3 2 2 3 2 3 2 5" xfId="41850"/>
    <cellStyle name="Normal 4 2 2 3 2 2 3 2 3 3" xfId="41851"/>
    <cellStyle name="Normal 4 2 2 3 2 2 3 2 3 3 2" xfId="41852"/>
    <cellStyle name="Normal 4 2 2 3 2 2 3 2 3 3 3" xfId="41853"/>
    <cellStyle name="Normal 4 2 2 3 2 2 3 2 3 4" xfId="41854"/>
    <cellStyle name="Normal 4 2 2 3 2 2 3 2 3 4 2" xfId="41855"/>
    <cellStyle name="Normal 4 2 2 3 2 2 3 2 3 4 3" xfId="41856"/>
    <cellStyle name="Normal 4 2 2 3 2 2 3 2 3 5" xfId="41857"/>
    <cellStyle name="Normal 4 2 2 3 2 2 3 2 3 6" xfId="41858"/>
    <cellStyle name="Normal 4 2 2 3 2 2 3 2 4" xfId="41859"/>
    <cellStyle name="Normal 4 2 2 3 2 2 3 2 4 2" xfId="41860"/>
    <cellStyle name="Normal 4 2 2 3 2 2 3 2 4 2 2" xfId="41861"/>
    <cellStyle name="Normal 4 2 2 3 2 2 3 2 4 2 2 2" xfId="41862"/>
    <cellStyle name="Normal 4 2 2 3 2 2 3 2 4 2 2 3" xfId="41863"/>
    <cellStyle name="Normal 4 2 2 3 2 2 3 2 4 2 3" xfId="41864"/>
    <cellStyle name="Normal 4 2 2 3 2 2 3 2 4 2 3 2" xfId="41865"/>
    <cellStyle name="Normal 4 2 2 3 2 2 3 2 4 2 3 3" xfId="41866"/>
    <cellStyle name="Normal 4 2 2 3 2 2 3 2 4 2 4" xfId="41867"/>
    <cellStyle name="Normal 4 2 2 3 2 2 3 2 4 2 5" xfId="41868"/>
    <cellStyle name="Normal 4 2 2 3 2 2 3 2 4 3" xfId="41869"/>
    <cellStyle name="Normal 4 2 2 3 2 2 3 2 4 3 2" xfId="41870"/>
    <cellStyle name="Normal 4 2 2 3 2 2 3 2 4 3 3" xfId="41871"/>
    <cellStyle name="Normal 4 2 2 3 2 2 3 2 4 4" xfId="41872"/>
    <cellStyle name="Normal 4 2 2 3 2 2 3 2 4 4 2" xfId="41873"/>
    <cellStyle name="Normal 4 2 2 3 2 2 3 2 4 4 3" xfId="41874"/>
    <cellStyle name="Normal 4 2 2 3 2 2 3 2 4 5" xfId="41875"/>
    <cellStyle name="Normal 4 2 2 3 2 2 3 2 4 6" xfId="41876"/>
    <cellStyle name="Normal 4 2 2 3 2 2 3 2 5" xfId="41877"/>
    <cellStyle name="Normal 4 2 2 3 2 2 3 2 5 2" xfId="41878"/>
    <cellStyle name="Normal 4 2 2 3 2 2 3 2 5 2 2" xfId="41879"/>
    <cellStyle name="Normal 4 2 2 3 2 2 3 2 5 2 2 2" xfId="41880"/>
    <cellStyle name="Normal 4 2 2 3 2 2 3 2 5 2 2 3" xfId="41881"/>
    <cellStyle name="Normal 4 2 2 3 2 2 3 2 5 2 3" xfId="41882"/>
    <cellStyle name="Normal 4 2 2 3 2 2 3 2 5 2 3 2" xfId="41883"/>
    <cellStyle name="Normal 4 2 2 3 2 2 3 2 5 2 3 3" xfId="41884"/>
    <cellStyle name="Normal 4 2 2 3 2 2 3 2 5 2 4" xfId="41885"/>
    <cellStyle name="Normal 4 2 2 3 2 2 3 2 5 2 5" xfId="41886"/>
    <cellStyle name="Normal 4 2 2 3 2 2 3 2 5 3" xfId="41887"/>
    <cellStyle name="Normal 4 2 2 3 2 2 3 2 5 3 2" xfId="41888"/>
    <cellStyle name="Normal 4 2 2 3 2 2 3 2 5 3 3" xfId="41889"/>
    <cellStyle name="Normal 4 2 2 3 2 2 3 2 5 4" xfId="41890"/>
    <cellStyle name="Normal 4 2 2 3 2 2 3 2 5 4 2" xfId="41891"/>
    <cellStyle name="Normal 4 2 2 3 2 2 3 2 5 4 3" xfId="41892"/>
    <cellStyle name="Normal 4 2 2 3 2 2 3 2 5 5" xfId="41893"/>
    <cellStyle name="Normal 4 2 2 3 2 2 3 2 5 6" xfId="41894"/>
    <cellStyle name="Normal 4 2 2 3 2 2 3 2 6" xfId="41895"/>
    <cellStyle name="Normal 4 2 2 3 2 2 3 2 6 2" xfId="41896"/>
    <cellStyle name="Normal 4 2 2 3 2 2 3 2 6 2 2" xfId="41897"/>
    <cellStyle name="Normal 4 2 2 3 2 2 3 2 6 2 3" xfId="41898"/>
    <cellStyle name="Normal 4 2 2 3 2 2 3 2 6 3" xfId="41899"/>
    <cellStyle name="Normal 4 2 2 3 2 2 3 2 6 3 2" xfId="41900"/>
    <cellStyle name="Normal 4 2 2 3 2 2 3 2 6 3 3" xfId="41901"/>
    <cellStyle name="Normal 4 2 2 3 2 2 3 2 6 4" xfId="41902"/>
    <cellStyle name="Normal 4 2 2 3 2 2 3 2 6 5" xfId="41903"/>
    <cellStyle name="Normal 4 2 2 3 2 2 3 2 7" xfId="41904"/>
    <cellStyle name="Normal 4 2 2 3 2 2 3 2 7 2" xfId="41905"/>
    <cellStyle name="Normal 4 2 2 3 2 2 3 2 7 3" xfId="41906"/>
    <cellStyle name="Normal 4 2 2 3 2 2 3 2 8" xfId="41907"/>
    <cellStyle name="Normal 4 2 2 3 2 2 3 2 8 2" xfId="41908"/>
    <cellStyle name="Normal 4 2 2 3 2 2 3 2 8 3" xfId="41909"/>
    <cellStyle name="Normal 4 2 2 3 2 2 3 2 9" xfId="41910"/>
    <cellStyle name="Normal 4 2 2 3 2 2 3 3" xfId="938"/>
    <cellStyle name="Normal 4 2 2 3 2 2 3 3 2" xfId="2244"/>
    <cellStyle name="Normal 4 2 2 3 2 2 3 3 2 2" xfId="41911"/>
    <cellStyle name="Normal 4 2 2 3 2 2 3 3 2 2 2" xfId="41912"/>
    <cellStyle name="Normal 4 2 2 3 2 2 3 3 2 2 3" xfId="41913"/>
    <cellStyle name="Normal 4 2 2 3 2 2 3 3 2 3" xfId="41914"/>
    <cellStyle name="Normal 4 2 2 3 2 2 3 3 2 3 2" xfId="41915"/>
    <cellStyle name="Normal 4 2 2 3 2 2 3 3 2 3 3" xfId="41916"/>
    <cellStyle name="Normal 4 2 2 3 2 2 3 3 2 4" xfId="41917"/>
    <cellStyle name="Normal 4 2 2 3 2 2 3 3 2 5" xfId="41918"/>
    <cellStyle name="Normal 4 2 2 3 2 2 3 3 3" xfId="41919"/>
    <cellStyle name="Normal 4 2 2 3 2 2 3 3 3 2" xfId="41920"/>
    <cellStyle name="Normal 4 2 2 3 2 2 3 3 3 3" xfId="41921"/>
    <cellStyle name="Normal 4 2 2 3 2 2 3 3 4" xfId="41922"/>
    <cellStyle name="Normal 4 2 2 3 2 2 3 3 4 2" xfId="41923"/>
    <cellStyle name="Normal 4 2 2 3 2 2 3 3 4 3" xfId="41924"/>
    <cellStyle name="Normal 4 2 2 3 2 2 3 3 5" xfId="41925"/>
    <cellStyle name="Normal 4 2 2 3 2 2 3 3 6" xfId="41926"/>
    <cellStyle name="Normal 4 2 2 3 2 2 3 4" xfId="2241"/>
    <cellStyle name="Normal 4 2 2 3 2 2 3 4 2" xfId="41927"/>
    <cellStyle name="Normal 4 2 2 3 2 2 3 4 2 2" xfId="41928"/>
    <cellStyle name="Normal 4 2 2 3 2 2 3 4 2 2 2" xfId="41929"/>
    <cellStyle name="Normal 4 2 2 3 2 2 3 4 2 2 3" xfId="41930"/>
    <cellStyle name="Normal 4 2 2 3 2 2 3 4 2 3" xfId="41931"/>
    <cellStyle name="Normal 4 2 2 3 2 2 3 4 2 3 2" xfId="41932"/>
    <cellStyle name="Normal 4 2 2 3 2 2 3 4 2 3 3" xfId="41933"/>
    <cellStyle name="Normal 4 2 2 3 2 2 3 4 2 4" xfId="41934"/>
    <cellStyle name="Normal 4 2 2 3 2 2 3 4 2 5" xfId="41935"/>
    <cellStyle name="Normal 4 2 2 3 2 2 3 4 3" xfId="41936"/>
    <cellStyle name="Normal 4 2 2 3 2 2 3 4 3 2" xfId="41937"/>
    <cellStyle name="Normal 4 2 2 3 2 2 3 4 3 3" xfId="41938"/>
    <cellStyle name="Normal 4 2 2 3 2 2 3 4 4" xfId="41939"/>
    <cellStyle name="Normal 4 2 2 3 2 2 3 4 4 2" xfId="41940"/>
    <cellStyle name="Normal 4 2 2 3 2 2 3 4 4 3" xfId="41941"/>
    <cellStyle name="Normal 4 2 2 3 2 2 3 4 5" xfId="41942"/>
    <cellStyle name="Normal 4 2 2 3 2 2 3 4 6" xfId="41943"/>
    <cellStyle name="Normal 4 2 2 3 2 2 3 5" xfId="41944"/>
    <cellStyle name="Normal 4 2 2 3 2 2 3 5 2" xfId="41945"/>
    <cellStyle name="Normal 4 2 2 3 2 2 3 5 2 2" xfId="41946"/>
    <cellStyle name="Normal 4 2 2 3 2 2 3 5 2 2 2" xfId="41947"/>
    <cellStyle name="Normal 4 2 2 3 2 2 3 5 2 2 3" xfId="41948"/>
    <cellStyle name="Normal 4 2 2 3 2 2 3 5 2 3" xfId="41949"/>
    <cellStyle name="Normal 4 2 2 3 2 2 3 5 2 3 2" xfId="41950"/>
    <cellStyle name="Normal 4 2 2 3 2 2 3 5 2 3 3" xfId="41951"/>
    <cellStyle name="Normal 4 2 2 3 2 2 3 5 2 4" xfId="41952"/>
    <cellStyle name="Normal 4 2 2 3 2 2 3 5 2 5" xfId="41953"/>
    <cellStyle name="Normal 4 2 2 3 2 2 3 5 3" xfId="41954"/>
    <cellStyle name="Normal 4 2 2 3 2 2 3 5 3 2" xfId="41955"/>
    <cellStyle name="Normal 4 2 2 3 2 2 3 5 3 3" xfId="41956"/>
    <cellStyle name="Normal 4 2 2 3 2 2 3 5 4" xfId="41957"/>
    <cellStyle name="Normal 4 2 2 3 2 2 3 5 4 2" xfId="41958"/>
    <cellStyle name="Normal 4 2 2 3 2 2 3 5 4 3" xfId="41959"/>
    <cellStyle name="Normal 4 2 2 3 2 2 3 5 5" xfId="41960"/>
    <cellStyle name="Normal 4 2 2 3 2 2 3 5 6" xfId="41961"/>
    <cellStyle name="Normal 4 2 2 3 2 2 3 6" xfId="41962"/>
    <cellStyle name="Normal 4 2 2 3 2 2 3 6 2" xfId="41963"/>
    <cellStyle name="Normal 4 2 2 3 2 2 3 6 2 2" xfId="41964"/>
    <cellStyle name="Normal 4 2 2 3 2 2 3 6 2 2 2" xfId="41965"/>
    <cellStyle name="Normal 4 2 2 3 2 2 3 6 2 2 3" xfId="41966"/>
    <cellStyle name="Normal 4 2 2 3 2 2 3 6 2 3" xfId="41967"/>
    <cellStyle name="Normal 4 2 2 3 2 2 3 6 2 3 2" xfId="41968"/>
    <cellStyle name="Normal 4 2 2 3 2 2 3 6 2 3 3" xfId="41969"/>
    <cellStyle name="Normal 4 2 2 3 2 2 3 6 2 4" xfId="41970"/>
    <cellStyle name="Normal 4 2 2 3 2 2 3 6 2 5" xfId="41971"/>
    <cellStyle name="Normal 4 2 2 3 2 2 3 6 3" xfId="41972"/>
    <cellStyle name="Normal 4 2 2 3 2 2 3 6 3 2" xfId="41973"/>
    <cellStyle name="Normal 4 2 2 3 2 2 3 6 3 3" xfId="41974"/>
    <cellStyle name="Normal 4 2 2 3 2 2 3 6 4" xfId="41975"/>
    <cellStyle name="Normal 4 2 2 3 2 2 3 6 4 2" xfId="41976"/>
    <cellStyle name="Normal 4 2 2 3 2 2 3 6 4 3" xfId="41977"/>
    <cellStyle name="Normal 4 2 2 3 2 2 3 6 5" xfId="41978"/>
    <cellStyle name="Normal 4 2 2 3 2 2 3 6 6" xfId="41979"/>
    <cellStyle name="Normal 4 2 2 3 2 2 3 7" xfId="41980"/>
    <cellStyle name="Normal 4 2 2 3 2 2 3 7 2" xfId="41981"/>
    <cellStyle name="Normal 4 2 2 3 2 2 3 7 2 2" xfId="41982"/>
    <cellStyle name="Normal 4 2 2 3 2 2 3 7 2 3" xfId="41983"/>
    <cellStyle name="Normal 4 2 2 3 2 2 3 7 3" xfId="41984"/>
    <cellStyle name="Normal 4 2 2 3 2 2 3 7 3 2" xfId="41985"/>
    <cellStyle name="Normal 4 2 2 3 2 2 3 7 3 3" xfId="41986"/>
    <cellStyle name="Normal 4 2 2 3 2 2 3 7 4" xfId="41987"/>
    <cellStyle name="Normal 4 2 2 3 2 2 3 7 5" xfId="41988"/>
    <cellStyle name="Normal 4 2 2 3 2 2 3 8" xfId="41989"/>
    <cellStyle name="Normal 4 2 2 3 2 2 3 8 2" xfId="41990"/>
    <cellStyle name="Normal 4 2 2 3 2 2 3 8 3" xfId="41991"/>
    <cellStyle name="Normal 4 2 2 3 2 2 3 9" xfId="41992"/>
    <cellStyle name="Normal 4 2 2 3 2 2 3 9 2" xfId="41993"/>
    <cellStyle name="Normal 4 2 2 3 2 2 3 9 3" xfId="41994"/>
    <cellStyle name="Normal 4 2 2 3 2 2 4" xfId="939"/>
    <cellStyle name="Normal 4 2 2 3 2 2 4 10" xfId="41995"/>
    <cellStyle name="Normal 4 2 2 3 2 2 4 2" xfId="940"/>
    <cellStyle name="Normal 4 2 2 3 2 2 4 2 2" xfId="2246"/>
    <cellStyle name="Normal 4 2 2 3 2 2 4 2 2 2" xfId="41996"/>
    <cellStyle name="Normal 4 2 2 3 2 2 4 2 2 2 2" xfId="41997"/>
    <cellStyle name="Normal 4 2 2 3 2 2 4 2 2 2 3" xfId="41998"/>
    <cellStyle name="Normal 4 2 2 3 2 2 4 2 2 3" xfId="41999"/>
    <cellStyle name="Normal 4 2 2 3 2 2 4 2 2 3 2" xfId="42000"/>
    <cellStyle name="Normal 4 2 2 3 2 2 4 2 2 3 3" xfId="42001"/>
    <cellStyle name="Normal 4 2 2 3 2 2 4 2 2 4" xfId="42002"/>
    <cellStyle name="Normal 4 2 2 3 2 2 4 2 2 5" xfId="42003"/>
    <cellStyle name="Normal 4 2 2 3 2 2 4 2 3" xfId="42004"/>
    <cellStyle name="Normal 4 2 2 3 2 2 4 2 3 2" xfId="42005"/>
    <cellStyle name="Normal 4 2 2 3 2 2 4 2 3 3" xfId="42006"/>
    <cellStyle name="Normal 4 2 2 3 2 2 4 2 4" xfId="42007"/>
    <cellStyle name="Normal 4 2 2 3 2 2 4 2 4 2" xfId="42008"/>
    <cellStyle name="Normal 4 2 2 3 2 2 4 2 4 3" xfId="42009"/>
    <cellStyle name="Normal 4 2 2 3 2 2 4 2 5" xfId="42010"/>
    <cellStyle name="Normal 4 2 2 3 2 2 4 2 6" xfId="42011"/>
    <cellStyle name="Normal 4 2 2 3 2 2 4 3" xfId="2245"/>
    <cellStyle name="Normal 4 2 2 3 2 2 4 3 2" xfId="42012"/>
    <cellStyle name="Normal 4 2 2 3 2 2 4 3 2 2" xfId="42013"/>
    <cellStyle name="Normal 4 2 2 3 2 2 4 3 2 2 2" xfId="42014"/>
    <cellStyle name="Normal 4 2 2 3 2 2 4 3 2 2 3" xfId="42015"/>
    <cellStyle name="Normal 4 2 2 3 2 2 4 3 2 3" xfId="42016"/>
    <cellStyle name="Normal 4 2 2 3 2 2 4 3 2 3 2" xfId="42017"/>
    <cellStyle name="Normal 4 2 2 3 2 2 4 3 2 3 3" xfId="42018"/>
    <cellStyle name="Normal 4 2 2 3 2 2 4 3 2 4" xfId="42019"/>
    <cellStyle name="Normal 4 2 2 3 2 2 4 3 2 5" xfId="42020"/>
    <cellStyle name="Normal 4 2 2 3 2 2 4 3 3" xfId="42021"/>
    <cellStyle name="Normal 4 2 2 3 2 2 4 3 3 2" xfId="42022"/>
    <cellStyle name="Normal 4 2 2 3 2 2 4 3 3 3" xfId="42023"/>
    <cellStyle name="Normal 4 2 2 3 2 2 4 3 4" xfId="42024"/>
    <cellStyle name="Normal 4 2 2 3 2 2 4 3 4 2" xfId="42025"/>
    <cellStyle name="Normal 4 2 2 3 2 2 4 3 4 3" xfId="42026"/>
    <cellStyle name="Normal 4 2 2 3 2 2 4 3 5" xfId="42027"/>
    <cellStyle name="Normal 4 2 2 3 2 2 4 3 6" xfId="42028"/>
    <cellStyle name="Normal 4 2 2 3 2 2 4 4" xfId="42029"/>
    <cellStyle name="Normal 4 2 2 3 2 2 4 4 2" xfId="42030"/>
    <cellStyle name="Normal 4 2 2 3 2 2 4 4 2 2" xfId="42031"/>
    <cellStyle name="Normal 4 2 2 3 2 2 4 4 2 2 2" xfId="42032"/>
    <cellStyle name="Normal 4 2 2 3 2 2 4 4 2 2 3" xfId="42033"/>
    <cellStyle name="Normal 4 2 2 3 2 2 4 4 2 3" xfId="42034"/>
    <cellStyle name="Normal 4 2 2 3 2 2 4 4 2 3 2" xfId="42035"/>
    <cellStyle name="Normal 4 2 2 3 2 2 4 4 2 3 3" xfId="42036"/>
    <cellStyle name="Normal 4 2 2 3 2 2 4 4 2 4" xfId="42037"/>
    <cellStyle name="Normal 4 2 2 3 2 2 4 4 2 5" xfId="42038"/>
    <cellStyle name="Normal 4 2 2 3 2 2 4 4 3" xfId="42039"/>
    <cellStyle name="Normal 4 2 2 3 2 2 4 4 3 2" xfId="42040"/>
    <cellStyle name="Normal 4 2 2 3 2 2 4 4 3 3" xfId="42041"/>
    <cellStyle name="Normal 4 2 2 3 2 2 4 4 4" xfId="42042"/>
    <cellStyle name="Normal 4 2 2 3 2 2 4 4 4 2" xfId="42043"/>
    <cellStyle name="Normal 4 2 2 3 2 2 4 4 4 3" xfId="42044"/>
    <cellStyle name="Normal 4 2 2 3 2 2 4 4 5" xfId="42045"/>
    <cellStyle name="Normal 4 2 2 3 2 2 4 4 6" xfId="42046"/>
    <cellStyle name="Normal 4 2 2 3 2 2 4 5" xfId="42047"/>
    <cellStyle name="Normal 4 2 2 3 2 2 4 5 2" xfId="42048"/>
    <cellStyle name="Normal 4 2 2 3 2 2 4 5 2 2" xfId="42049"/>
    <cellStyle name="Normal 4 2 2 3 2 2 4 5 2 2 2" xfId="42050"/>
    <cellStyle name="Normal 4 2 2 3 2 2 4 5 2 2 3" xfId="42051"/>
    <cellStyle name="Normal 4 2 2 3 2 2 4 5 2 3" xfId="42052"/>
    <cellStyle name="Normal 4 2 2 3 2 2 4 5 2 3 2" xfId="42053"/>
    <cellStyle name="Normal 4 2 2 3 2 2 4 5 2 3 3" xfId="42054"/>
    <cellStyle name="Normal 4 2 2 3 2 2 4 5 2 4" xfId="42055"/>
    <cellStyle name="Normal 4 2 2 3 2 2 4 5 2 5" xfId="42056"/>
    <cellStyle name="Normal 4 2 2 3 2 2 4 5 3" xfId="42057"/>
    <cellStyle name="Normal 4 2 2 3 2 2 4 5 3 2" xfId="42058"/>
    <cellStyle name="Normal 4 2 2 3 2 2 4 5 3 3" xfId="42059"/>
    <cellStyle name="Normal 4 2 2 3 2 2 4 5 4" xfId="42060"/>
    <cellStyle name="Normal 4 2 2 3 2 2 4 5 4 2" xfId="42061"/>
    <cellStyle name="Normal 4 2 2 3 2 2 4 5 4 3" xfId="42062"/>
    <cellStyle name="Normal 4 2 2 3 2 2 4 5 5" xfId="42063"/>
    <cellStyle name="Normal 4 2 2 3 2 2 4 5 6" xfId="42064"/>
    <cellStyle name="Normal 4 2 2 3 2 2 4 6" xfId="42065"/>
    <cellStyle name="Normal 4 2 2 3 2 2 4 6 2" xfId="42066"/>
    <cellStyle name="Normal 4 2 2 3 2 2 4 6 2 2" xfId="42067"/>
    <cellStyle name="Normal 4 2 2 3 2 2 4 6 2 3" xfId="42068"/>
    <cellStyle name="Normal 4 2 2 3 2 2 4 6 3" xfId="42069"/>
    <cellStyle name="Normal 4 2 2 3 2 2 4 6 3 2" xfId="42070"/>
    <cellStyle name="Normal 4 2 2 3 2 2 4 6 3 3" xfId="42071"/>
    <cellStyle name="Normal 4 2 2 3 2 2 4 6 4" xfId="42072"/>
    <cellStyle name="Normal 4 2 2 3 2 2 4 6 5" xfId="42073"/>
    <cellStyle name="Normal 4 2 2 3 2 2 4 7" xfId="42074"/>
    <cellStyle name="Normal 4 2 2 3 2 2 4 7 2" xfId="42075"/>
    <cellStyle name="Normal 4 2 2 3 2 2 4 7 3" xfId="42076"/>
    <cellStyle name="Normal 4 2 2 3 2 2 4 8" xfId="42077"/>
    <cellStyle name="Normal 4 2 2 3 2 2 4 8 2" xfId="42078"/>
    <cellStyle name="Normal 4 2 2 3 2 2 4 8 3" xfId="42079"/>
    <cellStyle name="Normal 4 2 2 3 2 2 4 9" xfId="42080"/>
    <cellStyle name="Normal 4 2 2 3 2 2 5" xfId="941"/>
    <cellStyle name="Normal 4 2 2 3 2 2 5 2" xfId="2247"/>
    <cellStyle name="Normal 4 2 2 3 2 2 5 2 2" xfId="42081"/>
    <cellStyle name="Normal 4 2 2 3 2 2 5 2 2 2" xfId="42082"/>
    <cellStyle name="Normal 4 2 2 3 2 2 5 2 2 3" xfId="42083"/>
    <cellStyle name="Normal 4 2 2 3 2 2 5 2 3" xfId="42084"/>
    <cellStyle name="Normal 4 2 2 3 2 2 5 2 3 2" xfId="42085"/>
    <cellStyle name="Normal 4 2 2 3 2 2 5 2 3 3" xfId="42086"/>
    <cellStyle name="Normal 4 2 2 3 2 2 5 2 4" xfId="42087"/>
    <cellStyle name="Normal 4 2 2 3 2 2 5 2 5" xfId="42088"/>
    <cellStyle name="Normal 4 2 2 3 2 2 5 3" xfId="42089"/>
    <cellStyle name="Normal 4 2 2 3 2 2 5 3 2" xfId="42090"/>
    <cellStyle name="Normal 4 2 2 3 2 2 5 3 3" xfId="42091"/>
    <cellStyle name="Normal 4 2 2 3 2 2 5 4" xfId="42092"/>
    <cellStyle name="Normal 4 2 2 3 2 2 5 4 2" xfId="42093"/>
    <cellStyle name="Normal 4 2 2 3 2 2 5 4 3" xfId="42094"/>
    <cellStyle name="Normal 4 2 2 3 2 2 5 5" xfId="42095"/>
    <cellStyle name="Normal 4 2 2 3 2 2 5 6" xfId="42096"/>
    <cellStyle name="Normal 4 2 2 3 2 2 6" xfId="2236"/>
    <cellStyle name="Normal 4 2 2 3 2 2 6 2" xfId="42097"/>
    <cellStyle name="Normal 4 2 2 3 2 2 6 2 2" xfId="42098"/>
    <cellStyle name="Normal 4 2 2 3 2 2 6 2 2 2" xfId="42099"/>
    <cellStyle name="Normal 4 2 2 3 2 2 6 2 2 3" xfId="42100"/>
    <cellStyle name="Normal 4 2 2 3 2 2 6 2 3" xfId="42101"/>
    <cellStyle name="Normal 4 2 2 3 2 2 6 2 3 2" xfId="42102"/>
    <cellStyle name="Normal 4 2 2 3 2 2 6 2 3 3" xfId="42103"/>
    <cellStyle name="Normal 4 2 2 3 2 2 6 2 4" xfId="42104"/>
    <cellStyle name="Normal 4 2 2 3 2 2 6 2 5" xfId="42105"/>
    <cellStyle name="Normal 4 2 2 3 2 2 6 3" xfId="42106"/>
    <cellStyle name="Normal 4 2 2 3 2 2 6 3 2" xfId="42107"/>
    <cellStyle name="Normal 4 2 2 3 2 2 6 3 3" xfId="42108"/>
    <cellStyle name="Normal 4 2 2 3 2 2 6 4" xfId="42109"/>
    <cellStyle name="Normal 4 2 2 3 2 2 6 4 2" xfId="42110"/>
    <cellStyle name="Normal 4 2 2 3 2 2 6 4 3" xfId="42111"/>
    <cellStyle name="Normal 4 2 2 3 2 2 6 5" xfId="42112"/>
    <cellStyle name="Normal 4 2 2 3 2 2 6 6" xfId="42113"/>
    <cellStyle name="Normal 4 2 2 3 2 2 7" xfId="42114"/>
    <cellStyle name="Normal 4 2 2 3 2 2 7 2" xfId="42115"/>
    <cellStyle name="Normal 4 2 2 3 2 2 7 2 2" xfId="42116"/>
    <cellStyle name="Normal 4 2 2 3 2 2 7 2 2 2" xfId="42117"/>
    <cellStyle name="Normal 4 2 2 3 2 2 7 2 2 3" xfId="42118"/>
    <cellStyle name="Normal 4 2 2 3 2 2 7 2 3" xfId="42119"/>
    <cellStyle name="Normal 4 2 2 3 2 2 7 2 3 2" xfId="42120"/>
    <cellStyle name="Normal 4 2 2 3 2 2 7 2 3 3" xfId="42121"/>
    <cellStyle name="Normal 4 2 2 3 2 2 7 2 4" xfId="42122"/>
    <cellStyle name="Normal 4 2 2 3 2 2 7 2 5" xfId="42123"/>
    <cellStyle name="Normal 4 2 2 3 2 2 7 3" xfId="42124"/>
    <cellStyle name="Normal 4 2 2 3 2 2 7 3 2" xfId="42125"/>
    <cellStyle name="Normal 4 2 2 3 2 2 7 3 3" xfId="42126"/>
    <cellStyle name="Normal 4 2 2 3 2 2 7 4" xfId="42127"/>
    <cellStyle name="Normal 4 2 2 3 2 2 7 4 2" xfId="42128"/>
    <cellStyle name="Normal 4 2 2 3 2 2 7 4 3" xfId="42129"/>
    <cellStyle name="Normal 4 2 2 3 2 2 7 5" xfId="42130"/>
    <cellStyle name="Normal 4 2 2 3 2 2 7 6" xfId="42131"/>
    <cellStyle name="Normal 4 2 2 3 2 2 8" xfId="42132"/>
    <cellStyle name="Normal 4 2 2 3 2 2 8 2" xfId="42133"/>
    <cellStyle name="Normal 4 2 2 3 2 2 8 2 2" xfId="42134"/>
    <cellStyle name="Normal 4 2 2 3 2 2 8 2 2 2" xfId="42135"/>
    <cellStyle name="Normal 4 2 2 3 2 2 8 2 2 3" xfId="42136"/>
    <cellStyle name="Normal 4 2 2 3 2 2 8 2 3" xfId="42137"/>
    <cellStyle name="Normal 4 2 2 3 2 2 8 2 3 2" xfId="42138"/>
    <cellStyle name="Normal 4 2 2 3 2 2 8 2 3 3" xfId="42139"/>
    <cellStyle name="Normal 4 2 2 3 2 2 8 2 4" xfId="42140"/>
    <cellStyle name="Normal 4 2 2 3 2 2 8 2 5" xfId="42141"/>
    <cellStyle name="Normal 4 2 2 3 2 2 8 3" xfId="42142"/>
    <cellStyle name="Normal 4 2 2 3 2 2 8 3 2" xfId="42143"/>
    <cellStyle name="Normal 4 2 2 3 2 2 8 3 3" xfId="42144"/>
    <cellStyle name="Normal 4 2 2 3 2 2 8 4" xfId="42145"/>
    <cellStyle name="Normal 4 2 2 3 2 2 8 4 2" xfId="42146"/>
    <cellStyle name="Normal 4 2 2 3 2 2 8 4 3" xfId="42147"/>
    <cellStyle name="Normal 4 2 2 3 2 2 8 5" xfId="42148"/>
    <cellStyle name="Normal 4 2 2 3 2 2 8 6" xfId="42149"/>
    <cellStyle name="Normal 4 2 2 3 2 2 9" xfId="42150"/>
    <cellStyle name="Normal 4 2 2 3 2 2 9 2" xfId="42151"/>
    <cellStyle name="Normal 4 2 2 3 2 2 9 2 2" xfId="42152"/>
    <cellStyle name="Normal 4 2 2 3 2 2 9 2 3" xfId="42153"/>
    <cellStyle name="Normal 4 2 2 3 2 2 9 3" xfId="42154"/>
    <cellStyle name="Normal 4 2 2 3 2 2 9 3 2" xfId="42155"/>
    <cellStyle name="Normal 4 2 2 3 2 2 9 3 3" xfId="42156"/>
    <cellStyle name="Normal 4 2 2 3 2 2 9 4" xfId="42157"/>
    <cellStyle name="Normal 4 2 2 3 2 2 9 5" xfId="42158"/>
    <cellStyle name="Normal 4 2 2 3 2 3" xfId="942"/>
    <cellStyle name="Normal 4 2 2 3 2 3 10" xfId="42159"/>
    <cellStyle name="Normal 4 2 2 3 2 3 11" xfId="42160"/>
    <cellStyle name="Normal 4 2 2 3 2 3 2" xfId="943"/>
    <cellStyle name="Normal 4 2 2 3 2 3 2 10" xfId="42161"/>
    <cellStyle name="Normal 4 2 2 3 2 3 2 2" xfId="944"/>
    <cellStyle name="Normal 4 2 2 3 2 3 2 2 2" xfId="2250"/>
    <cellStyle name="Normal 4 2 2 3 2 3 2 2 2 2" xfId="42162"/>
    <cellStyle name="Normal 4 2 2 3 2 3 2 2 2 2 2" xfId="42163"/>
    <cellStyle name="Normal 4 2 2 3 2 3 2 2 2 2 3" xfId="42164"/>
    <cellStyle name="Normal 4 2 2 3 2 3 2 2 2 3" xfId="42165"/>
    <cellStyle name="Normal 4 2 2 3 2 3 2 2 2 3 2" xfId="42166"/>
    <cellStyle name="Normal 4 2 2 3 2 3 2 2 2 3 3" xfId="42167"/>
    <cellStyle name="Normal 4 2 2 3 2 3 2 2 2 4" xfId="42168"/>
    <cellStyle name="Normal 4 2 2 3 2 3 2 2 2 5" xfId="42169"/>
    <cellStyle name="Normal 4 2 2 3 2 3 2 2 3" xfId="42170"/>
    <cellStyle name="Normal 4 2 2 3 2 3 2 2 3 2" xfId="42171"/>
    <cellStyle name="Normal 4 2 2 3 2 3 2 2 3 3" xfId="42172"/>
    <cellStyle name="Normal 4 2 2 3 2 3 2 2 4" xfId="42173"/>
    <cellStyle name="Normal 4 2 2 3 2 3 2 2 4 2" xfId="42174"/>
    <cellStyle name="Normal 4 2 2 3 2 3 2 2 4 3" xfId="42175"/>
    <cellStyle name="Normal 4 2 2 3 2 3 2 2 5" xfId="42176"/>
    <cellStyle name="Normal 4 2 2 3 2 3 2 2 6" xfId="42177"/>
    <cellStyle name="Normal 4 2 2 3 2 3 2 3" xfId="2249"/>
    <cellStyle name="Normal 4 2 2 3 2 3 2 3 2" xfId="42178"/>
    <cellStyle name="Normal 4 2 2 3 2 3 2 3 2 2" xfId="42179"/>
    <cellStyle name="Normal 4 2 2 3 2 3 2 3 2 2 2" xfId="42180"/>
    <cellStyle name="Normal 4 2 2 3 2 3 2 3 2 2 3" xfId="42181"/>
    <cellStyle name="Normal 4 2 2 3 2 3 2 3 2 3" xfId="42182"/>
    <cellStyle name="Normal 4 2 2 3 2 3 2 3 2 3 2" xfId="42183"/>
    <cellStyle name="Normal 4 2 2 3 2 3 2 3 2 3 3" xfId="42184"/>
    <cellStyle name="Normal 4 2 2 3 2 3 2 3 2 4" xfId="42185"/>
    <cellStyle name="Normal 4 2 2 3 2 3 2 3 2 5" xfId="42186"/>
    <cellStyle name="Normal 4 2 2 3 2 3 2 3 3" xfId="42187"/>
    <cellStyle name="Normal 4 2 2 3 2 3 2 3 3 2" xfId="42188"/>
    <cellStyle name="Normal 4 2 2 3 2 3 2 3 3 3" xfId="42189"/>
    <cellStyle name="Normal 4 2 2 3 2 3 2 3 4" xfId="42190"/>
    <cellStyle name="Normal 4 2 2 3 2 3 2 3 4 2" xfId="42191"/>
    <cellStyle name="Normal 4 2 2 3 2 3 2 3 4 3" xfId="42192"/>
    <cellStyle name="Normal 4 2 2 3 2 3 2 3 5" xfId="42193"/>
    <cellStyle name="Normal 4 2 2 3 2 3 2 3 6" xfId="42194"/>
    <cellStyle name="Normal 4 2 2 3 2 3 2 4" xfId="42195"/>
    <cellStyle name="Normal 4 2 2 3 2 3 2 4 2" xfId="42196"/>
    <cellStyle name="Normal 4 2 2 3 2 3 2 4 2 2" xfId="42197"/>
    <cellStyle name="Normal 4 2 2 3 2 3 2 4 2 2 2" xfId="42198"/>
    <cellStyle name="Normal 4 2 2 3 2 3 2 4 2 2 3" xfId="42199"/>
    <cellStyle name="Normal 4 2 2 3 2 3 2 4 2 3" xfId="42200"/>
    <cellStyle name="Normal 4 2 2 3 2 3 2 4 2 3 2" xfId="42201"/>
    <cellStyle name="Normal 4 2 2 3 2 3 2 4 2 3 3" xfId="42202"/>
    <cellStyle name="Normal 4 2 2 3 2 3 2 4 2 4" xfId="42203"/>
    <cellStyle name="Normal 4 2 2 3 2 3 2 4 2 5" xfId="42204"/>
    <cellStyle name="Normal 4 2 2 3 2 3 2 4 3" xfId="42205"/>
    <cellStyle name="Normal 4 2 2 3 2 3 2 4 3 2" xfId="42206"/>
    <cellStyle name="Normal 4 2 2 3 2 3 2 4 3 3" xfId="42207"/>
    <cellStyle name="Normal 4 2 2 3 2 3 2 4 4" xfId="42208"/>
    <cellStyle name="Normal 4 2 2 3 2 3 2 4 4 2" xfId="42209"/>
    <cellStyle name="Normal 4 2 2 3 2 3 2 4 4 3" xfId="42210"/>
    <cellStyle name="Normal 4 2 2 3 2 3 2 4 5" xfId="42211"/>
    <cellStyle name="Normal 4 2 2 3 2 3 2 4 6" xfId="42212"/>
    <cellStyle name="Normal 4 2 2 3 2 3 2 5" xfId="42213"/>
    <cellStyle name="Normal 4 2 2 3 2 3 2 5 2" xfId="42214"/>
    <cellStyle name="Normal 4 2 2 3 2 3 2 5 2 2" xfId="42215"/>
    <cellStyle name="Normal 4 2 2 3 2 3 2 5 2 2 2" xfId="42216"/>
    <cellStyle name="Normal 4 2 2 3 2 3 2 5 2 2 3" xfId="42217"/>
    <cellStyle name="Normal 4 2 2 3 2 3 2 5 2 3" xfId="42218"/>
    <cellStyle name="Normal 4 2 2 3 2 3 2 5 2 3 2" xfId="42219"/>
    <cellStyle name="Normal 4 2 2 3 2 3 2 5 2 3 3" xfId="42220"/>
    <cellStyle name="Normal 4 2 2 3 2 3 2 5 2 4" xfId="42221"/>
    <cellStyle name="Normal 4 2 2 3 2 3 2 5 2 5" xfId="42222"/>
    <cellStyle name="Normal 4 2 2 3 2 3 2 5 3" xfId="42223"/>
    <cellStyle name="Normal 4 2 2 3 2 3 2 5 3 2" xfId="42224"/>
    <cellStyle name="Normal 4 2 2 3 2 3 2 5 3 3" xfId="42225"/>
    <cellStyle name="Normal 4 2 2 3 2 3 2 5 4" xfId="42226"/>
    <cellStyle name="Normal 4 2 2 3 2 3 2 5 4 2" xfId="42227"/>
    <cellStyle name="Normal 4 2 2 3 2 3 2 5 4 3" xfId="42228"/>
    <cellStyle name="Normal 4 2 2 3 2 3 2 5 5" xfId="42229"/>
    <cellStyle name="Normal 4 2 2 3 2 3 2 5 6" xfId="42230"/>
    <cellStyle name="Normal 4 2 2 3 2 3 2 6" xfId="42231"/>
    <cellStyle name="Normal 4 2 2 3 2 3 2 6 2" xfId="42232"/>
    <cellStyle name="Normal 4 2 2 3 2 3 2 6 2 2" xfId="42233"/>
    <cellStyle name="Normal 4 2 2 3 2 3 2 6 2 3" xfId="42234"/>
    <cellStyle name="Normal 4 2 2 3 2 3 2 6 3" xfId="42235"/>
    <cellStyle name="Normal 4 2 2 3 2 3 2 6 3 2" xfId="42236"/>
    <cellStyle name="Normal 4 2 2 3 2 3 2 6 3 3" xfId="42237"/>
    <cellStyle name="Normal 4 2 2 3 2 3 2 6 4" xfId="42238"/>
    <cellStyle name="Normal 4 2 2 3 2 3 2 6 5" xfId="42239"/>
    <cellStyle name="Normal 4 2 2 3 2 3 2 7" xfId="42240"/>
    <cellStyle name="Normal 4 2 2 3 2 3 2 7 2" xfId="42241"/>
    <cellStyle name="Normal 4 2 2 3 2 3 2 7 3" xfId="42242"/>
    <cellStyle name="Normal 4 2 2 3 2 3 2 8" xfId="42243"/>
    <cellStyle name="Normal 4 2 2 3 2 3 2 8 2" xfId="42244"/>
    <cellStyle name="Normal 4 2 2 3 2 3 2 8 3" xfId="42245"/>
    <cellStyle name="Normal 4 2 2 3 2 3 2 9" xfId="42246"/>
    <cellStyle name="Normal 4 2 2 3 2 3 3" xfId="945"/>
    <cellStyle name="Normal 4 2 2 3 2 3 3 2" xfId="2251"/>
    <cellStyle name="Normal 4 2 2 3 2 3 3 2 2" xfId="42247"/>
    <cellStyle name="Normal 4 2 2 3 2 3 3 2 2 2" xfId="42248"/>
    <cellStyle name="Normal 4 2 2 3 2 3 3 2 2 3" xfId="42249"/>
    <cellStyle name="Normal 4 2 2 3 2 3 3 2 3" xfId="42250"/>
    <cellStyle name="Normal 4 2 2 3 2 3 3 2 3 2" xfId="42251"/>
    <cellStyle name="Normal 4 2 2 3 2 3 3 2 3 3" xfId="42252"/>
    <cellStyle name="Normal 4 2 2 3 2 3 3 2 4" xfId="42253"/>
    <cellStyle name="Normal 4 2 2 3 2 3 3 2 5" xfId="42254"/>
    <cellStyle name="Normal 4 2 2 3 2 3 3 3" xfId="42255"/>
    <cellStyle name="Normal 4 2 2 3 2 3 3 3 2" xfId="42256"/>
    <cellStyle name="Normal 4 2 2 3 2 3 3 3 3" xfId="42257"/>
    <cellStyle name="Normal 4 2 2 3 2 3 3 4" xfId="42258"/>
    <cellStyle name="Normal 4 2 2 3 2 3 3 4 2" xfId="42259"/>
    <cellStyle name="Normal 4 2 2 3 2 3 3 4 3" xfId="42260"/>
    <cellStyle name="Normal 4 2 2 3 2 3 3 5" xfId="42261"/>
    <cellStyle name="Normal 4 2 2 3 2 3 3 6" xfId="42262"/>
    <cellStyle name="Normal 4 2 2 3 2 3 4" xfId="2248"/>
    <cellStyle name="Normal 4 2 2 3 2 3 4 2" xfId="42263"/>
    <cellStyle name="Normal 4 2 2 3 2 3 4 2 2" xfId="42264"/>
    <cellStyle name="Normal 4 2 2 3 2 3 4 2 2 2" xfId="42265"/>
    <cellStyle name="Normal 4 2 2 3 2 3 4 2 2 3" xfId="42266"/>
    <cellStyle name="Normal 4 2 2 3 2 3 4 2 3" xfId="42267"/>
    <cellStyle name="Normal 4 2 2 3 2 3 4 2 3 2" xfId="42268"/>
    <cellStyle name="Normal 4 2 2 3 2 3 4 2 3 3" xfId="42269"/>
    <cellStyle name="Normal 4 2 2 3 2 3 4 2 4" xfId="42270"/>
    <cellStyle name="Normal 4 2 2 3 2 3 4 2 5" xfId="42271"/>
    <cellStyle name="Normal 4 2 2 3 2 3 4 3" xfId="42272"/>
    <cellStyle name="Normal 4 2 2 3 2 3 4 3 2" xfId="42273"/>
    <cellStyle name="Normal 4 2 2 3 2 3 4 3 3" xfId="42274"/>
    <cellStyle name="Normal 4 2 2 3 2 3 4 4" xfId="42275"/>
    <cellStyle name="Normal 4 2 2 3 2 3 4 4 2" xfId="42276"/>
    <cellStyle name="Normal 4 2 2 3 2 3 4 4 3" xfId="42277"/>
    <cellStyle name="Normal 4 2 2 3 2 3 4 5" xfId="42278"/>
    <cellStyle name="Normal 4 2 2 3 2 3 4 6" xfId="42279"/>
    <cellStyle name="Normal 4 2 2 3 2 3 5" xfId="42280"/>
    <cellStyle name="Normal 4 2 2 3 2 3 5 2" xfId="42281"/>
    <cellStyle name="Normal 4 2 2 3 2 3 5 2 2" xfId="42282"/>
    <cellStyle name="Normal 4 2 2 3 2 3 5 2 2 2" xfId="42283"/>
    <cellStyle name="Normal 4 2 2 3 2 3 5 2 2 3" xfId="42284"/>
    <cellStyle name="Normal 4 2 2 3 2 3 5 2 3" xfId="42285"/>
    <cellStyle name="Normal 4 2 2 3 2 3 5 2 3 2" xfId="42286"/>
    <cellStyle name="Normal 4 2 2 3 2 3 5 2 3 3" xfId="42287"/>
    <cellStyle name="Normal 4 2 2 3 2 3 5 2 4" xfId="42288"/>
    <cellStyle name="Normal 4 2 2 3 2 3 5 2 5" xfId="42289"/>
    <cellStyle name="Normal 4 2 2 3 2 3 5 3" xfId="42290"/>
    <cellStyle name="Normal 4 2 2 3 2 3 5 3 2" xfId="42291"/>
    <cellStyle name="Normal 4 2 2 3 2 3 5 3 3" xfId="42292"/>
    <cellStyle name="Normal 4 2 2 3 2 3 5 4" xfId="42293"/>
    <cellStyle name="Normal 4 2 2 3 2 3 5 4 2" xfId="42294"/>
    <cellStyle name="Normal 4 2 2 3 2 3 5 4 3" xfId="42295"/>
    <cellStyle name="Normal 4 2 2 3 2 3 5 5" xfId="42296"/>
    <cellStyle name="Normal 4 2 2 3 2 3 5 6" xfId="42297"/>
    <cellStyle name="Normal 4 2 2 3 2 3 6" xfId="42298"/>
    <cellStyle name="Normal 4 2 2 3 2 3 6 2" xfId="42299"/>
    <cellStyle name="Normal 4 2 2 3 2 3 6 2 2" xfId="42300"/>
    <cellStyle name="Normal 4 2 2 3 2 3 6 2 2 2" xfId="42301"/>
    <cellStyle name="Normal 4 2 2 3 2 3 6 2 2 3" xfId="42302"/>
    <cellStyle name="Normal 4 2 2 3 2 3 6 2 3" xfId="42303"/>
    <cellStyle name="Normal 4 2 2 3 2 3 6 2 3 2" xfId="42304"/>
    <cellStyle name="Normal 4 2 2 3 2 3 6 2 3 3" xfId="42305"/>
    <cellStyle name="Normal 4 2 2 3 2 3 6 2 4" xfId="42306"/>
    <cellStyle name="Normal 4 2 2 3 2 3 6 2 5" xfId="42307"/>
    <cellStyle name="Normal 4 2 2 3 2 3 6 3" xfId="42308"/>
    <cellStyle name="Normal 4 2 2 3 2 3 6 3 2" xfId="42309"/>
    <cellStyle name="Normal 4 2 2 3 2 3 6 3 3" xfId="42310"/>
    <cellStyle name="Normal 4 2 2 3 2 3 6 4" xfId="42311"/>
    <cellStyle name="Normal 4 2 2 3 2 3 6 4 2" xfId="42312"/>
    <cellStyle name="Normal 4 2 2 3 2 3 6 4 3" xfId="42313"/>
    <cellStyle name="Normal 4 2 2 3 2 3 6 5" xfId="42314"/>
    <cellStyle name="Normal 4 2 2 3 2 3 6 6" xfId="42315"/>
    <cellStyle name="Normal 4 2 2 3 2 3 7" xfId="42316"/>
    <cellStyle name="Normal 4 2 2 3 2 3 7 2" xfId="42317"/>
    <cellStyle name="Normal 4 2 2 3 2 3 7 2 2" xfId="42318"/>
    <cellStyle name="Normal 4 2 2 3 2 3 7 2 3" xfId="42319"/>
    <cellStyle name="Normal 4 2 2 3 2 3 7 3" xfId="42320"/>
    <cellStyle name="Normal 4 2 2 3 2 3 7 3 2" xfId="42321"/>
    <cellStyle name="Normal 4 2 2 3 2 3 7 3 3" xfId="42322"/>
    <cellStyle name="Normal 4 2 2 3 2 3 7 4" xfId="42323"/>
    <cellStyle name="Normal 4 2 2 3 2 3 7 5" xfId="42324"/>
    <cellStyle name="Normal 4 2 2 3 2 3 8" xfId="42325"/>
    <cellStyle name="Normal 4 2 2 3 2 3 8 2" xfId="42326"/>
    <cellStyle name="Normal 4 2 2 3 2 3 8 3" xfId="42327"/>
    <cellStyle name="Normal 4 2 2 3 2 3 9" xfId="42328"/>
    <cellStyle name="Normal 4 2 2 3 2 3 9 2" xfId="42329"/>
    <cellStyle name="Normal 4 2 2 3 2 3 9 3" xfId="42330"/>
    <cellStyle name="Normal 4 2 2 3 2 4" xfId="946"/>
    <cellStyle name="Normal 4 2 2 3 2 4 10" xfId="42331"/>
    <cellStyle name="Normal 4 2 2 3 2 4 11" xfId="42332"/>
    <cellStyle name="Normal 4 2 2 3 2 4 2" xfId="947"/>
    <cellStyle name="Normal 4 2 2 3 2 4 2 10" xfId="42333"/>
    <cellStyle name="Normal 4 2 2 3 2 4 2 2" xfId="948"/>
    <cellStyle name="Normal 4 2 2 3 2 4 2 2 2" xfId="2254"/>
    <cellStyle name="Normal 4 2 2 3 2 4 2 2 2 2" xfId="42334"/>
    <cellStyle name="Normal 4 2 2 3 2 4 2 2 2 2 2" xfId="42335"/>
    <cellStyle name="Normal 4 2 2 3 2 4 2 2 2 2 3" xfId="42336"/>
    <cellStyle name="Normal 4 2 2 3 2 4 2 2 2 3" xfId="42337"/>
    <cellStyle name="Normal 4 2 2 3 2 4 2 2 2 3 2" xfId="42338"/>
    <cellStyle name="Normal 4 2 2 3 2 4 2 2 2 3 3" xfId="42339"/>
    <cellStyle name="Normal 4 2 2 3 2 4 2 2 2 4" xfId="42340"/>
    <cellStyle name="Normal 4 2 2 3 2 4 2 2 2 5" xfId="42341"/>
    <cellStyle name="Normal 4 2 2 3 2 4 2 2 3" xfId="42342"/>
    <cellStyle name="Normal 4 2 2 3 2 4 2 2 3 2" xfId="42343"/>
    <cellStyle name="Normal 4 2 2 3 2 4 2 2 3 3" xfId="42344"/>
    <cellStyle name="Normal 4 2 2 3 2 4 2 2 4" xfId="42345"/>
    <cellStyle name="Normal 4 2 2 3 2 4 2 2 4 2" xfId="42346"/>
    <cellStyle name="Normal 4 2 2 3 2 4 2 2 4 3" xfId="42347"/>
    <cellStyle name="Normal 4 2 2 3 2 4 2 2 5" xfId="42348"/>
    <cellStyle name="Normal 4 2 2 3 2 4 2 2 6" xfId="42349"/>
    <cellStyle name="Normal 4 2 2 3 2 4 2 3" xfId="2253"/>
    <cellStyle name="Normal 4 2 2 3 2 4 2 3 2" xfId="42350"/>
    <cellStyle name="Normal 4 2 2 3 2 4 2 3 2 2" xfId="42351"/>
    <cellStyle name="Normal 4 2 2 3 2 4 2 3 2 2 2" xfId="42352"/>
    <cellStyle name="Normal 4 2 2 3 2 4 2 3 2 2 3" xfId="42353"/>
    <cellStyle name="Normal 4 2 2 3 2 4 2 3 2 3" xfId="42354"/>
    <cellStyle name="Normal 4 2 2 3 2 4 2 3 2 3 2" xfId="42355"/>
    <cellStyle name="Normal 4 2 2 3 2 4 2 3 2 3 3" xfId="42356"/>
    <cellStyle name="Normal 4 2 2 3 2 4 2 3 2 4" xfId="42357"/>
    <cellStyle name="Normal 4 2 2 3 2 4 2 3 2 5" xfId="42358"/>
    <cellStyle name="Normal 4 2 2 3 2 4 2 3 3" xfId="42359"/>
    <cellStyle name="Normal 4 2 2 3 2 4 2 3 3 2" xfId="42360"/>
    <cellStyle name="Normal 4 2 2 3 2 4 2 3 3 3" xfId="42361"/>
    <cellStyle name="Normal 4 2 2 3 2 4 2 3 4" xfId="42362"/>
    <cellStyle name="Normal 4 2 2 3 2 4 2 3 4 2" xfId="42363"/>
    <cellStyle name="Normal 4 2 2 3 2 4 2 3 4 3" xfId="42364"/>
    <cellStyle name="Normal 4 2 2 3 2 4 2 3 5" xfId="42365"/>
    <cellStyle name="Normal 4 2 2 3 2 4 2 3 6" xfId="42366"/>
    <cellStyle name="Normal 4 2 2 3 2 4 2 4" xfId="42367"/>
    <cellStyle name="Normal 4 2 2 3 2 4 2 4 2" xfId="42368"/>
    <cellStyle name="Normal 4 2 2 3 2 4 2 4 2 2" xfId="42369"/>
    <cellStyle name="Normal 4 2 2 3 2 4 2 4 2 2 2" xfId="42370"/>
    <cellStyle name="Normal 4 2 2 3 2 4 2 4 2 2 3" xfId="42371"/>
    <cellStyle name="Normal 4 2 2 3 2 4 2 4 2 3" xfId="42372"/>
    <cellStyle name="Normal 4 2 2 3 2 4 2 4 2 3 2" xfId="42373"/>
    <cellStyle name="Normal 4 2 2 3 2 4 2 4 2 3 3" xfId="42374"/>
    <cellStyle name="Normal 4 2 2 3 2 4 2 4 2 4" xfId="42375"/>
    <cellStyle name="Normal 4 2 2 3 2 4 2 4 2 5" xfId="42376"/>
    <cellStyle name="Normal 4 2 2 3 2 4 2 4 3" xfId="42377"/>
    <cellStyle name="Normal 4 2 2 3 2 4 2 4 3 2" xfId="42378"/>
    <cellStyle name="Normal 4 2 2 3 2 4 2 4 3 3" xfId="42379"/>
    <cellStyle name="Normal 4 2 2 3 2 4 2 4 4" xfId="42380"/>
    <cellStyle name="Normal 4 2 2 3 2 4 2 4 4 2" xfId="42381"/>
    <cellStyle name="Normal 4 2 2 3 2 4 2 4 4 3" xfId="42382"/>
    <cellStyle name="Normal 4 2 2 3 2 4 2 4 5" xfId="42383"/>
    <cellStyle name="Normal 4 2 2 3 2 4 2 4 6" xfId="42384"/>
    <cellStyle name="Normal 4 2 2 3 2 4 2 5" xfId="42385"/>
    <cellStyle name="Normal 4 2 2 3 2 4 2 5 2" xfId="42386"/>
    <cellStyle name="Normal 4 2 2 3 2 4 2 5 2 2" xfId="42387"/>
    <cellStyle name="Normal 4 2 2 3 2 4 2 5 2 2 2" xfId="42388"/>
    <cellStyle name="Normal 4 2 2 3 2 4 2 5 2 2 3" xfId="42389"/>
    <cellStyle name="Normal 4 2 2 3 2 4 2 5 2 3" xfId="42390"/>
    <cellStyle name="Normal 4 2 2 3 2 4 2 5 2 3 2" xfId="42391"/>
    <cellStyle name="Normal 4 2 2 3 2 4 2 5 2 3 3" xfId="42392"/>
    <cellStyle name="Normal 4 2 2 3 2 4 2 5 2 4" xfId="42393"/>
    <cellStyle name="Normal 4 2 2 3 2 4 2 5 2 5" xfId="42394"/>
    <cellStyle name="Normal 4 2 2 3 2 4 2 5 3" xfId="42395"/>
    <cellStyle name="Normal 4 2 2 3 2 4 2 5 3 2" xfId="42396"/>
    <cellStyle name="Normal 4 2 2 3 2 4 2 5 3 3" xfId="42397"/>
    <cellStyle name="Normal 4 2 2 3 2 4 2 5 4" xfId="42398"/>
    <cellStyle name="Normal 4 2 2 3 2 4 2 5 4 2" xfId="42399"/>
    <cellStyle name="Normal 4 2 2 3 2 4 2 5 4 3" xfId="42400"/>
    <cellStyle name="Normal 4 2 2 3 2 4 2 5 5" xfId="42401"/>
    <cellStyle name="Normal 4 2 2 3 2 4 2 5 6" xfId="42402"/>
    <cellStyle name="Normal 4 2 2 3 2 4 2 6" xfId="42403"/>
    <cellStyle name="Normal 4 2 2 3 2 4 2 6 2" xfId="42404"/>
    <cellStyle name="Normal 4 2 2 3 2 4 2 6 2 2" xfId="42405"/>
    <cellStyle name="Normal 4 2 2 3 2 4 2 6 2 3" xfId="42406"/>
    <cellStyle name="Normal 4 2 2 3 2 4 2 6 3" xfId="42407"/>
    <cellStyle name="Normal 4 2 2 3 2 4 2 6 3 2" xfId="42408"/>
    <cellStyle name="Normal 4 2 2 3 2 4 2 6 3 3" xfId="42409"/>
    <cellStyle name="Normal 4 2 2 3 2 4 2 6 4" xfId="42410"/>
    <cellStyle name="Normal 4 2 2 3 2 4 2 6 5" xfId="42411"/>
    <cellStyle name="Normal 4 2 2 3 2 4 2 7" xfId="42412"/>
    <cellStyle name="Normal 4 2 2 3 2 4 2 7 2" xfId="42413"/>
    <cellStyle name="Normal 4 2 2 3 2 4 2 7 3" xfId="42414"/>
    <cellStyle name="Normal 4 2 2 3 2 4 2 8" xfId="42415"/>
    <cellStyle name="Normal 4 2 2 3 2 4 2 8 2" xfId="42416"/>
    <cellStyle name="Normal 4 2 2 3 2 4 2 8 3" xfId="42417"/>
    <cellStyle name="Normal 4 2 2 3 2 4 2 9" xfId="42418"/>
    <cellStyle name="Normal 4 2 2 3 2 4 3" xfId="949"/>
    <cellStyle name="Normal 4 2 2 3 2 4 3 2" xfId="2255"/>
    <cellStyle name="Normal 4 2 2 3 2 4 3 2 2" xfId="42419"/>
    <cellStyle name="Normal 4 2 2 3 2 4 3 2 2 2" xfId="42420"/>
    <cellStyle name="Normal 4 2 2 3 2 4 3 2 2 3" xfId="42421"/>
    <cellStyle name="Normal 4 2 2 3 2 4 3 2 3" xfId="42422"/>
    <cellStyle name="Normal 4 2 2 3 2 4 3 2 3 2" xfId="42423"/>
    <cellStyle name="Normal 4 2 2 3 2 4 3 2 3 3" xfId="42424"/>
    <cellStyle name="Normal 4 2 2 3 2 4 3 2 4" xfId="42425"/>
    <cellStyle name="Normal 4 2 2 3 2 4 3 2 5" xfId="42426"/>
    <cellStyle name="Normal 4 2 2 3 2 4 3 3" xfId="42427"/>
    <cellStyle name="Normal 4 2 2 3 2 4 3 3 2" xfId="42428"/>
    <cellStyle name="Normal 4 2 2 3 2 4 3 3 3" xfId="42429"/>
    <cellStyle name="Normal 4 2 2 3 2 4 3 4" xfId="42430"/>
    <cellStyle name="Normal 4 2 2 3 2 4 3 4 2" xfId="42431"/>
    <cellStyle name="Normal 4 2 2 3 2 4 3 4 3" xfId="42432"/>
    <cellStyle name="Normal 4 2 2 3 2 4 3 5" xfId="42433"/>
    <cellStyle name="Normal 4 2 2 3 2 4 3 6" xfId="42434"/>
    <cellStyle name="Normal 4 2 2 3 2 4 4" xfId="2252"/>
    <cellStyle name="Normal 4 2 2 3 2 4 4 2" xfId="42435"/>
    <cellStyle name="Normal 4 2 2 3 2 4 4 2 2" xfId="42436"/>
    <cellStyle name="Normal 4 2 2 3 2 4 4 2 2 2" xfId="42437"/>
    <cellStyle name="Normal 4 2 2 3 2 4 4 2 2 3" xfId="42438"/>
    <cellStyle name="Normal 4 2 2 3 2 4 4 2 3" xfId="42439"/>
    <cellStyle name="Normal 4 2 2 3 2 4 4 2 3 2" xfId="42440"/>
    <cellStyle name="Normal 4 2 2 3 2 4 4 2 3 3" xfId="42441"/>
    <cellStyle name="Normal 4 2 2 3 2 4 4 2 4" xfId="42442"/>
    <cellStyle name="Normal 4 2 2 3 2 4 4 2 5" xfId="42443"/>
    <cellStyle name="Normal 4 2 2 3 2 4 4 3" xfId="42444"/>
    <cellStyle name="Normal 4 2 2 3 2 4 4 3 2" xfId="42445"/>
    <cellStyle name="Normal 4 2 2 3 2 4 4 3 3" xfId="42446"/>
    <cellStyle name="Normal 4 2 2 3 2 4 4 4" xfId="42447"/>
    <cellStyle name="Normal 4 2 2 3 2 4 4 4 2" xfId="42448"/>
    <cellStyle name="Normal 4 2 2 3 2 4 4 4 3" xfId="42449"/>
    <cellStyle name="Normal 4 2 2 3 2 4 4 5" xfId="42450"/>
    <cellStyle name="Normal 4 2 2 3 2 4 4 6" xfId="42451"/>
    <cellStyle name="Normal 4 2 2 3 2 4 5" xfId="42452"/>
    <cellStyle name="Normal 4 2 2 3 2 4 5 2" xfId="42453"/>
    <cellStyle name="Normal 4 2 2 3 2 4 5 2 2" xfId="42454"/>
    <cellStyle name="Normal 4 2 2 3 2 4 5 2 2 2" xfId="42455"/>
    <cellStyle name="Normal 4 2 2 3 2 4 5 2 2 3" xfId="42456"/>
    <cellStyle name="Normal 4 2 2 3 2 4 5 2 3" xfId="42457"/>
    <cellStyle name="Normal 4 2 2 3 2 4 5 2 3 2" xfId="42458"/>
    <cellStyle name="Normal 4 2 2 3 2 4 5 2 3 3" xfId="42459"/>
    <cellStyle name="Normal 4 2 2 3 2 4 5 2 4" xfId="42460"/>
    <cellStyle name="Normal 4 2 2 3 2 4 5 2 5" xfId="42461"/>
    <cellStyle name="Normal 4 2 2 3 2 4 5 3" xfId="42462"/>
    <cellStyle name="Normal 4 2 2 3 2 4 5 3 2" xfId="42463"/>
    <cellStyle name="Normal 4 2 2 3 2 4 5 3 3" xfId="42464"/>
    <cellStyle name="Normal 4 2 2 3 2 4 5 4" xfId="42465"/>
    <cellStyle name="Normal 4 2 2 3 2 4 5 4 2" xfId="42466"/>
    <cellStyle name="Normal 4 2 2 3 2 4 5 4 3" xfId="42467"/>
    <cellStyle name="Normal 4 2 2 3 2 4 5 5" xfId="42468"/>
    <cellStyle name="Normal 4 2 2 3 2 4 5 6" xfId="42469"/>
    <cellStyle name="Normal 4 2 2 3 2 4 6" xfId="42470"/>
    <cellStyle name="Normal 4 2 2 3 2 4 6 2" xfId="42471"/>
    <cellStyle name="Normal 4 2 2 3 2 4 6 2 2" xfId="42472"/>
    <cellStyle name="Normal 4 2 2 3 2 4 6 2 2 2" xfId="42473"/>
    <cellStyle name="Normal 4 2 2 3 2 4 6 2 2 3" xfId="42474"/>
    <cellStyle name="Normal 4 2 2 3 2 4 6 2 3" xfId="42475"/>
    <cellStyle name="Normal 4 2 2 3 2 4 6 2 3 2" xfId="42476"/>
    <cellStyle name="Normal 4 2 2 3 2 4 6 2 3 3" xfId="42477"/>
    <cellStyle name="Normal 4 2 2 3 2 4 6 2 4" xfId="42478"/>
    <cellStyle name="Normal 4 2 2 3 2 4 6 2 5" xfId="42479"/>
    <cellStyle name="Normal 4 2 2 3 2 4 6 3" xfId="42480"/>
    <cellStyle name="Normal 4 2 2 3 2 4 6 3 2" xfId="42481"/>
    <cellStyle name="Normal 4 2 2 3 2 4 6 3 3" xfId="42482"/>
    <cellStyle name="Normal 4 2 2 3 2 4 6 4" xfId="42483"/>
    <cellStyle name="Normal 4 2 2 3 2 4 6 4 2" xfId="42484"/>
    <cellStyle name="Normal 4 2 2 3 2 4 6 4 3" xfId="42485"/>
    <cellStyle name="Normal 4 2 2 3 2 4 6 5" xfId="42486"/>
    <cellStyle name="Normal 4 2 2 3 2 4 6 6" xfId="42487"/>
    <cellStyle name="Normal 4 2 2 3 2 4 7" xfId="42488"/>
    <cellStyle name="Normal 4 2 2 3 2 4 7 2" xfId="42489"/>
    <cellStyle name="Normal 4 2 2 3 2 4 7 2 2" xfId="42490"/>
    <cellStyle name="Normal 4 2 2 3 2 4 7 2 3" xfId="42491"/>
    <cellStyle name="Normal 4 2 2 3 2 4 7 3" xfId="42492"/>
    <cellStyle name="Normal 4 2 2 3 2 4 7 3 2" xfId="42493"/>
    <cellStyle name="Normal 4 2 2 3 2 4 7 3 3" xfId="42494"/>
    <cellStyle name="Normal 4 2 2 3 2 4 7 4" xfId="42495"/>
    <cellStyle name="Normal 4 2 2 3 2 4 7 5" xfId="42496"/>
    <cellStyle name="Normal 4 2 2 3 2 4 8" xfId="42497"/>
    <cellStyle name="Normal 4 2 2 3 2 4 8 2" xfId="42498"/>
    <cellStyle name="Normal 4 2 2 3 2 4 8 3" xfId="42499"/>
    <cellStyle name="Normal 4 2 2 3 2 4 9" xfId="42500"/>
    <cellStyle name="Normal 4 2 2 3 2 4 9 2" xfId="42501"/>
    <cellStyle name="Normal 4 2 2 3 2 4 9 3" xfId="42502"/>
    <cellStyle name="Normal 4 2 2 3 2 5" xfId="950"/>
    <cellStyle name="Normal 4 2 2 3 2 5 10" xfId="42503"/>
    <cellStyle name="Normal 4 2 2 3 2 5 2" xfId="951"/>
    <cellStyle name="Normal 4 2 2 3 2 5 2 2" xfId="2257"/>
    <cellStyle name="Normal 4 2 2 3 2 5 2 2 2" xfId="42504"/>
    <cellStyle name="Normal 4 2 2 3 2 5 2 2 2 2" xfId="42505"/>
    <cellStyle name="Normal 4 2 2 3 2 5 2 2 2 3" xfId="42506"/>
    <cellStyle name="Normal 4 2 2 3 2 5 2 2 3" xfId="42507"/>
    <cellStyle name="Normal 4 2 2 3 2 5 2 2 3 2" xfId="42508"/>
    <cellStyle name="Normal 4 2 2 3 2 5 2 2 3 3" xfId="42509"/>
    <cellStyle name="Normal 4 2 2 3 2 5 2 2 4" xfId="42510"/>
    <cellStyle name="Normal 4 2 2 3 2 5 2 2 5" xfId="42511"/>
    <cellStyle name="Normal 4 2 2 3 2 5 2 3" xfId="42512"/>
    <cellStyle name="Normal 4 2 2 3 2 5 2 3 2" xfId="42513"/>
    <cellStyle name="Normal 4 2 2 3 2 5 2 3 3" xfId="42514"/>
    <cellStyle name="Normal 4 2 2 3 2 5 2 4" xfId="42515"/>
    <cellStyle name="Normal 4 2 2 3 2 5 2 4 2" xfId="42516"/>
    <cellStyle name="Normal 4 2 2 3 2 5 2 4 3" xfId="42517"/>
    <cellStyle name="Normal 4 2 2 3 2 5 2 5" xfId="42518"/>
    <cellStyle name="Normal 4 2 2 3 2 5 2 6" xfId="42519"/>
    <cellStyle name="Normal 4 2 2 3 2 5 3" xfId="2256"/>
    <cellStyle name="Normal 4 2 2 3 2 5 3 2" xfId="42520"/>
    <cellStyle name="Normal 4 2 2 3 2 5 3 2 2" xfId="42521"/>
    <cellStyle name="Normal 4 2 2 3 2 5 3 2 2 2" xfId="42522"/>
    <cellStyle name="Normal 4 2 2 3 2 5 3 2 2 3" xfId="42523"/>
    <cellStyle name="Normal 4 2 2 3 2 5 3 2 3" xfId="42524"/>
    <cellStyle name="Normal 4 2 2 3 2 5 3 2 3 2" xfId="42525"/>
    <cellStyle name="Normal 4 2 2 3 2 5 3 2 3 3" xfId="42526"/>
    <cellStyle name="Normal 4 2 2 3 2 5 3 2 4" xfId="42527"/>
    <cellStyle name="Normal 4 2 2 3 2 5 3 2 5" xfId="42528"/>
    <cellStyle name="Normal 4 2 2 3 2 5 3 3" xfId="42529"/>
    <cellStyle name="Normal 4 2 2 3 2 5 3 3 2" xfId="42530"/>
    <cellStyle name="Normal 4 2 2 3 2 5 3 3 3" xfId="42531"/>
    <cellStyle name="Normal 4 2 2 3 2 5 3 4" xfId="42532"/>
    <cellStyle name="Normal 4 2 2 3 2 5 3 4 2" xfId="42533"/>
    <cellStyle name="Normal 4 2 2 3 2 5 3 4 3" xfId="42534"/>
    <cellStyle name="Normal 4 2 2 3 2 5 3 5" xfId="42535"/>
    <cellStyle name="Normal 4 2 2 3 2 5 3 6" xfId="42536"/>
    <cellStyle name="Normal 4 2 2 3 2 5 4" xfId="42537"/>
    <cellStyle name="Normal 4 2 2 3 2 5 4 2" xfId="42538"/>
    <cellStyle name="Normal 4 2 2 3 2 5 4 2 2" xfId="42539"/>
    <cellStyle name="Normal 4 2 2 3 2 5 4 2 2 2" xfId="42540"/>
    <cellStyle name="Normal 4 2 2 3 2 5 4 2 2 3" xfId="42541"/>
    <cellStyle name="Normal 4 2 2 3 2 5 4 2 3" xfId="42542"/>
    <cellStyle name="Normal 4 2 2 3 2 5 4 2 3 2" xfId="42543"/>
    <cellStyle name="Normal 4 2 2 3 2 5 4 2 3 3" xfId="42544"/>
    <cellStyle name="Normal 4 2 2 3 2 5 4 2 4" xfId="42545"/>
    <cellStyle name="Normal 4 2 2 3 2 5 4 2 5" xfId="42546"/>
    <cellStyle name="Normal 4 2 2 3 2 5 4 3" xfId="42547"/>
    <cellStyle name="Normal 4 2 2 3 2 5 4 3 2" xfId="42548"/>
    <cellStyle name="Normal 4 2 2 3 2 5 4 3 3" xfId="42549"/>
    <cellStyle name="Normal 4 2 2 3 2 5 4 4" xfId="42550"/>
    <cellStyle name="Normal 4 2 2 3 2 5 4 4 2" xfId="42551"/>
    <cellStyle name="Normal 4 2 2 3 2 5 4 4 3" xfId="42552"/>
    <cellStyle name="Normal 4 2 2 3 2 5 4 5" xfId="42553"/>
    <cellStyle name="Normal 4 2 2 3 2 5 4 6" xfId="42554"/>
    <cellStyle name="Normal 4 2 2 3 2 5 5" xfId="42555"/>
    <cellStyle name="Normal 4 2 2 3 2 5 5 2" xfId="42556"/>
    <cellStyle name="Normal 4 2 2 3 2 5 5 2 2" xfId="42557"/>
    <cellStyle name="Normal 4 2 2 3 2 5 5 2 2 2" xfId="42558"/>
    <cellStyle name="Normal 4 2 2 3 2 5 5 2 2 3" xfId="42559"/>
    <cellStyle name="Normal 4 2 2 3 2 5 5 2 3" xfId="42560"/>
    <cellStyle name="Normal 4 2 2 3 2 5 5 2 3 2" xfId="42561"/>
    <cellStyle name="Normal 4 2 2 3 2 5 5 2 3 3" xfId="42562"/>
    <cellStyle name="Normal 4 2 2 3 2 5 5 2 4" xfId="42563"/>
    <cellStyle name="Normal 4 2 2 3 2 5 5 2 5" xfId="42564"/>
    <cellStyle name="Normal 4 2 2 3 2 5 5 3" xfId="42565"/>
    <cellStyle name="Normal 4 2 2 3 2 5 5 3 2" xfId="42566"/>
    <cellStyle name="Normal 4 2 2 3 2 5 5 3 3" xfId="42567"/>
    <cellStyle name="Normal 4 2 2 3 2 5 5 4" xfId="42568"/>
    <cellStyle name="Normal 4 2 2 3 2 5 5 4 2" xfId="42569"/>
    <cellStyle name="Normal 4 2 2 3 2 5 5 4 3" xfId="42570"/>
    <cellStyle name="Normal 4 2 2 3 2 5 5 5" xfId="42571"/>
    <cellStyle name="Normal 4 2 2 3 2 5 5 6" xfId="42572"/>
    <cellStyle name="Normal 4 2 2 3 2 5 6" xfId="42573"/>
    <cellStyle name="Normal 4 2 2 3 2 5 6 2" xfId="42574"/>
    <cellStyle name="Normal 4 2 2 3 2 5 6 2 2" xfId="42575"/>
    <cellStyle name="Normal 4 2 2 3 2 5 6 2 3" xfId="42576"/>
    <cellStyle name="Normal 4 2 2 3 2 5 6 3" xfId="42577"/>
    <cellStyle name="Normal 4 2 2 3 2 5 6 3 2" xfId="42578"/>
    <cellStyle name="Normal 4 2 2 3 2 5 6 3 3" xfId="42579"/>
    <cellStyle name="Normal 4 2 2 3 2 5 6 4" xfId="42580"/>
    <cellStyle name="Normal 4 2 2 3 2 5 6 5" xfId="42581"/>
    <cellStyle name="Normal 4 2 2 3 2 5 7" xfId="42582"/>
    <cellStyle name="Normal 4 2 2 3 2 5 7 2" xfId="42583"/>
    <cellStyle name="Normal 4 2 2 3 2 5 7 3" xfId="42584"/>
    <cellStyle name="Normal 4 2 2 3 2 5 8" xfId="42585"/>
    <cellStyle name="Normal 4 2 2 3 2 5 8 2" xfId="42586"/>
    <cellStyle name="Normal 4 2 2 3 2 5 8 3" xfId="42587"/>
    <cellStyle name="Normal 4 2 2 3 2 5 9" xfId="42588"/>
    <cellStyle name="Normal 4 2 2 3 2 6" xfId="952"/>
    <cellStyle name="Normal 4 2 2 3 2 6 2" xfId="2258"/>
    <cellStyle name="Normal 4 2 2 3 2 6 2 2" xfId="42589"/>
    <cellStyle name="Normal 4 2 2 3 2 6 2 2 2" xfId="42590"/>
    <cellStyle name="Normal 4 2 2 3 2 6 2 2 3" xfId="42591"/>
    <cellStyle name="Normal 4 2 2 3 2 6 2 3" xfId="42592"/>
    <cellStyle name="Normal 4 2 2 3 2 6 2 3 2" xfId="42593"/>
    <cellStyle name="Normal 4 2 2 3 2 6 2 3 3" xfId="42594"/>
    <cellStyle name="Normal 4 2 2 3 2 6 2 4" xfId="42595"/>
    <cellStyle name="Normal 4 2 2 3 2 6 2 5" xfId="42596"/>
    <cellStyle name="Normal 4 2 2 3 2 6 3" xfId="42597"/>
    <cellStyle name="Normal 4 2 2 3 2 6 3 2" xfId="42598"/>
    <cellStyle name="Normal 4 2 2 3 2 6 3 3" xfId="42599"/>
    <cellStyle name="Normal 4 2 2 3 2 6 4" xfId="42600"/>
    <cellStyle name="Normal 4 2 2 3 2 6 4 2" xfId="42601"/>
    <cellStyle name="Normal 4 2 2 3 2 6 4 3" xfId="42602"/>
    <cellStyle name="Normal 4 2 2 3 2 6 5" xfId="42603"/>
    <cellStyle name="Normal 4 2 2 3 2 6 6" xfId="42604"/>
    <cellStyle name="Normal 4 2 2 3 2 7" xfId="2235"/>
    <cellStyle name="Normal 4 2 2 3 2 7 2" xfId="42605"/>
    <cellStyle name="Normal 4 2 2 3 2 7 2 2" xfId="42606"/>
    <cellStyle name="Normal 4 2 2 3 2 7 2 2 2" xfId="42607"/>
    <cellStyle name="Normal 4 2 2 3 2 7 2 2 3" xfId="42608"/>
    <cellStyle name="Normal 4 2 2 3 2 7 2 3" xfId="42609"/>
    <cellStyle name="Normal 4 2 2 3 2 7 2 3 2" xfId="42610"/>
    <cellStyle name="Normal 4 2 2 3 2 7 2 3 3" xfId="42611"/>
    <cellStyle name="Normal 4 2 2 3 2 7 2 4" xfId="42612"/>
    <cellStyle name="Normal 4 2 2 3 2 7 2 5" xfId="42613"/>
    <cellStyle name="Normal 4 2 2 3 2 7 3" xfId="42614"/>
    <cellStyle name="Normal 4 2 2 3 2 7 3 2" xfId="42615"/>
    <cellStyle name="Normal 4 2 2 3 2 7 3 3" xfId="42616"/>
    <cellStyle name="Normal 4 2 2 3 2 7 4" xfId="42617"/>
    <cellStyle name="Normal 4 2 2 3 2 7 4 2" xfId="42618"/>
    <cellStyle name="Normal 4 2 2 3 2 7 4 3" xfId="42619"/>
    <cellStyle name="Normal 4 2 2 3 2 7 5" xfId="42620"/>
    <cellStyle name="Normal 4 2 2 3 2 7 6" xfId="42621"/>
    <cellStyle name="Normal 4 2 2 3 2 8" xfId="42622"/>
    <cellStyle name="Normal 4 2 2 3 2 8 2" xfId="42623"/>
    <cellStyle name="Normal 4 2 2 3 2 8 2 2" xfId="42624"/>
    <cellStyle name="Normal 4 2 2 3 2 8 2 2 2" xfId="42625"/>
    <cellStyle name="Normal 4 2 2 3 2 8 2 2 3" xfId="42626"/>
    <cellStyle name="Normal 4 2 2 3 2 8 2 3" xfId="42627"/>
    <cellStyle name="Normal 4 2 2 3 2 8 2 3 2" xfId="42628"/>
    <cellStyle name="Normal 4 2 2 3 2 8 2 3 3" xfId="42629"/>
    <cellStyle name="Normal 4 2 2 3 2 8 2 4" xfId="42630"/>
    <cellStyle name="Normal 4 2 2 3 2 8 2 5" xfId="42631"/>
    <cellStyle name="Normal 4 2 2 3 2 8 3" xfId="42632"/>
    <cellStyle name="Normal 4 2 2 3 2 8 3 2" xfId="42633"/>
    <cellStyle name="Normal 4 2 2 3 2 8 3 3" xfId="42634"/>
    <cellStyle name="Normal 4 2 2 3 2 8 4" xfId="42635"/>
    <cellStyle name="Normal 4 2 2 3 2 8 4 2" xfId="42636"/>
    <cellStyle name="Normal 4 2 2 3 2 8 4 3" xfId="42637"/>
    <cellStyle name="Normal 4 2 2 3 2 8 5" xfId="42638"/>
    <cellStyle name="Normal 4 2 2 3 2 8 6" xfId="42639"/>
    <cellStyle name="Normal 4 2 2 3 2 9" xfId="42640"/>
    <cellStyle name="Normal 4 2 2 3 2 9 2" xfId="42641"/>
    <cellStyle name="Normal 4 2 2 3 2 9 2 2" xfId="42642"/>
    <cellStyle name="Normal 4 2 2 3 2 9 2 2 2" xfId="42643"/>
    <cellStyle name="Normal 4 2 2 3 2 9 2 2 3" xfId="42644"/>
    <cellStyle name="Normal 4 2 2 3 2 9 2 3" xfId="42645"/>
    <cellStyle name="Normal 4 2 2 3 2 9 2 3 2" xfId="42646"/>
    <cellStyle name="Normal 4 2 2 3 2 9 2 3 3" xfId="42647"/>
    <cellStyle name="Normal 4 2 2 3 2 9 2 4" xfId="42648"/>
    <cellStyle name="Normal 4 2 2 3 2 9 2 5" xfId="42649"/>
    <cellStyle name="Normal 4 2 2 3 2 9 3" xfId="42650"/>
    <cellStyle name="Normal 4 2 2 3 2 9 3 2" xfId="42651"/>
    <cellStyle name="Normal 4 2 2 3 2 9 3 3" xfId="42652"/>
    <cellStyle name="Normal 4 2 2 3 2 9 4" xfId="42653"/>
    <cellStyle name="Normal 4 2 2 3 2 9 4 2" xfId="42654"/>
    <cellStyle name="Normal 4 2 2 3 2 9 4 3" xfId="42655"/>
    <cellStyle name="Normal 4 2 2 3 2 9 5" xfId="42656"/>
    <cellStyle name="Normal 4 2 2 3 2 9 6" xfId="42657"/>
    <cellStyle name="Normal 4 2 2 3 3" xfId="953"/>
    <cellStyle name="Normal 4 2 2 3 3 10" xfId="42658"/>
    <cellStyle name="Normal 4 2 2 3 3 10 2" xfId="42659"/>
    <cellStyle name="Normal 4 2 2 3 3 10 3" xfId="42660"/>
    <cellStyle name="Normal 4 2 2 3 3 11" xfId="42661"/>
    <cellStyle name="Normal 4 2 2 3 3 11 2" xfId="42662"/>
    <cellStyle name="Normal 4 2 2 3 3 11 3" xfId="42663"/>
    <cellStyle name="Normal 4 2 2 3 3 12" xfId="42664"/>
    <cellStyle name="Normal 4 2 2 3 3 13" xfId="42665"/>
    <cellStyle name="Normal 4 2 2 3 3 2" xfId="954"/>
    <cellStyle name="Normal 4 2 2 3 3 2 10" xfId="42666"/>
    <cellStyle name="Normal 4 2 2 3 3 2 11" xfId="42667"/>
    <cellStyle name="Normal 4 2 2 3 3 2 2" xfId="955"/>
    <cellStyle name="Normal 4 2 2 3 3 2 2 10" xfId="42668"/>
    <cellStyle name="Normal 4 2 2 3 3 2 2 2" xfId="956"/>
    <cellStyle name="Normal 4 2 2 3 3 2 2 2 2" xfId="2262"/>
    <cellStyle name="Normal 4 2 2 3 3 2 2 2 2 2" xfId="42669"/>
    <cellStyle name="Normal 4 2 2 3 3 2 2 2 2 2 2" xfId="42670"/>
    <cellStyle name="Normal 4 2 2 3 3 2 2 2 2 2 3" xfId="42671"/>
    <cellStyle name="Normal 4 2 2 3 3 2 2 2 2 3" xfId="42672"/>
    <cellStyle name="Normal 4 2 2 3 3 2 2 2 2 3 2" xfId="42673"/>
    <cellStyle name="Normal 4 2 2 3 3 2 2 2 2 3 3" xfId="42674"/>
    <cellStyle name="Normal 4 2 2 3 3 2 2 2 2 4" xfId="42675"/>
    <cellStyle name="Normal 4 2 2 3 3 2 2 2 2 5" xfId="42676"/>
    <cellStyle name="Normal 4 2 2 3 3 2 2 2 3" xfId="42677"/>
    <cellStyle name="Normal 4 2 2 3 3 2 2 2 3 2" xfId="42678"/>
    <cellStyle name="Normal 4 2 2 3 3 2 2 2 3 3" xfId="42679"/>
    <cellStyle name="Normal 4 2 2 3 3 2 2 2 4" xfId="42680"/>
    <cellStyle name="Normal 4 2 2 3 3 2 2 2 4 2" xfId="42681"/>
    <cellStyle name="Normal 4 2 2 3 3 2 2 2 4 3" xfId="42682"/>
    <cellStyle name="Normal 4 2 2 3 3 2 2 2 5" xfId="42683"/>
    <cellStyle name="Normal 4 2 2 3 3 2 2 2 6" xfId="42684"/>
    <cellStyle name="Normal 4 2 2 3 3 2 2 3" xfId="2261"/>
    <cellStyle name="Normal 4 2 2 3 3 2 2 3 2" xfId="42685"/>
    <cellStyle name="Normal 4 2 2 3 3 2 2 3 2 2" xfId="42686"/>
    <cellStyle name="Normal 4 2 2 3 3 2 2 3 2 2 2" xfId="42687"/>
    <cellStyle name="Normal 4 2 2 3 3 2 2 3 2 2 3" xfId="42688"/>
    <cellStyle name="Normal 4 2 2 3 3 2 2 3 2 3" xfId="42689"/>
    <cellStyle name="Normal 4 2 2 3 3 2 2 3 2 3 2" xfId="42690"/>
    <cellStyle name="Normal 4 2 2 3 3 2 2 3 2 3 3" xfId="42691"/>
    <cellStyle name="Normal 4 2 2 3 3 2 2 3 2 4" xfId="42692"/>
    <cellStyle name="Normal 4 2 2 3 3 2 2 3 2 5" xfId="42693"/>
    <cellStyle name="Normal 4 2 2 3 3 2 2 3 3" xfId="42694"/>
    <cellStyle name="Normal 4 2 2 3 3 2 2 3 3 2" xfId="42695"/>
    <cellStyle name="Normal 4 2 2 3 3 2 2 3 3 3" xfId="42696"/>
    <cellStyle name="Normal 4 2 2 3 3 2 2 3 4" xfId="42697"/>
    <cellStyle name="Normal 4 2 2 3 3 2 2 3 4 2" xfId="42698"/>
    <cellStyle name="Normal 4 2 2 3 3 2 2 3 4 3" xfId="42699"/>
    <cellStyle name="Normal 4 2 2 3 3 2 2 3 5" xfId="42700"/>
    <cellStyle name="Normal 4 2 2 3 3 2 2 3 6" xfId="42701"/>
    <cellStyle name="Normal 4 2 2 3 3 2 2 4" xfId="42702"/>
    <cellStyle name="Normal 4 2 2 3 3 2 2 4 2" xfId="42703"/>
    <cellStyle name="Normal 4 2 2 3 3 2 2 4 2 2" xfId="42704"/>
    <cellStyle name="Normal 4 2 2 3 3 2 2 4 2 2 2" xfId="42705"/>
    <cellStyle name="Normal 4 2 2 3 3 2 2 4 2 2 3" xfId="42706"/>
    <cellStyle name="Normal 4 2 2 3 3 2 2 4 2 3" xfId="42707"/>
    <cellStyle name="Normal 4 2 2 3 3 2 2 4 2 3 2" xfId="42708"/>
    <cellStyle name="Normal 4 2 2 3 3 2 2 4 2 3 3" xfId="42709"/>
    <cellStyle name="Normal 4 2 2 3 3 2 2 4 2 4" xfId="42710"/>
    <cellStyle name="Normal 4 2 2 3 3 2 2 4 2 5" xfId="42711"/>
    <cellStyle name="Normal 4 2 2 3 3 2 2 4 3" xfId="42712"/>
    <cellStyle name="Normal 4 2 2 3 3 2 2 4 3 2" xfId="42713"/>
    <cellStyle name="Normal 4 2 2 3 3 2 2 4 3 3" xfId="42714"/>
    <cellStyle name="Normal 4 2 2 3 3 2 2 4 4" xfId="42715"/>
    <cellStyle name="Normal 4 2 2 3 3 2 2 4 4 2" xfId="42716"/>
    <cellStyle name="Normal 4 2 2 3 3 2 2 4 4 3" xfId="42717"/>
    <cellStyle name="Normal 4 2 2 3 3 2 2 4 5" xfId="42718"/>
    <cellStyle name="Normal 4 2 2 3 3 2 2 4 6" xfId="42719"/>
    <cellStyle name="Normal 4 2 2 3 3 2 2 5" xfId="42720"/>
    <cellStyle name="Normal 4 2 2 3 3 2 2 5 2" xfId="42721"/>
    <cellStyle name="Normal 4 2 2 3 3 2 2 5 2 2" xfId="42722"/>
    <cellStyle name="Normal 4 2 2 3 3 2 2 5 2 2 2" xfId="42723"/>
    <cellStyle name="Normal 4 2 2 3 3 2 2 5 2 2 3" xfId="42724"/>
    <cellStyle name="Normal 4 2 2 3 3 2 2 5 2 3" xfId="42725"/>
    <cellStyle name="Normal 4 2 2 3 3 2 2 5 2 3 2" xfId="42726"/>
    <cellStyle name="Normal 4 2 2 3 3 2 2 5 2 3 3" xfId="42727"/>
    <cellStyle name="Normal 4 2 2 3 3 2 2 5 2 4" xfId="42728"/>
    <cellStyle name="Normal 4 2 2 3 3 2 2 5 2 5" xfId="42729"/>
    <cellStyle name="Normal 4 2 2 3 3 2 2 5 3" xfId="42730"/>
    <cellStyle name="Normal 4 2 2 3 3 2 2 5 3 2" xfId="42731"/>
    <cellStyle name="Normal 4 2 2 3 3 2 2 5 3 3" xfId="42732"/>
    <cellStyle name="Normal 4 2 2 3 3 2 2 5 4" xfId="42733"/>
    <cellStyle name="Normal 4 2 2 3 3 2 2 5 4 2" xfId="42734"/>
    <cellStyle name="Normal 4 2 2 3 3 2 2 5 4 3" xfId="42735"/>
    <cellStyle name="Normal 4 2 2 3 3 2 2 5 5" xfId="42736"/>
    <cellStyle name="Normal 4 2 2 3 3 2 2 5 6" xfId="42737"/>
    <cellStyle name="Normal 4 2 2 3 3 2 2 6" xfId="42738"/>
    <cellStyle name="Normal 4 2 2 3 3 2 2 6 2" xfId="42739"/>
    <cellStyle name="Normal 4 2 2 3 3 2 2 6 2 2" xfId="42740"/>
    <cellStyle name="Normal 4 2 2 3 3 2 2 6 2 3" xfId="42741"/>
    <cellStyle name="Normal 4 2 2 3 3 2 2 6 3" xfId="42742"/>
    <cellStyle name="Normal 4 2 2 3 3 2 2 6 3 2" xfId="42743"/>
    <cellStyle name="Normal 4 2 2 3 3 2 2 6 3 3" xfId="42744"/>
    <cellStyle name="Normal 4 2 2 3 3 2 2 6 4" xfId="42745"/>
    <cellStyle name="Normal 4 2 2 3 3 2 2 6 5" xfId="42746"/>
    <cellStyle name="Normal 4 2 2 3 3 2 2 7" xfId="42747"/>
    <cellStyle name="Normal 4 2 2 3 3 2 2 7 2" xfId="42748"/>
    <cellStyle name="Normal 4 2 2 3 3 2 2 7 3" xfId="42749"/>
    <cellStyle name="Normal 4 2 2 3 3 2 2 8" xfId="42750"/>
    <cellStyle name="Normal 4 2 2 3 3 2 2 8 2" xfId="42751"/>
    <cellStyle name="Normal 4 2 2 3 3 2 2 8 3" xfId="42752"/>
    <cellStyle name="Normal 4 2 2 3 3 2 2 9" xfId="42753"/>
    <cellStyle name="Normal 4 2 2 3 3 2 3" xfId="957"/>
    <cellStyle name="Normal 4 2 2 3 3 2 3 2" xfId="2263"/>
    <cellStyle name="Normal 4 2 2 3 3 2 3 2 2" xfId="42754"/>
    <cellStyle name="Normal 4 2 2 3 3 2 3 2 2 2" xfId="42755"/>
    <cellStyle name="Normal 4 2 2 3 3 2 3 2 2 3" xfId="42756"/>
    <cellStyle name="Normal 4 2 2 3 3 2 3 2 3" xfId="42757"/>
    <cellStyle name="Normal 4 2 2 3 3 2 3 2 3 2" xfId="42758"/>
    <cellStyle name="Normal 4 2 2 3 3 2 3 2 3 3" xfId="42759"/>
    <cellStyle name="Normal 4 2 2 3 3 2 3 2 4" xfId="42760"/>
    <cellStyle name="Normal 4 2 2 3 3 2 3 2 5" xfId="42761"/>
    <cellStyle name="Normal 4 2 2 3 3 2 3 3" xfId="42762"/>
    <cellStyle name="Normal 4 2 2 3 3 2 3 3 2" xfId="42763"/>
    <cellStyle name="Normal 4 2 2 3 3 2 3 3 3" xfId="42764"/>
    <cellStyle name="Normal 4 2 2 3 3 2 3 4" xfId="42765"/>
    <cellStyle name="Normal 4 2 2 3 3 2 3 4 2" xfId="42766"/>
    <cellStyle name="Normal 4 2 2 3 3 2 3 4 3" xfId="42767"/>
    <cellStyle name="Normal 4 2 2 3 3 2 3 5" xfId="42768"/>
    <cellStyle name="Normal 4 2 2 3 3 2 3 6" xfId="42769"/>
    <cellStyle name="Normal 4 2 2 3 3 2 4" xfId="2260"/>
    <cellStyle name="Normal 4 2 2 3 3 2 4 2" xfId="42770"/>
    <cellStyle name="Normal 4 2 2 3 3 2 4 2 2" xfId="42771"/>
    <cellStyle name="Normal 4 2 2 3 3 2 4 2 2 2" xfId="42772"/>
    <cellStyle name="Normal 4 2 2 3 3 2 4 2 2 3" xfId="42773"/>
    <cellStyle name="Normal 4 2 2 3 3 2 4 2 3" xfId="42774"/>
    <cellStyle name="Normal 4 2 2 3 3 2 4 2 3 2" xfId="42775"/>
    <cellStyle name="Normal 4 2 2 3 3 2 4 2 3 3" xfId="42776"/>
    <cellStyle name="Normal 4 2 2 3 3 2 4 2 4" xfId="42777"/>
    <cellStyle name="Normal 4 2 2 3 3 2 4 2 5" xfId="42778"/>
    <cellStyle name="Normal 4 2 2 3 3 2 4 3" xfId="42779"/>
    <cellStyle name="Normal 4 2 2 3 3 2 4 3 2" xfId="42780"/>
    <cellStyle name="Normal 4 2 2 3 3 2 4 3 3" xfId="42781"/>
    <cellStyle name="Normal 4 2 2 3 3 2 4 4" xfId="42782"/>
    <cellStyle name="Normal 4 2 2 3 3 2 4 4 2" xfId="42783"/>
    <cellStyle name="Normal 4 2 2 3 3 2 4 4 3" xfId="42784"/>
    <cellStyle name="Normal 4 2 2 3 3 2 4 5" xfId="42785"/>
    <cellStyle name="Normal 4 2 2 3 3 2 4 6" xfId="42786"/>
    <cellStyle name="Normal 4 2 2 3 3 2 5" xfId="42787"/>
    <cellStyle name="Normal 4 2 2 3 3 2 5 2" xfId="42788"/>
    <cellStyle name="Normal 4 2 2 3 3 2 5 2 2" xfId="42789"/>
    <cellStyle name="Normal 4 2 2 3 3 2 5 2 2 2" xfId="42790"/>
    <cellStyle name="Normal 4 2 2 3 3 2 5 2 2 3" xfId="42791"/>
    <cellStyle name="Normal 4 2 2 3 3 2 5 2 3" xfId="42792"/>
    <cellStyle name="Normal 4 2 2 3 3 2 5 2 3 2" xfId="42793"/>
    <cellStyle name="Normal 4 2 2 3 3 2 5 2 3 3" xfId="42794"/>
    <cellStyle name="Normal 4 2 2 3 3 2 5 2 4" xfId="42795"/>
    <cellStyle name="Normal 4 2 2 3 3 2 5 2 5" xfId="42796"/>
    <cellStyle name="Normal 4 2 2 3 3 2 5 3" xfId="42797"/>
    <cellStyle name="Normal 4 2 2 3 3 2 5 3 2" xfId="42798"/>
    <cellStyle name="Normal 4 2 2 3 3 2 5 3 3" xfId="42799"/>
    <cellStyle name="Normal 4 2 2 3 3 2 5 4" xfId="42800"/>
    <cellStyle name="Normal 4 2 2 3 3 2 5 4 2" xfId="42801"/>
    <cellStyle name="Normal 4 2 2 3 3 2 5 4 3" xfId="42802"/>
    <cellStyle name="Normal 4 2 2 3 3 2 5 5" xfId="42803"/>
    <cellStyle name="Normal 4 2 2 3 3 2 5 6" xfId="42804"/>
    <cellStyle name="Normal 4 2 2 3 3 2 6" xfId="42805"/>
    <cellStyle name="Normal 4 2 2 3 3 2 6 2" xfId="42806"/>
    <cellStyle name="Normal 4 2 2 3 3 2 6 2 2" xfId="42807"/>
    <cellStyle name="Normal 4 2 2 3 3 2 6 2 2 2" xfId="42808"/>
    <cellStyle name="Normal 4 2 2 3 3 2 6 2 2 3" xfId="42809"/>
    <cellStyle name="Normal 4 2 2 3 3 2 6 2 3" xfId="42810"/>
    <cellStyle name="Normal 4 2 2 3 3 2 6 2 3 2" xfId="42811"/>
    <cellStyle name="Normal 4 2 2 3 3 2 6 2 3 3" xfId="42812"/>
    <cellStyle name="Normal 4 2 2 3 3 2 6 2 4" xfId="42813"/>
    <cellStyle name="Normal 4 2 2 3 3 2 6 2 5" xfId="42814"/>
    <cellStyle name="Normal 4 2 2 3 3 2 6 3" xfId="42815"/>
    <cellStyle name="Normal 4 2 2 3 3 2 6 3 2" xfId="42816"/>
    <cellStyle name="Normal 4 2 2 3 3 2 6 3 3" xfId="42817"/>
    <cellStyle name="Normal 4 2 2 3 3 2 6 4" xfId="42818"/>
    <cellStyle name="Normal 4 2 2 3 3 2 6 4 2" xfId="42819"/>
    <cellStyle name="Normal 4 2 2 3 3 2 6 4 3" xfId="42820"/>
    <cellStyle name="Normal 4 2 2 3 3 2 6 5" xfId="42821"/>
    <cellStyle name="Normal 4 2 2 3 3 2 6 6" xfId="42822"/>
    <cellStyle name="Normal 4 2 2 3 3 2 7" xfId="42823"/>
    <cellStyle name="Normal 4 2 2 3 3 2 7 2" xfId="42824"/>
    <cellStyle name="Normal 4 2 2 3 3 2 7 2 2" xfId="42825"/>
    <cellStyle name="Normal 4 2 2 3 3 2 7 2 3" xfId="42826"/>
    <cellStyle name="Normal 4 2 2 3 3 2 7 3" xfId="42827"/>
    <cellStyle name="Normal 4 2 2 3 3 2 7 3 2" xfId="42828"/>
    <cellStyle name="Normal 4 2 2 3 3 2 7 3 3" xfId="42829"/>
    <cellStyle name="Normal 4 2 2 3 3 2 7 4" xfId="42830"/>
    <cellStyle name="Normal 4 2 2 3 3 2 7 5" xfId="42831"/>
    <cellStyle name="Normal 4 2 2 3 3 2 8" xfId="42832"/>
    <cellStyle name="Normal 4 2 2 3 3 2 8 2" xfId="42833"/>
    <cellStyle name="Normal 4 2 2 3 3 2 8 3" xfId="42834"/>
    <cellStyle name="Normal 4 2 2 3 3 2 9" xfId="42835"/>
    <cellStyle name="Normal 4 2 2 3 3 2 9 2" xfId="42836"/>
    <cellStyle name="Normal 4 2 2 3 3 2 9 3" xfId="42837"/>
    <cellStyle name="Normal 4 2 2 3 3 3" xfId="958"/>
    <cellStyle name="Normal 4 2 2 3 3 3 10" xfId="42838"/>
    <cellStyle name="Normal 4 2 2 3 3 3 11" xfId="42839"/>
    <cellStyle name="Normal 4 2 2 3 3 3 2" xfId="959"/>
    <cellStyle name="Normal 4 2 2 3 3 3 2 10" xfId="42840"/>
    <cellStyle name="Normal 4 2 2 3 3 3 2 2" xfId="960"/>
    <cellStyle name="Normal 4 2 2 3 3 3 2 2 2" xfId="2266"/>
    <cellStyle name="Normal 4 2 2 3 3 3 2 2 2 2" xfId="42841"/>
    <cellStyle name="Normal 4 2 2 3 3 3 2 2 2 2 2" xfId="42842"/>
    <cellStyle name="Normal 4 2 2 3 3 3 2 2 2 2 3" xfId="42843"/>
    <cellStyle name="Normal 4 2 2 3 3 3 2 2 2 3" xfId="42844"/>
    <cellStyle name="Normal 4 2 2 3 3 3 2 2 2 3 2" xfId="42845"/>
    <cellStyle name="Normal 4 2 2 3 3 3 2 2 2 3 3" xfId="42846"/>
    <cellStyle name="Normal 4 2 2 3 3 3 2 2 2 4" xfId="42847"/>
    <cellStyle name="Normal 4 2 2 3 3 3 2 2 2 5" xfId="42848"/>
    <cellStyle name="Normal 4 2 2 3 3 3 2 2 3" xfId="42849"/>
    <cellStyle name="Normal 4 2 2 3 3 3 2 2 3 2" xfId="42850"/>
    <cellStyle name="Normal 4 2 2 3 3 3 2 2 3 3" xfId="42851"/>
    <cellStyle name="Normal 4 2 2 3 3 3 2 2 4" xfId="42852"/>
    <cellStyle name="Normal 4 2 2 3 3 3 2 2 4 2" xfId="42853"/>
    <cellStyle name="Normal 4 2 2 3 3 3 2 2 4 3" xfId="42854"/>
    <cellStyle name="Normal 4 2 2 3 3 3 2 2 5" xfId="42855"/>
    <cellStyle name="Normal 4 2 2 3 3 3 2 2 6" xfId="42856"/>
    <cellStyle name="Normal 4 2 2 3 3 3 2 3" xfId="2265"/>
    <cellStyle name="Normal 4 2 2 3 3 3 2 3 2" xfId="42857"/>
    <cellStyle name="Normal 4 2 2 3 3 3 2 3 2 2" xfId="42858"/>
    <cellStyle name="Normal 4 2 2 3 3 3 2 3 2 2 2" xfId="42859"/>
    <cellStyle name="Normal 4 2 2 3 3 3 2 3 2 2 3" xfId="42860"/>
    <cellStyle name="Normal 4 2 2 3 3 3 2 3 2 3" xfId="42861"/>
    <cellStyle name="Normal 4 2 2 3 3 3 2 3 2 3 2" xfId="42862"/>
    <cellStyle name="Normal 4 2 2 3 3 3 2 3 2 3 3" xfId="42863"/>
    <cellStyle name="Normal 4 2 2 3 3 3 2 3 2 4" xfId="42864"/>
    <cellStyle name="Normal 4 2 2 3 3 3 2 3 2 5" xfId="42865"/>
    <cellStyle name="Normal 4 2 2 3 3 3 2 3 3" xfId="42866"/>
    <cellStyle name="Normal 4 2 2 3 3 3 2 3 3 2" xfId="42867"/>
    <cellStyle name="Normal 4 2 2 3 3 3 2 3 3 3" xfId="42868"/>
    <cellStyle name="Normal 4 2 2 3 3 3 2 3 4" xfId="42869"/>
    <cellStyle name="Normal 4 2 2 3 3 3 2 3 4 2" xfId="42870"/>
    <cellStyle name="Normal 4 2 2 3 3 3 2 3 4 3" xfId="42871"/>
    <cellStyle name="Normal 4 2 2 3 3 3 2 3 5" xfId="42872"/>
    <cellStyle name="Normal 4 2 2 3 3 3 2 3 6" xfId="42873"/>
    <cellStyle name="Normal 4 2 2 3 3 3 2 4" xfId="42874"/>
    <cellStyle name="Normal 4 2 2 3 3 3 2 4 2" xfId="42875"/>
    <cellStyle name="Normal 4 2 2 3 3 3 2 4 2 2" xfId="42876"/>
    <cellStyle name="Normal 4 2 2 3 3 3 2 4 2 2 2" xfId="42877"/>
    <cellStyle name="Normal 4 2 2 3 3 3 2 4 2 2 3" xfId="42878"/>
    <cellStyle name="Normal 4 2 2 3 3 3 2 4 2 3" xfId="42879"/>
    <cellStyle name="Normal 4 2 2 3 3 3 2 4 2 3 2" xfId="42880"/>
    <cellStyle name="Normal 4 2 2 3 3 3 2 4 2 3 3" xfId="42881"/>
    <cellStyle name="Normal 4 2 2 3 3 3 2 4 2 4" xfId="42882"/>
    <cellStyle name="Normal 4 2 2 3 3 3 2 4 2 5" xfId="42883"/>
    <cellStyle name="Normal 4 2 2 3 3 3 2 4 3" xfId="42884"/>
    <cellStyle name="Normal 4 2 2 3 3 3 2 4 3 2" xfId="42885"/>
    <cellStyle name="Normal 4 2 2 3 3 3 2 4 3 3" xfId="42886"/>
    <cellStyle name="Normal 4 2 2 3 3 3 2 4 4" xfId="42887"/>
    <cellStyle name="Normal 4 2 2 3 3 3 2 4 4 2" xfId="42888"/>
    <cellStyle name="Normal 4 2 2 3 3 3 2 4 4 3" xfId="42889"/>
    <cellStyle name="Normal 4 2 2 3 3 3 2 4 5" xfId="42890"/>
    <cellStyle name="Normal 4 2 2 3 3 3 2 4 6" xfId="42891"/>
    <cellStyle name="Normal 4 2 2 3 3 3 2 5" xfId="42892"/>
    <cellStyle name="Normal 4 2 2 3 3 3 2 5 2" xfId="42893"/>
    <cellStyle name="Normal 4 2 2 3 3 3 2 5 2 2" xfId="42894"/>
    <cellStyle name="Normal 4 2 2 3 3 3 2 5 2 2 2" xfId="42895"/>
    <cellStyle name="Normal 4 2 2 3 3 3 2 5 2 2 3" xfId="42896"/>
    <cellStyle name="Normal 4 2 2 3 3 3 2 5 2 3" xfId="42897"/>
    <cellStyle name="Normal 4 2 2 3 3 3 2 5 2 3 2" xfId="42898"/>
    <cellStyle name="Normal 4 2 2 3 3 3 2 5 2 3 3" xfId="42899"/>
    <cellStyle name="Normal 4 2 2 3 3 3 2 5 2 4" xfId="42900"/>
    <cellStyle name="Normal 4 2 2 3 3 3 2 5 2 5" xfId="42901"/>
    <cellStyle name="Normal 4 2 2 3 3 3 2 5 3" xfId="42902"/>
    <cellStyle name="Normal 4 2 2 3 3 3 2 5 3 2" xfId="42903"/>
    <cellStyle name="Normal 4 2 2 3 3 3 2 5 3 3" xfId="42904"/>
    <cellStyle name="Normal 4 2 2 3 3 3 2 5 4" xfId="42905"/>
    <cellStyle name="Normal 4 2 2 3 3 3 2 5 4 2" xfId="42906"/>
    <cellStyle name="Normal 4 2 2 3 3 3 2 5 4 3" xfId="42907"/>
    <cellStyle name="Normal 4 2 2 3 3 3 2 5 5" xfId="42908"/>
    <cellStyle name="Normal 4 2 2 3 3 3 2 5 6" xfId="42909"/>
    <cellStyle name="Normal 4 2 2 3 3 3 2 6" xfId="42910"/>
    <cellStyle name="Normal 4 2 2 3 3 3 2 6 2" xfId="42911"/>
    <cellStyle name="Normal 4 2 2 3 3 3 2 6 2 2" xfId="42912"/>
    <cellStyle name="Normal 4 2 2 3 3 3 2 6 2 3" xfId="42913"/>
    <cellStyle name="Normal 4 2 2 3 3 3 2 6 3" xfId="42914"/>
    <cellStyle name="Normal 4 2 2 3 3 3 2 6 3 2" xfId="42915"/>
    <cellStyle name="Normal 4 2 2 3 3 3 2 6 3 3" xfId="42916"/>
    <cellStyle name="Normal 4 2 2 3 3 3 2 6 4" xfId="42917"/>
    <cellStyle name="Normal 4 2 2 3 3 3 2 6 5" xfId="42918"/>
    <cellStyle name="Normal 4 2 2 3 3 3 2 7" xfId="42919"/>
    <cellStyle name="Normal 4 2 2 3 3 3 2 7 2" xfId="42920"/>
    <cellStyle name="Normal 4 2 2 3 3 3 2 7 3" xfId="42921"/>
    <cellStyle name="Normal 4 2 2 3 3 3 2 8" xfId="42922"/>
    <cellStyle name="Normal 4 2 2 3 3 3 2 8 2" xfId="42923"/>
    <cellStyle name="Normal 4 2 2 3 3 3 2 8 3" xfId="42924"/>
    <cellStyle name="Normal 4 2 2 3 3 3 2 9" xfId="42925"/>
    <cellStyle name="Normal 4 2 2 3 3 3 3" xfId="961"/>
    <cellStyle name="Normal 4 2 2 3 3 3 3 2" xfId="2267"/>
    <cellStyle name="Normal 4 2 2 3 3 3 3 2 2" xfId="42926"/>
    <cellStyle name="Normal 4 2 2 3 3 3 3 2 2 2" xfId="42927"/>
    <cellStyle name="Normal 4 2 2 3 3 3 3 2 2 3" xfId="42928"/>
    <cellStyle name="Normal 4 2 2 3 3 3 3 2 3" xfId="42929"/>
    <cellStyle name="Normal 4 2 2 3 3 3 3 2 3 2" xfId="42930"/>
    <cellStyle name="Normal 4 2 2 3 3 3 3 2 3 3" xfId="42931"/>
    <cellStyle name="Normal 4 2 2 3 3 3 3 2 4" xfId="42932"/>
    <cellStyle name="Normal 4 2 2 3 3 3 3 2 5" xfId="42933"/>
    <cellStyle name="Normal 4 2 2 3 3 3 3 3" xfId="42934"/>
    <cellStyle name="Normal 4 2 2 3 3 3 3 3 2" xfId="42935"/>
    <cellStyle name="Normal 4 2 2 3 3 3 3 3 3" xfId="42936"/>
    <cellStyle name="Normal 4 2 2 3 3 3 3 4" xfId="42937"/>
    <cellStyle name="Normal 4 2 2 3 3 3 3 4 2" xfId="42938"/>
    <cellStyle name="Normal 4 2 2 3 3 3 3 4 3" xfId="42939"/>
    <cellStyle name="Normal 4 2 2 3 3 3 3 5" xfId="42940"/>
    <cellStyle name="Normal 4 2 2 3 3 3 3 6" xfId="42941"/>
    <cellStyle name="Normal 4 2 2 3 3 3 4" xfId="2264"/>
    <cellStyle name="Normal 4 2 2 3 3 3 4 2" xfId="42942"/>
    <cellStyle name="Normal 4 2 2 3 3 3 4 2 2" xfId="42943"/>
    <cellStyle name="Normal 4 2 2 3 3 3 4 2 2 2" xfId="42944"/>
    <cellStyle name="Normal 4 2 2 3 3 3 4 2 2 3" xfId="42945"/>
    <cellStyle name="Normal 4 2 2 3 3 3 4 2 3" xfId="42946"/>
    <cellStyle name="Normal 4 2 2 3 3 3 4 2 3 2" xfId="42947"/>
    <cellStyle name="Normal 4 2 2 3 3 3 4 2 3 3" xfId="42948"/>
    <cellStyle name="Normal 4 2 2 3 3 3 4 2 4" xfId="42949"/>
    <cellStyle name="Normal 4 2 2 3 3 3 4 2 5" xfId="42950"/>
    <cellStyle name="Normal 4 2 2 3 3 3 4 3" xfId="42951"/>
    <cellStyle name="Normal 4 2 2 3 3 3 4 3 2" xfId="42952"/>
    <cellStyle name="Normal 4 2 2 3 3 3 4 3 3" xfId="42953"/>
    <cellStyle name="Normal 4 2 2 3 3 3 4 4" xfId="42954"/>
    <cellStyle name="Normal 4 2 2 3 3 3 4 4 2" xfId="42955"/>
    <cellStyle name="Normal 4 2 2 3 3 3 4 4 3" xfId="42956"/>
    <cellStyle name="Normal 4 2 2 3 3 3 4 5" xfId="42957"/>
    <cellStyle name="Normal 4 2 2 3 3 3 4 6" xfId="42958"/>
    <cellStyle name="Normal 4 2 2 3 3 3 5" xfId="42959"/>
    <cellStyle name="Normal 4 2 2 3 3 3 5 2" xfId="42960"/>
    <cellStyle name="Normal 4 2 2 3 3 3 5 2 2" xfId="42961"/>
    <cellStyle name="Normal 4 2 2 3 3 3 5 2 2 2" xfId="42962"/>
    <cellStyle name="Normal 4 2 2 3 3 3 5 2 2 3" xfId="42963"/>
    <cellStyle name="Normal 4 2 2 3 3 3 5 2 3" xfId="42964"/>
    <cellStyle name="Normal 4 2 2 3 3 3 5 2 3 2" xfId="42965"/>
    <cellStyle name="Normal 4 2 2 3 3 3 5 2 3 3" xfId="42966"/>
    <cellStyle name="Normal 4 2 2 3 3 3 5 2 4" xfId="42967"/>
    <cellStyle name="Normal 4 2 2 3 3 3 5 2 5" xfId="42968"/>
    <cellStyle name="Normal 4 2 2 3 3 3 5 3" xfId="42969"/>
    <cellStyle name="Normal 4 2 2 3 3 3 5 3 2" xfId="42970"/>
    <cellStyle name="Normal 4 2 2 3 3 3 5 3 3" xfId="42971"/>
    <cellStyle name="Normal 4 2 2 3 3 3 5 4" xfId="42972"/>
    <cellStyle name="Normal 4 2 2 3 3 3 5 4 2" xfId="42973"/>
    <cellStyle name="Normal 4 2 2 3 3 3 5 4 3" xfId="42974"/>
    <cellStyle name="Normal 4 2 2 3 3 3 5 5" xfId="42975"/>
    <cellStyle name="Normal 4 2 2 3 3 3 5 6" xfId="42976"/>
    <cellStyle name="Normal 4 2 2 3 3 3 6" xfId="42977"/>
    <cellStyle name="Normal 4 2 2 3 3 3 6 2" xfId="42978"/>
    <cellStyle name="Normal 4 2 2 3 3 3 6 2 2" xfId="42979"/>
    <cellStyle name="Normal 4 2 2 3 3 3 6 2 2 2" xfId="42980"/>
    <cellStyle name="Normal 4 2 2 3 3 3 6 2 2 3" xfId="42981"/>
    <cellStyle name="Normal 4 2 2 3 3 3 6 2 3" xfId="42982"/>
    <cellStyle name="Normal 4 2 2 3 3 3 6 2 3 2" xfId="42983"/>
    <cellStyle name="Normal 4 2 2 3 3 3 6 2 3 3" xfId="42984"/>
    <cellStyle name="Normal 4 2 2 3 3 3 6 2 4" xfId="42985"/>
    <cellStyle name="Normal 4 2 2 3 3 3 6 2 5" xfId="42986"/>
    <cellStyle name="Normal 4 2 2 3 3 3 6 3" xfId="42987"/>
    <cellStyle name="Normal 4 2 2 3 3 3 6 3 2" xfId="42988"/>
    <cellStyle name="Normal 4 2 2 3 3 3 6 3 3" xfId="42989"/>
    <cellStyle name="Normal 4 2 2 3 3 3 6 4" xfId="42990"/>
    <cellStyle name="Normal 4 2 2 3 3 3 6 4 2" xfId="42991"/>
    <cellStyle name="Normal 4 2 2 3 3 3 6 4 3" xfId="42992"/>
    <cellStyle name="Normal 4 2 2 3 3 3 6 5" xfId="42993"/>
    <cellStyle name="Normal 4 2 2 3 3 3 6 6" xfId="42994"/>
    <cellStyle name="Normal 4 2 2 3 3 3 7" xfId="42995"/>
    <cellStyle name="Normal 4 2 2 3 3 3 7 2" xfId="42996"/>
    <cellStyle name="Normal 4 2 2 3 3 3 7 2 2" xfId="42997"/>
    <cellStyle name="Normal 4 2 2 3 3 3 7 2 3" xfId="42998"/>
    <cellStyle name="Normal 4 2 2 3 3 3 7 3" xfId="42999"/>
    <cellStyle name="Normal 4 2 2 3 3 3 7 3 2" xfId="43000"/>
    <cellStyle name="Normal 4 2 2 3 3 3 7 3 3" xfId="43001"/>
    <cellStyle name="Normal 4 2 2 3 3 3 7 4" xfId="43002"/>
    <cellStyle name="Normal 4 2 2 3 3 3 7 5" xfId="43003"/>
    <cellStyle name="Normal 4 2 2 3 3 3 8" xfId="43004"/>
    <cellStyle name="Normal 4 2 2 3 3 3 8 2" xfId="43005"/>
    <cellStyle name="Normal 4 2 2 3 3 3 8 3" xfId="43006"/>
    <cellStyle name="Normal 4 2 2 3 3 3 9" xfId="43007"/>
    <cellStyle name="Normal 4 2 2 3 3 3 9 2" xfId="43008"/>
    <cellStyle name="Normal 4 2 2 3 3 3 9 3" xfId="43009"/>
    <cellStyle name="Normal 4 2 2 3 3 4" xfId="962"/>
    <cellStyle name="Normal 4 2 2 3 3 4 10" xfId="43010"/>
    <cellStyle name="Normal 4 2 2 3 3 4 2" xfId="963"/>
    <cellStyle name="Normal 4 2 2 3 3 4 2 2" xfId="2269"/>
    <cellStyle name="Normal 4 2 2 3 3 4 2 2 2" xfId="43011"/>
    <cellStyle name="Normal 4 2 2 3 3 4 2 2 2 2" xfId="43012"/>
    <cellStyle name="Normal 4 2 2 3 3 4 2 2 2 3" xfId="43013"/>
    <cellStyle name="Normal 4 2 2 3 3 4 2 2 3" xfId="43014"/>
    <cellStyle name="Normal 4 2 2 3 3 4 2 2 3 2" xfId="43015"/>
    <cellStyle name="Normal 4 2 2 3 3 4 2 2 3 3" xfId="43016"/>
    <cellStyle name="Normal 4 2 2 3 3 4 2 2 4" xfId="43017"/>
    <cellStyle name="Normal 4 2 2 3 3 4 2 2 5" xfId="43018"/>
    <cellStyle name="Normal 4 2 2 3 3 4 2 3" xfId="43019"/>
    <cellStyle name="Normal 4 2 2 3 3 4 2 3 2" xfId="43020"/>
    <cellStyle name="Normal 4 2 2 3 3 4 2 3 3" xfId="43021"/>
    <cellStyle name="Normal 4 2 2 3 3 4 2 4" xfId="43022"/>
    <cellStyle name="Normal 4 2 2 3 3 4 2 4 2" xfId="43023"/>
    <cellStyle name="Normal 4 2 2 3 3 4 2 4 3" xfId="43024"/>
    <cellStyle name="Normal 4 2 2 3 3 4 2 5" xfId="43025"/>
    <cellStyle name="Normal 4 2 2 3 3 4 2 6" xfId="43026"/>
    <cellStyle name="Normal 4 2 2 3 3 4 3" xfId="2268"/>
    <cellStyle name="Normal 4 2 2 3 3 4 3 2" xfId="43027"/>
    <cellStyle name="Normal 4 2 2 3 3 4 3 2 2" xfId="43028"/>
    <cellStyle name="Normal 4 2 2 3 3 4 3 2 2 2" xfId="43029"/>
    <cellStyle name="Normal 4 2 2 3 3 4 3 2 2 3" xfId="43030"/>
    <cellStyle name="Normal 4 2 2 3 3 4 3 2 3" xfId="43031"/>
    <cellStyle name="Normal 4 2 2 3 3 4 3 2 3 2" xfId="43032"/>
    <cellStyle name="Normal 4 2 2 3 3 4 3 2 3 3" xfId="43033"/>
    <cellStyle name="Normal 4 2 2 3 3 4 3 2 4" xfId="43034"/>
    <cellStyle name="Normal 4 2 2 3 3 4 3 2 5" xfId="43035"/>
    <cellStyle name="Normal 4 2 2 3 3 4 3 3" xfId="43036"/>
    <cellStyle name="Normal 4 2 2 3 3 4 3 3 2" xfId="43037"/>
    <cellStyle name="Normal 4 2 2 3 3 4 3 3 3" xfId="43038"/>
    <cellStyle name="Normal 4 2 2 3 3 4 3 4" xfId="43039"/>
    <cellStyle name="Normal 4 2 2 3 3 4 3 4 2" xfId="43040"/>
    <cellStyle name="Normal 4 2 2 3 3 4 3 4 3" xfId="43041"/>
    <cellStyle name="Normal 4 2 2 3 3 4 3 5" xfId="43042"/>
    <cellStyle name="Normal 4 2 2 3 3 4 3 6" xfId="43043"/>
    <cellStyle name="Normal 4 2 2 3 3 4 4" xfId="43044"/>
    <cellStyle name="Normal 4 2 2 3 3 4 4 2" xfId="43045"/>
    <cellStyle name="Normal 4 2 2 3 3 4 4 2 2" xfId="43046"/>
    <cellStyle name="Normal 4 2 2 3 3 4 4 2 2 2" xfId="43047"/>
    <cellStyle name="Normal 4 2 2 3 3 4 4 2 2 3" xfId="43048"/>
    <cellStyle name="Normal 4 2 2 3 3 4 4 2 3" xfId="43049"/>
    <cellStyle name="Normal 4 2 2 3 3 4 4 2 3 2" xfId="43050"/>
    <cellStyle name="Normal 4 2 2 3 3 4 4 2 3 3" xfId="43051"/>
    <cellStyle name="Normal 4 2 2 3 3 4 4 2 4" xfId="43052"/>
    <cellStyle name="Normal 4 2 2 3 3 4 4 2 5" xfId="43053"/>
    <cellStyle name="Normal 4 2 2 3 3 4 4 3" xfId="43054"/>
    <cellStyle name="Normal 4 2 2 3 3 4 4 3 2" xfId="43055"/>
    <cellStyle name="Normal 4 2 2 3 3 4 4 3 3" xfId="43056"/>
    <cellStyle name="Normal 4 2 2 3 3 4 4 4" xfId="43057"/>
    <cellStyle name="Normal 4 2 2 3 3 4 4 4 2" xfId="43058"/>
    <cellStyle name="Normal 4 2 2 3 3 4 4 4 3" xfId="43059"/>
    <cellStyle name="Normal 4 2 2 3 3 4 4 5" xfId="43060"/>
    <cellStyle name="Normal 4 2 2 3 3 4 4 6" xfId="43061"/>
    <cellStyle name="Normal 4 2 2 3 3 4 5" xfId="43062"/>
    <cellStyle name="Normal 4 2 2 3 3 4 5 2" xfId="43063"/>
    <cellStyle name="Normal 4 2 2 3 3 4 5 2 2" xfId="43064"/>
    <cellStyle name="Normal 4 2 2 3 3 4 5 2 2 2" xfId="43065"/>
    <cellStyle name="Normal 4 2 2 3 3 4 5 2 2 3" xfId="43066"/>
    <cellStyle name="Normal 4 2 2 3 3 4 5 2 3" xfId="43067"/>
    <cellStyle name="Normal 4 2 2 3 3 4 5 2 3 2" xfId="43068"/>
    <cellStyle name="Normal 4 2 2 3 3 4 5 2 3 3" xfId="43069"/>
    <cellStyle name="Normal 4 2 2 3 3 4 5 2 4" xfId="43070"/>
    <cellStyle name="Normal 4 2 2 3 3 4 5 2 5" xfId="43071"/>
    <cellStyle name="Normal 4 2 2 3 3 4 5 3" xfId="43072"/>
    <cellStyle name="Normal 4 2 2 3 3 4 5 3 2" xfId="43073"/>
    <cellStyle name="Normal 4 2 2 3 3 4 5 3 3" xfId="43074"/>
    <cellStyle name="Normal 4 2 2 3 3 4 5 4" xfId="43075"/>
    <cellStyle name="Normal 4 2 2 3 3 4 5 4 2" xfId="43076"/>
    <cellStyle name="Normal 4 2 2 3 3 4 5 4 3" xfId="43077"/>
    <cellStyle name="Normal 4 2 2 3 3 4 5 5" xfId="43078"/>
    <cellStyle name="Normal 4 2 2 3 3 4 5 6" xfId="43079"/>
    <cellStyle name="Normal 4 2 2 3 3 4 6" xfId="43080"/>
    <cellStyle name="Normal 4 2 2 3 3 4 6 2" xfId="43081"/>
    <cellStyle name="Normal 4 2 2 3 3 4 6 2 2" xfId="43082"/>
    <cellStyle name="Normal 4 2 2 3 3 4 6 2 3" xfId="43083"/>
    <cellStyle name="Normal 4 2 2 3 3 4 6 3" xfId="43084"/>
    <cellStyle name="Normal 4 2 2 3 3 4 6 3 2" xfId="43085"/>
    <cellStyle name="Normal 4 2 2 3 3 4 6 3 3" xfId="43086"/>
    <cellStyle name="Normal 4 2 2 3 3 4 6 4" xfId="43087"/>
    <cellStyle name="Normal 4 2 2 3 3 4 6 5" xfId="43088"/>
    <cellStyle name="Normal 4 2 2 3 3 4 7" xfId="43089"/>
    <cellStyle name="Normal 4 2 2 3 3 4 7 2" xfId="43090"/>
    <cellStyle name="Normal 4 2 2 3 3 4 7 3" xfId="43091"/>
    <cellStyle name="Normal 4 2 2 3 3 4 8" xfId="43092"/>
    <cellStyle name="Normal 4 2 2 3 3 4 8 2" xfId="43093"/>
    <cellStyle name="Normal 4 2 2 3 3 4 8 3" xfId="43094"/>
    <cellStyle name="Normal 4 2 2 3 3 4 9" xfId="43095"/>
    <cellStyle name="Normal 4 2 2 3 3 5" xfId="964"/>
    <cellStyle name="Normal 4 2 2 3 3 5 2" xfId="2270"/>
    <cellStyle name="Normal 4 2 2 3 3 5 2 2" xfId="43096"/>
    <cellStyle name="Normal 4 2 2 3 3 5 2 2 2" xfId="43097"/>
    <cellStyle name="Normal 4 2 2 3 3 5 2 2 3" xfId="43098"/>
    <cellStyle name="Normal 4 2 2 3 3 5 2 3" xfId="43099"/>
    <cellStyle name="Normal 4 2 2 3 3 5 2 3 2" xfId="43100"/>
    <cellStyle name="Normal 4 2 2 3 3 5 2 3 3" xfId="43101"/>
    <cellStyle name="Normal 4 2 2 3 3 5 2 4" xfId="43102"/>
    <cellStyle name="Normal 4 2 2 3 3 5 2 5" xfId="43103"/>
    <cellStyle name="Normal 4 2 2 3 3 5 3" xfId="43104"/>
    <cellStyle name="Normal 4 2 2 3 3 5 3 2" xfId="43105"/>
    <cellStyle name="Normal 4 2 2 3 3 5 3 3" xfId="43106"/>
    <cellStyle name="Normal 4 2 2 3 3 5 4" xfId="43107"/>
    <cellStyle name="Normal 4 2 2 3 3 5 4 2" xfId="43108"/>
    <cellStyle name="Normal 4 2 2 3 3 5 4 3" xfId="43109"/>
    <cellStyle name="Normal 4 2 2 3 3 5 5" xfId="43110"/>
    <cellStyle name="Normal 4 2 2 3 3 5 6" xfId="43111"/>
    <cellStyle name="Normal 4 2 2 3 3 6" xfId="2259"/>
    <cellStyle name="Normal 4 2 2 3 3 6 2" xfId="43112"/>
    <cellStyle name="Normal 4 2 2 3 3 6 2 2" xfId="43113"/>
    <cellStyle name="Normal 4 2 2 3 3 6 2 2 2" xfId="43114"/>
    <cellStyle name="Normal 4 2 2 3 3 6 2 2 3" xfId="43115"/>
    <cellStyle name="Normal 4 2 2 3 3 6 2 3" xfId="43116"/>
    <cellStyle name="Normal 4 2 2 3 3 6 2 3 2" xfId="43117"/>
    <cellStyle name="Normal 4 2 2 3 3 6 2 3 3" xfId="43118"/>
    <cellStyle name="Normal 4 2 2 3 3 6 2 4" xfId="43119"/>
    <cellStyle name="Normal 4 2 2 3 3 6 2 5" xfId="43120"/>
    <cellStyle name="Normal 4 2 2 3 3 6 3" xfId="43121"/>
    <cellStyle name="Normal 4 2 2 3 3 6 3 2" xfId="43122"/>
    <cellStyle name="Normal 4 2 2 3 3 6 3 3" xfId="43123"/>
    <cellStyle name="Normal 4 2 2 3 3 6 4" xfId="43124"/>
    <cellStyle name="Normal 4 2 2 3 3 6 4 2" xfId="43125"/>
    <cellStyle name="Normal 4 2 2 3 3 6 4 3" xfId="43126"/>
    <cellStyle name="Normal 4 2 2 3 3 6 5" xfId="43127"/>
    <cellStyle name="Normal 4 2 2 3 3 6 6" xfId="43128"/>
    <cellStyle name="Normal 4 2 2 3 3 7" xfId="43129"/>
    <cellStyle name="Normal 4 2 2 3 3 7 2" xfId="43130"/>
    <cellStyle name="Normal 4 2 2 3 3 7 2 2" xfId="43131"/>
    <cellStyle name="Normal 4 2 2 3 3 7 2 2 2" xfId="43132"/>
    <cellStyle name="Normal 4 2 2 3 3 7 2 2 3" xfId="43133"/>
    <cellStyle name="Normal 4 2 2 3 3 7 2 3" xfId="43134"/>
    <cellStyle name="Normal 4 2 2 3 3 7 2 3 2" xfId="43135"/>
    <cellStyle name="Normal 4 2 2 3 3 7 2 3 3" xfId="43136"/>
    <cellStyle name="Normal 4 2 2 3 3 7 2 4" xfId="43137"/>
    <cellStyle name="Normal 4 2 2 3 3 7 2 5" xfId="43138"/>
    <cellStyle name="Normal 4 2 2 3 3 7 3" xfId="43139"/>
    <cellStyle name="Normal 4 2 2 3 3 7 3 2" xfId="43140"/>
    <cellStyle name="Normal 4 2 2 3 3 7 3 3" xfId="43141"/>
    <cellStyle name="Normal 4 2 2 3 3 7 4" xfId="43142"/>
    <cellStyle name="Normal 4 2 2 3 3 7 4 2" xfId="43143"/>
    <cellStyle name="Normal 4 2 2 3 3 7 4 3" xfId="43144"/>
    <cellStyle name="Normal 4 2 2 3 3 7 5" xfId="43145"/>
    <cellStyle name="Normal 4 2 2 3 3 7 6" xfId="43146"/>
    <cellStyle name="Normal 4 2 2 3 3 8" xfId="43147"/>
    <cellStyle name="Normal 4 2 2 3 3 8 2" xfId="43148"/>
    <cellStyle name="Normal 4 2 2 3 3 8 2 2" xfId="43149"/>
    <cellStyle name="Normal 4 2 2 3 3 8 2 2 2" xfId="43150"/>
    <cellStyle name="Normal 4 2 2 3 3 8 2 2 3" xfId="43151"/>
    <cellStyle name="Normal 4 2 2 3 3 8 2 3" xfId="43152"/>
    <cellStyle name="Normal 4 2 2 3 3 8 2 3 2" xfId="43153"/>
    <cellStyle name="Normal 4 2 2 3 3 8 2 3 3" xfId="43154"/>
    <cellStyle name="Normal 4 2 2 3 3 8 2 4" xfId="43155"/>
    <cellStyle name="Normal 4 2 2 3 3 8 2 5" xfId="43156"/>
    <cellStyle name="Normal 4 2 2 3 3 8 3" xfId="43157"/>
    <cellStyle name="Normal 4 2 2 3 3 8 3 2" xfId="43158"/>
    <cellStyle name="Normal 4 2 2 3 3 8 3 3" xfId="43159"/>
    <cellStyle name="Normal 4 2 2 3 3 8 4" xfId="43160"/>
    <cellStyle name="Normal 4 2 2 3 3 8 4 2" xfId="43161"/>
    <cellStyle name="Normal 4 2 2 3 3 8 4 3" xfId="43162"/>
    <cellStyle name="Normal 4 2 2 3 3 8 5" xfId="43163"/>
    <cellStyle name="Normal 4 2 2 3 3 8 6" xfId="43164"/>
    <cellStyle name="Normal 4 2 2 3 3 9" xfId="43165"/>
    <cellStyle name="Normal 4 2 2 3 3 9 2" xfId="43166"/>
    <cellStyle name="Normal 4 2 2 3 3 9 2 2" xfId="43167"/>
    <cellStyle name="Normal 4 2 2 3 3 9 2 3" xfId="43168"/>
    <cellStyle name="Normal 4 2 2 3 3 9 3" xfId="43169"/>
    <cellStyle name="Normal 4 2 2 3 3 9 3 2" xfId="43170"/>
    <cellStyle name="Normal 4 2 2 3 3 9 3 3" xfId="43171"/>
    <cellStyle name="Normal 4 2 2 3 3 9 4" xfId="43172"/>
    <cellStyle name="Normal 4 2 2 3 3 9 5" xfId="43173"/>
    <cellStyle name="Normal 4 2 2 3 4" xfId="965"/>
    <cellStyle name="Normal 4 2 2 3 4 10" xfId="43174"/>
    <cellStyle name="Normal 4 2 2 3 4 11" xfId="43175"/>
    <cellStyle name="Normal 4 2 2 3 4 2" xfId="966"/>
    <cellStyle name="Normal 4 2 2 3 4 2 10" xfId="43176"/>
    <cellStyle name="Normal 4 2 2 3 4 2 2" xfId="967"/>
    <cellStyle name="Normal 4 2 2 3 4 2 2 2" xfId="2273"/>
    <cellStyle name="Normal 4 2 2 3 4 2 2 2 2" xfId="43177"/>
    <cellStyle name="Normal 4 2 2 3 4 2 2 2 2 2" xfId="43178"/>
    <cellStyle name="Normal 4 2 2 3 4 2 2 2 2 3" xfId="43179"/>
    <cellStyle name="Normal 4 2 2 3 4 2 2 2 3" xfId="43180"/>
    <cellStyle name="Normal 4 2 2 3 4 2 2 2 3 2" xfId="43181"/>
    <cellStyle name="Normal 4 2 2 3 4 2 2 2 3 3" xfId="43182"/>
    <cellStyle name="Normal 4 2 2 3 4 2 2 2 4" xfId="43183"/>
    <cellStyle name="Normal 4 2 2 3 4 2 2 2 5" xfId="43184"/>
    <cellStyle name="Normal 4 2 2 3 4 2 2 3" xfId="43185"/>
    <cellStyle name="Normal 4 2 2 3 4 2 2 3 2" xfId="43186"/>
    <cellStyle name="Normal 4 2 2 3 4 2 2 3 3" xfId="43187"/>
    <cellStyle name="Normal 4 2 2 3 4 2 2 4" xfId="43188"/>
    <cellStyle name="Normal 4 2 2 3 4 2 2 4 2" xfId="43189"/>
    <cellStyle name="Normal 4 2 2 3 4 2 2 4 3" xfId="43190"/>
    <cellStyle name="Normal 4 2 2 3 4 2 2 5" xfId="43191"/>
    <cellStyle name="Normal 4 2 2 3 4 2 2 6" xfId="43192"/>
    <cellStyle name="Normal 4 2 2 3 4 2 3" xfId="2272"/>
    <cellStyle name="Normal 4 2 2 3 4 2 3 2" xfId="43193"/>
    <cellStyle name="Normal 4 2 2 3 4 2 3 2 2" xfId="43194"/>
    <cellStyle name="Normal 4 2 2 3 4 2 3 2 2 2" xfId="43195"/>
    <cellStyle name="Normal 4 2 2 3 4 2 3 2 2 3" xfId="43196"/>
    <cellStyle name="Normal 4 2 2 3 4 2 3 2 3" xfId="43197"/>
    <cellStyle name="Normal 4 2 2 3 4 2 3 2 3 2" xfId="43198"/>
    <cellStyle name="Normal 4 2 2 3 4 2 3 2 3 3" xfId="43199"/>
    <cellStyle name="Normal 4 2 2 3 4 2 3 2 4" xfId="43200"/>
    <cellStyle name="Normal 4 2 2 3 4 2 3 2 5" xfId="43201"/>
    <cellStyle name="Normal 4 2 2 3 4 2 3 3" xfId="43202"/>
    <cellStyle name="Normal 4 2 2 3 4 2 3 3 2" xfId="43203"/>
    <cellStyle name="Normal 4 2 2 3 4 2 3 3 3" xfId="43204"/>
    <cellStyle name="Normal 4 2 2 3 4 2 3 4" xfId="43205"/>
    <cellStyle name="Normal 4 2 2 3 4 2 3 4 2" xfId="43206"/>
    <cellStyle name="Normal 4 2 2 3 4 2 3 4 3" xfId="43207"/>
    <cellStyle name="Normal 4 2 2 3 4 2 3 5" xfId="43208"/>
    <cellStyle name="Normal 4 2 2 3 4 2 3 6" xfId="43209"/>
    <cellStyle name="Normal 4 2 2 3 4 2 4" xfId="43210"/>
    <cellStyle name="Normal 4 2 2 3 4 2 4 2" xfId="43211"/>
    <cellStyle name="Normal 4 2 2 3 4 2 4 2 2" xfId="43212"/>
    <cellStyle name="Normal 4 2 2 3 4 2 4 2 2 2" xfId="43213"/>
    <cellStyle name="Normal 4 2 2 3 4 2 4 2 2 3" xfId="43214"/>
    <cellStyle name="Normal 4 2 2 3 4 2 4 2 3" xfId="43215"/>
    <cellStyle name="Normal 4 2 2 3 4 2 4 2 3 2" xfId="43216"/>
    <cellStyle name="Normal 4 2 2 3 4 2 4 2 3 3" xfId="43217"/>
    <cellStyle name="Normal 4 2 2 3 4 2 4 2 4" xfId="43218"/>
    <cellStyle name="Normal 4 2 2 3 4 2 4 2 5" xfId="43219"/>
    <cellStyle name="Normal 4 2 2 3 4 2 4 3" xfId="43220"/>
    <cellStyle name="Normal 4 2 2 3 4 2 4 3 2" xfId="43221"/>
    <cellStyle name="Normal 4 2 2 3 4 2 4 3 3" xfId="43222"/>
    <cellStyle name="Normal 4 2 2 3 4 2 4 4" xfId="43223"/>
    <cellStyle name="Normal 4 2 2 3 4 2 4 4 2" xfId="43224"/>
    <cellStyle name="Normal 4 2 2 3 4 2 4 4 3" xfId="43225"/>
    <cellStyle name="Normal 4 2 2 3 4 2 4 5" xfId="43226"/>
    <cellStyle name="Normal 4 2 2 3 4 2 4 6" xfId="43227"/>
    <cellStyle name="Normal 4 2 2 3 4 2 5" xfId="43228"/>
    <cellStyle name="Normal 4 2 2 3 4 2 5 2" xfId="43229"/>
    <cellStyle name="Normal 4 2 2 3 4 2 5 2 2" xfId="43230"/>
    <cellStyle name="Normal 4 2 2 3 4 2 5 2 2 2" xfId="43231"/>
    <cellStyle name="Normal 4 2 2 3 4 2 5 2 2 3" xfId="43232"/>
    <cellStyle name="Normal 4 2 2 3 4 2 5 2 3" xfId="43233"/>
    <cellStyle name="Normal 4 2 2 3 4 2 5 2 3 2" xfId="43234"/>
    <cellStyle name="Normal 4 2 2 3 4 2 5 2 3 3" xfId="43235"/>
    <cellStyle name="Normal 4 2 2 3 4 2 5 2 4" xfId="43236"/>
    <cellStyle name="Normal 4 2 2 3 4 2 5 2 5" xfId="43237"/>
    <cellStyle name="Normal 4 2 2 3 4 2 5 3" xfId="43238"/>
    <cellStyle name="Normal 4 2 2 3 4 2 5 3 2" xfId="43239"/>
    <cellStyle name="Normal 4 2 2 3 4 2 5 3 3" xfId="43240"/>
    <cellStyle name="Normal 4 2 2 3 4 2 5 4" xfId="43241"/>
    <cellStyle name="Normal 4 2 2 3 4 2 5 4 2" xfId="43242"/>
    <cellStyle name="Normal 4 2 2 3 4 2 5 4 3" xfId="43243"/>
    <cellStyle name="Normal 4 2 2 3 4 2 5 5" xfId="43244"/>
    <cellStyle name="Normal 4 2 2 3 4 2 5 6" xfId="43245"/>
    <cellStyle name="Normal 4 2 2 3 4 2 6" xfId="43246"/>
    <cellStyle name="Normal 4 2 2 3 4 2 6 2" xfId="43247"/>
    <cellStyle name="Normal 4 2 2 3 4 2 6 2 2" xfId="43248"/>
    <cellStyle name="Normal 4 2 2 3 4 2 6 2 3" xfId="43249"/>
    <cellStyle name="Normal 4 2 2 3 4 2 6 3" xfId="43250"/>
    <cellStyle name="Normal 4 2 2 3 4 2 6 3 2" xfId="43251"/>
    <cellStyle name="Normal 4 2 2 3 4 2 6 3 3" xfId="43252"/>
    <cellStyle name="Normal 4 2 2 3 4 2 6 4" xfId="43253"/>
    <cellStyle name="Normal 4 2 2 3 4 2 6 5" xfId="43254"/>
    <cellStyle name="Normal 4 2 2 3 4 2 7" xfId="43255"/>
    <cellStyle name="Normal 4 2 2 3 4 2 7 2" xfId="43256"/>
    <cellStyle name="Normal 4 2 2 3 4 2 7 3" xfId="43257"/>
    <cellStyle name="Normal 4 2 2 3 4 2 8" xfId="43258"/>
    <cellStyle name="Normal 4 2 2 3 4 2 8 2" xfId="43259"/>
    <cellStyle name="Normal 4 2 2 3 4 2 8 3" xfId="43260"/>
    <cellStyle name="Normal 4 2 2 3 4 2 9" xfId="43261"/>
    <cellStyle name="Normal 4 2 2 3 4 3" xfId="968"/>
    <cellStyle name="Normal 4 2 2 3 4 3 2" xfId="2274"/>
    <cellStyle name="Normal 4 2 2 3 4 3 2 2" xfId="43262"/>
    <cellStyle name="Normal 4 2 2 3 4 3 2 2 2" xfId="43263"/>
    <cellStyle name="Normal 4 2 2 3 4 3 2 2 3" xfId="43264"/>
    <cellStyle name="Normal 4 2 2 3 4 3 2 3" xfId="43265"/>
    <cellStyle name="Normal 4 2 2 3 4 3 2 3 2" xfId="43266"/>
    <cellStyle name="Normal 4 2 2 3 4 3 2 3 3" xfId="43267"/>
    <cellStyle name="Normal 4 2 2 3 4 3 2 4" xfId="43268"/>
    <cellStyle name="Normal 4 2 2 3 4 3 2 5" xfId="43269"/>
    <cellStyle name="Normal 4 2 2 3 4 3 3" xfId="43270"/>
    <cellStyle name="Normal 4 2 2 3 4 3 3 2" xfId="43271"/>
    <cellStyle name="Normal 4 2 2 3 4 3 3 3" xfId="43272"/>
    <cellStyle name="Normal 4 2 2 3 4 3 4" xfId="43273"/>
    <cellStyle name="Normal 4 2 2 3 4 3 4 2" xfId="43274"/>
    <cellStyle name="Normal 4 2 2 3 4 3 4 3" xfId="43275"/>
    <cellStyle name="Normal 4 2 2 3 4 3 5" xfId="43276"/>
    <cellStyle name="Normal 4 2 2 3 4 3 6" xfId="43277"/>
    <cellStyle name="Normal 4 2 2 3 4 4" xfId="2271"/>
    <cellStyle name="Normal 4 2 2 3 4 4 2" xfId="43278"/>
    <cellStyle name="Normal 4 2 2 3 4 4 2 2" xfId="43279"/>
    <cellStyle name="Normal 4 2 2 3 4 4 2 2 2" xfId="43280"/>
    <cellStyle name="Normal 4 2 2 3 4 4 2 2 3" xfId="43281"/>
    <cellStyle name="Normal 4 2 2 3 4 4 2 3" xfId="43282"/>
    <cellStyle name="Normal 4 2 2 3 4 4 2 3 2" xfId="43283"/>
    <cellStyle name="Normal 4 2 2 3 4 4 2 3 3" xfId="43284"/>
    <cellStyle name="Normal 4 2 2 3 4 4 2 4" xfId="43285"/>
    <cellStyle name="Normal 4 2 2 3 4 4 2 5" xfId="43286"/>
    <cellStyle name="Normal 4 2 2 3 4 4 3" xfId="43287"/>
    <cellStyle name="Normal 4 2 2 3 4 4 3 2" xfId="43288"/>
    <cellStyle name="Normal 4 2 2 3 4 4 3 3" xfId="43289"/>
    <cellStyle name="Normal 4 2 2 3 4 4 4" xfId="43290"/>
    <cellStyle name="Normal 4 2 2 3 4 4 4 2" xfId="43291"/>
    <cellStyle name="Normal 4 2 2 3 4 4 4 3" xfId="43292"/>
    <cellStyle name="Normal 4 2 2 3 4 4 5" xfId="43293"/>
    <cellStyle name="Normal 4 2 2 3 4 4 6" xfId="43294"/>
    <cellStyle name="Normal 4 2 2 3 4 5" xfId="43295"/>
    <cellStyle name="Normal 4 2 2 3 4 5 2" xfId="43296"/>
    <cellStyle name="Normal 4 2 2 3 4 5 2 2" xfId="43297"/>
    <cellStyle name="Normal 4 2 2 3 4 5 2 2 2" xfId="43298"/>
    <cellStyle name="Normal 4 2 2 3 4 5 2 2 3" xfId="43299"/>
    <cellStyle name="Normal 4 2 2 3 4 5 2 3" xfId="43300"/>
    <cellStyle name="Normal 4 2 2 3 4 5 2 3 2" xfId="43301"/>
    <cellStyle name="Normal 4 2 2 3 4 5 2 3 3" xfId="43302"/>
    <cellStyle name="Normal 4 2 2 3 4 5 2 4" xfId="43303"/>
    <cellStyle name="Normal 4 2 2 3 4 5 2 5" xfId="43304"/>
    <cellStyle name="Normal 4 2 2 3 4 5 3" xfId="43305"/>
    <cellStyle name="Normal 4 2 2 3 4 5 3 2" xfId="43306"/>
    <cellStyle name="Normal 4 2 2 3 4 5 3 3" xfId="43307"/>
    <cellStyle name="Normal 4 2 2 3 4 5 4" xfId="43308"/>
    <cellStyle name="Normal 4 2 2 3 4 5 4 2" xfId="43309"/>
    <cellStyle name="Normal 4 2 2 3 4 5 4 3" xfId="43310"/>
    <cellStyle name="Normal 4 2 2 3 4 5 5" xfId="43311"/>
    <cellStyle name="Normal 4 2 2 3 4 5 6" xfId="43312"/>
    <cellStyle name="Normal 4 2 2 3 4 6" xfId="43313"/>
    <cellStyle name="Normal 4 2 2 3 4 6 2" xfId="43314"/>
    <cellStyle name="Normal 4 2 2 3 4 6 2 2" xfId="43315"/>
    <cellStyle name="Normal 4 2 2 3 4 6 2 2 2" xfId="43316"/>
    <cellStyle name="Normal 4 2 2 3 4 6 2 2 3" xfId="43317"/>
    <cellStyle name="Normal 4 2 2 3 4 6 2 3" xfId="43318"/>
    <cellStyle name="Normal 4 2 2 3 4 6 2 3 2" xfId="43319"/>
    <cellStyle name="Normal 4 2 2 3 4 6 2 3 3" xfId="43320"/>
    <cellStyle name="Normal 4 2 2 3 4 6 2 4" xfId="43321"/>
    <cellStyle name="Normal 4 2 2 3 4 6 2 5" xfId="43322"/>
    <cellStyle name="Normal 4 2 2 3 4 6 3" xfId="43323"/>
    <cellStyle name="Normal 4 2 2 3 4 6 3 2" xfId="43324"/>
    <cellStyle name="Normal 4 2 2 3 4 6 3 3" xfId="43325"/>
    <cellStyle name="Normal 4 2 2 3 4 6 4" xfId="43326"/>
    <cellStyle name="Normal 4 2 2 3 4 6 4 2" xfId="43327"/>
    <cellStyle name="Normal 4 2 2 3 4 6 4 3" xfId="43328"/>
    <cellStyle name="Normal 4 2 2 3 4 6 5" xfId="43329"/>
    <cellStyle name="Normal 4 2 2 3 4 6 6" xfId="43330"/>
    <cellStyle name="Normal 4 2 2 3 4 7" xfId="43331"/>
    <cellStyle name="Normal 4 2 2 3 4 7 2" xfId="43332"/>
    <cellStyle name="Normal 4 2 2 3 4 7 2 2" xfId="43333"/>
    <cellStyle name="Normal 4 2 2 3 4 7 2 3" xfId="43334"/>
    <cellStyle name="Normal 4 2 2 3 4 7 3" xfId="43335"/>
    <cellStyle name="Normal 4 2 2 3 4 7 3 2" xfId="43336"/>
    <cellStyle name="Normal 4 2 2 3 4 7 3 3" xfId="43337"/>
    <cellStyle name="Normal 4 2 2 3 4 7 4" xfId="43338"/>
    <cellStyle name="Normal 4 2 2 3 4 7 5" xfId="43339"/>
    <cellStyle name="Normal 4 2 2 3 4 8" xfId="43340"/>
    <cellStyle name="Normal 4 2 2 3 4 8 2" xfId="43341"/>
    <cellStyle name="Normal 4 2 2 3 4 8 3" xfId="43342"/>
    <cellStyle name="Normal 4 2 2 3 4 9" xfId="43343"/>
    <cellStyle name="Normal 4 2 2 3 4 9 2" xfId="43344"/>
    <cellStyle name="Normal 4 2 2 3 4 9 3" xfId="43345"/>
    <cellStyle name="Normal 4 2 2 3 5" xfId="969"/>
    <cellStyle name="Normal 4 2 2 3 5 10" xfId="43346"/>
    <cellStyle name="Normal 4 2 2 3 5 11" xfId="43347"/>
    <cellStyle name="Normal 4 2 2 3 5 2" xfId="970"/>
    <cellStyle name="Normal 4 2 2 3 5 2 10" xfId="43348"/>
    <cellStyle name="Normal 4 2 2 3 5 2 2" xfId="971"/>
    <cellStyle name="Normal 4 2 2 3 5 2 2 2" xfId="2277"/>
    <cellStyle name="Normal 4 2 2 3 5 2 2 2 2" xfId="43349"/>
    <cellStyle name="Normal 4 2 2 3 5 2 2 2 2 2" xfId="43350"/>
    <cellStyle name="Normal 4 2 2 3 5 2 2 2 2 3" xfId="43351"/>
    <cellStyle name="Normal 4 2 2 3 5 2 2 2 3" xfId="43352"/>
    <cellStyle name="Normal 4 2 2 3 5 2 2 2 3 2" xfId="43353"/>
    <cellStyle name="Normal 4 2 2 3 5 2 2 2 3 3" xfId="43354"/>
    <cellStyle name="Normal 4 2 2 3 5 2 2 2 4" xfId="43355"/>
    <cellStyle name="Normal 4 2 2 3 5 2 2 2 5" xfId="43356"/>
    <cellStyle name="Normal 4 2 2 3 5 2 2 3" xfId="43357"/>
    <cellStyle name="Normal 4 2 2 3 5 2 2 3 2" xfId="43358"/>
    <cellStyle name="Normal 4 2 2 3 5 2 2 3 3" xfId="43359"/>
    <cellStyle name="Normal 4 2 2 3 5 2 2 4" xfId="43360"/>
    <cellStyle name="Normal 4 2 2 3 5 2 2 4 2" xfId="43361"/>
    <cellStyle name="Normal 4 2 2 3 5 2 2 4 3" xfId="43362"/>
    <cellStyle name="Normal 4 2 2 3 5 2 2 5" xfId="43363"/>
    <cellStyle name="Normal 4 2 2 3 5 2 2 6" xfId="43364"/>
    <cellStyle name="Normal 4 2 2 3 5 2 3" xfId="2276"/>
    <cellStyle name="Normal 4 2 2 3 5 2 3 2" xfId="43365"/>
    <cellStyle name="Normal 4 2 2 3 5 2 3 2 2" xfId="43366"/>
    <cellStyle name="Normal 4 2 2 3 5 2 3 2 2 2" xfId="43367"/>
    <cellStyle name="Normal 4 2 2 3 5 2 3 2 2 3" xfId="43368"/>
    <cellStyle name="Normal 4 2 2 3 5 2 3 2 3" xfId="43369"/>
    <cellStyle name="Normal 4 2 2 3 5 2 3 2 3 2" xfId="43370"/>
    <cellStyle name="Normal 4 2 2 3 5 2 3 2 3 3" xfId="43371"/>
    <cellStyle name="Normal 4 2 2 3 5 2 3 2 4" xfId="43372"/>
    <cellStyle name="Normal 4 2 2 3 5 2 3 2 5" xfId="43373"/>
    <cellStyle name="Normal 4 2 2 3 5 2 3 3" xfId="43374"/>
    <cellStyle name="Normal 4 2 2 3 5 2 3 3 2" xfId="43375"/>
    <cellStyle name="Normal 4 2 2 3 5 2 3 3 3" xfId="43376"/>
    <cellStyle name="Normal 4 2 2 3 5 2 3 4" xfId="43377"/>
    <cellStyle name="Normal 4 2 2 3 5 2 3 4 2" xfId="43378"/>
    <cellStyle name="Normal 4 2 2 3 5 2 3 4 3" xfId="43379"/>
    <cellStyle name="Normal 4 2 2 3 5 2 3 5" xfId="43380"/>
    <cellStyle name="Normal 4 2 2 3 5 2 3 6" xfId="43381"/>
    <cellStyle name="Normal 4 2 2 3 5 2 4" xfId="43382"/>
    <cellStyle name="Normal 4 2 2 3 5 2 4 2" xfId="43383"/>
    <cellStyle name="Normal 4 2 2 3 5 2 4 2 2" xfId="43384"/>
    <cellStyle name="Normal 4 2 2 3 5 2 4 2 2 2" xfId="43385"/>
    <cellStyle name="Normal 4 2 2 3 5 2 4 2 2 3" xfId="43386"/>
    <cellStyle name="Normal 4 2 2 3 5 2 4 2 3" xfId="43387"/>
    <cellStyle name="Normal 4 2 2 3 5 2 4 2 3 2" xfId="43388"/>
    <cellStyle name="Normal 4 2 2 3 5 2 4 2 3 3" xfId="43389"/>
    <cellStyle name="Normal 4 2 2 3 5 2 4 2 4" xfId="43390"/>
    <cellStyle name="Normal 4 2 2 3 5 2 4 2 5" xfId="43391"/>
    <cellStyle name="Normal 4 2 2 3 5 2 4 3" xfId="43392"/>
    <cellStyle name="Normal 4 2 2 3 5 2 4 3 2" xfId="43393"/>
    <cellStyle name="Normal 4 2 2 3 5 2 4 3 3" xfId="43394"/>
    <cellStyle name="Normal 4 2 2 3 5 2 4 4" xfId="43395"/>
    <cellStyle name="Normal 4 2 2 3 5 2 4 4 2" xfId="43396"/>
    <cellStyle name="Normal 4 2 2 3 5 2 4 4 3" xfId="43397"/>
    <cellStyle name="Normal 4 2 2 3 5 2 4 5" xfId="43398"/>
    <cellStyle name="Normal 4 2 2 3 5 2 4 6" xfId="43399"/>
    <cellStyle name="Normal 4 2 2 3 5 2 5" xfId="43400"/>
    <cellStyle name="Normal 4 2 2 3 5 2 5 2" xfId="43401"/>
    <cellStyle name="Normal 4 2 2 3 5 2 5 2 2" xfId="43402"/>
    <cellStyle name="Normal 4 2 2 3 5 2 5 2 2 2" xfId="43403"/>
    <cellStyle name="Normal 4 2 2 3 5 2 5 2 2 3" xfId="43404"/>
    <cellStyle name="Normal 4 2 2 3 5 2 5 2 3" xfId="43405"/>
    <cellStyle name="Normal 4 2 2 3 5 2 5 2 3 2" xfId="43406"/>
    <cellStyle name="Normal 4 2 2 3 5 2 5 2 3 3" xfId="43407"/>
    <cellStyle name="Normal 4 2 2 3 5 2 5 2 4" xfId="43408"/>
    <cellStyle name="Normal 4 2 2 3 5 2 5 2 5" xfId="43409"/>
    <cellStyle name="Normal 4 2 2 3 5 2 5 3" xfId="43410"/>
    <cellStyle name="Normal 4 2 2 3 5 2 5 3 2" xfId="43411"/>
    <cellStyle name="Normal 4 2 2 3 5 2 5 3 3" xfId="43412"/>
    <cellStyle name="Normal 4 2 2 3 5 2 5 4" xfId="43413"/>
    <cellStyle name="Normal 4 2 2 3 5 2 5 4 2" xfId="43414"/>
    <cellStyle name="Normal 4 2 2 3 5 2 5 4 3" xfId="43415"/>
    <cellStyle name="Normal 4 2 2 3 5 2 5 5" xfId="43416"/>
    <cellStyle name="Normal 4 2 2 3 5 2 5 6" xfId="43417"/>
    <cellStyle name="Normal 4 2 2 3 5 2 6" xfId="43418"/>
    <cellStyle name="Normal 4 2 2 3 5 2 6 2" xfId="43419"/>
    <cellStyle name="Normal 4 2 2 3 5 2 6 2 2" xfId="43420"/>
    <cellStyle name="Normal 4 2 2 3 5 2 6 2 3" xfId="43421"/>
    <cellStyle name="Normal 4 2 2 3 5 2 6 3" xfId="43422"/>
    <cellStyle name="Normal 4 2 2 3 5 2 6 3 2" xfId="43423"/>
    <cellStyle name="Normal 4 2 2 3 5 2 6 3 3" xfId="43424"/>
    <cellStyle name="Normal 4 2 2 3 5 2 6 4" xfId="43425"/>
    <cellStyle name="Normal 4 2 2 3 5 2 6 5" xfId="43426"/>
    <cellStyle name="Normal 4 2 2 3 5 2 7" xfId="43427"/>
    <cellStyle name="Normal 4 2 2 3 5 2 7 2" xfId="43428"/>
    <cellStyle name="Normal 4 2 2 3 5 2 7 3" xfId="43429"/>
    <cellStyle name="Normal 4 2 2 3 5 2 8" xfId="43430"/>
    <cellStyle name="Normal 4 2 2 3 5 2 8 2" xfId="43431"/>
    <cellStyle name="Normal 4 2 2 3 5 2 8 3" xfId="43432"/>
    <cellStyle name="Normal 4 2 2 3 5 2 9" xfId="43433"/>
    <cellStyle name="Normal 4 2 2 3 5 3" xfId="972"/>
    <cellStyle name="Normal 4 2 2 3 5 3 2" xfId="2278"/>
    <cellStyle name="Normal 4 2 2 3 5 3 2 2" xfId="43434"/>
    <cellStyle name="Normal 4 2 2 3 5 3 2 2 2" xfId="43435"/>
    <cellStyle name="Normal 4 2 2 3 5 3 2 2 3" xfId="43436"/>
    <cellStyle name="Normal 4 2 2 3 5 3 2 3" xfId="43437"/>
    <cellStyle name="Normal 4 2 2 3 5 3 2 3 2" xfId="43438"/>
    <cellStyle name="Normal 4 2 2 3 5 3 2 3 3" xfId="43439"/>
    <cellStyle name="Normal 4 2 2 3 5 3 2 4" xfId="43440"/>
    <cellStyle name="Normal 4 2 2 3 5 3 2 5" xfId="43441"/>
    <cellStyle name="Normal 4 2 2 3 5 3 3" xfId="43442"/>
    <cellStyle name="Normal 4 2 2 3 5 3 3 2" xfId="43443"/>
    <cellStyle name="Normal 4 2 2 3 5 3 3 3" xfId="43444"/>
    <cellStyle name="Normal 4 2 2 3 5 3 4" xfId="43445"/>
    <cellStyle name="Normal 4 2 2 3 5 3 4 2" xfId="43446"/>
    <cellStyle name="Normal 4 2 2 3 5 3 4 3" xfId="43447"/>
    <cellStyle name="Normal 4 2 2 3 5 3 5" xfId="43448"/>
    <cellStyle name="Normal 4 2 2 3 5 3 6" xfId="43449"/>
    <cellStyle name="Normal 4 2 2 3 5 4" xfId="2275"/>
    <cellStyle name="Normal 4 2 2 3 5 4 2" xfId="43450"/>
    <cellStyle name="Normal 4 2 2 3 5 4 2 2" xfId="43451"/>
    <cellStyle name="Normal 4 2 2 3 5 4 2 2 2" xfId="43452"/>
    <cellStyle name="Normal 4 2 2 3 5 4 2 2 3" xfId="43453"/>
    <cellStyle name="Normal 4 2 2 3 5 4 2 3" xfId="43454"/>
    <cellStyle name="Normal 4 2 2 3 5 4 2 3 2" xfId="43455"/>
    <cellStyle name="Normal 4 2 2 3 5 4 2 3 3" xfId="43456"/>
    <cellStyle name="Normal 4 2 2 3 5 4 2 4" xfId="43457"/>
    <cellStyle name="Normal 4 2 2 3 5 4 2 5" xfId="43458"/>
    <cellStyle name="Normal 4 2 2 3 5 4 3" xfId="43459"/>
    <cellStyle name="Normal 4 2 2 3 5 4 3 2" xfId="43460"/>
    <cellStyle name="Normal 4 2 2 3 5 4 3 3" xfId="43461"/>
    <cellStyle name="Normal 4 2 2 3 5 4 4" xfId="43462"/>
    <cellStyle name="Normal 4 2 2 3 5 4 4 2" xfId="43463"/>
    <cellStyle name="Normal 4 2 2 3 5 4 4 3" xfId="43464"/>
    <cellStyle name="Normal 4 2 2 3 5 4 5" xfId="43465"/>
    <cellStyle name="Normal 4 2 2 3 5 4 6" xfId="43466"/>
    <cellStyle name="Normal 4 2 2 3 5 5" xfId="43467"/>
    <cellStyle name="Normal 4 2 2 3 5 5 2" xfId="43468"/>
    <cellStyle name="Normal 4 2 2 3 5 5 2 2" xfId="43469"/>
    <cellStyle name="Normal 4 2 2 3 5 5 2 2 2" xfId="43470"/>
    <cellStyle name="Normal 4 2 2 3 5 5 2 2 3" xfId="43471"/>
    <cellStyle name="Normal 4 2 2 3 5 5 2 3" xfId="43472"/>
    <cellStyle name="Normal 4 2 2 3 5 5 2 3 2" xfId="43473"/>
    <cellStyle name="Normal 4 2 2 3 5 5 2 3 3" xfId="43474"/>
    <cellStyle name="Normal 4 2 2 3 5 5 2 4" xfId="43475"/>
    <cellStyle name="Normal 4 2 2 3 5 5 2 5" xfId="43476"/>
    <cellStyle name="Normal 4 2 2 3 5 5 3" xfId="43477"/>
    <cellStyle name="Normal 4 2 2 3 5 5 3 2" xfId="43478"/>
    <cellStyle name="Normal 4 2 2 3 5 5 3 3" xfId="43479"/>
    <cellStyle name="Normal 4 2 2 3 5 5 4" xfId="43480"/>
    <cellStyle name="Normal 4 2 2 3 5 5 4 2" xfId="43481"/>
    <cellStyle name="Normal 4 2 2 3 5 5 4 3" xfId="43482"/>
    <cellStyle name="Normal 4 2 2 3 5 5 5" xfId="43483"/>
    <cellStyle name="Normal 4 2 2 3 5 5 6" xfId="43484"/>
    <cellStyle name="Normal 4 2 2 3 5 6" xfId="43485"/>
    <cellStyle name="Normal 4 2 2 3 5 6 2" xfId="43486"/>
    <cellStyle name="Normal 4 2 2 3 5 6 2 2" xfId="43487"/>
    <cellStyle name="Normal 4 2 2 3 5 6 2 2 2" xfId="43488"/>
    <cellStyle name="Normal 4 2 2 3 5 6 2 2 3" xfId="43489"/>
    <cellStyle name="Normal 4 2 2 3 5 6 2 3" xfId="43490"/>
    <cellStyle name="Normal 4 2 2 3 5 6 2 3 2" xfId="43491"/>
    <cellStyle name="Normal 4 2 2 3 5 6 2 3 3" xfId="43492"/>
    <cellStyle name="Normal 4 2 2 3 5 6 2 4" xfId="43493"/>
    <cellStyle name="Normal 4 2 2 3 5 6 2 5" xfId="43494"/>
    <cellStyle name="Normal 4 2 2 3 5 6 3" xfId="43495"/>
    <cellStyle name="Normal 4 2 2 3 5 6 3 2" xfId="43496"/>
    <cellStyle name="Normal 4 2 2 3 5 6 3 3" xfId="43497"/>
    <cellStyle name="Normal 4 2 2 3 5 6 4" xfId="43498"/>
    <cellStyle name="Normal 4 2 2 3 5 6 4 2" xfId="43499"/>
    <cellStyle name="Normal 4 2 2 3 5 6 4 3" xfId="43500"/>
    <cellStyle name="Normal 4 2 2 3 5 6 5" xfId="43501"/>
    <cellStyle name="Normal 4 2 2 3 5 6 6" xfId="43502"/>
    <cellStyle name="Normal 4 2 2 3 5 7" xfId="43503"/>
    <cellStyle name="Normal 4 2 2 3 5 7 2" xfId="43504"/>
    <cellStyle name="Normal 4 2 2 3 5 7 2 2" xfId="43505"/>
    <cellStyle name="Normal 4 2 2 3 5 7 2 3" xfId="43506"/>
    <cellStyle name="Normal 4 2 2 3 5 7 3" xfId="43507"/>
    <cellStyle name="Normal 4 2 2 3 5 7 3 2" xfId="43508"/>
    <cellStyle name="Normal 4 2 2 3 5 7 3 3" xfId="43509"/>
    <cellStyle name="Normal 4 2 2 3 5 7 4" xfId="43510"/>
    <cellStyle name="Normal 4 2 2 3 5 7 5" xfId="43511"/>
    <cellStyle name="Normal 4 2 2 3 5 8" xfId="43512"/>
    <cellStyle name="Normal 4 2 2 3 5 8 2" xfId="43513"/>
    <cellStyle name="Normal 4 2 2 3 5 8 3" xfId="43514"/>
    <cellStyle name="Normal 4 2 2 3 5 9" xfId="43515"/>
    <cellStyle name="Normal 4 2 2 3 5 9 2" xfId="43516"/>
    <cellStyle name="Normal 4 2 2 3 5 9 3" xfId="43517"/>
    <cellStyle name="Normal 4 2 2 3 6" xfId="973"/>
    <cellStyle name="Normal 4 2 2 3 6 10" xfId="43518"/>
    <cellStyle name="Normal 4 2 2 3 6 2" xfId="974"/>
    <cellStyle name="Normal 4 2 2 3 6 2 2" xfId="2280"/>
    <cellStyle name="Normal 4 2 2 3 6 2 2 2" xfId="43519"/>
    <cellStyle name="Normal 4 2 2 3 6 2 2 2 2" xfId="43520"/>
    <cellStyle name="Normal 4 2 2 3 6 2 2 2 3" xfId="43521"/>
    <cellStyle name="Normal 4 2 2 3 6 2 2 3" xfId="43522"/>
    <cellStyle name="Normal 4 2 2 3 6 2 2 3 2" xfId="43523"/>
    <cellStyle name="Normal 4 2 2 3 6 2 2 3 3" xfId="43524"/>
    <cellStyle name="Normal 4 2 2 3 6 2 2 4" xfId="43525"/>
    <cellStyle name="Normal 4 2 2 3 6 2 2 5" xfId="43526"/>
    <cellStyle name="Normal 4 2 2 3 6 2 3" xfId="43527"/>
    <cellStyle name="Normal 4 2 2 3 6 2 3 2" xfId="43528"/>
    <cellStyle name="Normal 4 2 2 3 6 2 3 3" xfId="43529"/>
    <cellStyle name="Normal 4 2 2 3 6 2 4" xfId="43530"/>
    <cellStyle name="Normal 4 2 2 3 6 2 4 2" xfId="43531"/>
    <cellStyle name="Normal 4 2 2 3 6 2 4 3" xfId="43532"/>
    <cellStyle name="Normal 4 2 2 3 6 2 5" xfId="43533"/>
    <cellStyle name="Normal 4 2 2 3 6 2 6" xfId="43534"/>
    <cellStyle name="Normal 4 2 2 3 6 3" xfId="2279"/>
    <cellStyle name="Normal 4 2 2 3 6 3 2" xfId="43535"/>
    <cellStyle name="Normal 4 2 2 3 6 3 2 2" xfId="43536"/>
    <cellStyle name="Normal 4 2 2 3 6 3 2 2 2" xfId="43537"/>
    <cellStyle name="Normal 4 2 2 3 6 3 2 2 3" xfId="43538"/>
    <cellStyle name="Normal 4 2 2 3 6 3 2 3" xfId="43539"/>
    <cellStyle name="Normal 4 2 2 3 6 3 2 3 2" xfId="43540"/>
    <cellStyle name="Normal 4 2 2 3 6 3 2 3 3" xfId="43541"/>
    <cellStyle name="Normal 4 2 2 3 6 3 2 4" xfId="43542"/>
    <cellStyle name="Normal 4 2 2 3 6 3 2 5" xfId="43543"/>
    <cellStyle name="Normal 4 2 2 3 6 3 3" xfId="43544"/>
    <cellStyle name="Normal 4 2 2 3 6 3 3 2" xfId="43545"/>
    <cellStyle name="Normal 4 2 2 3 6 3 3 3" xfId="43546"/>
    <cellStyle name="Normal 4 2 2 3 6 3 4" xfId="43547"/>
    <cellStyle name="Normal 4 2 2 3 6 3 4 2" xfId="43548"/>
    <cellStyle name="Normal 4 2 2 3 6 3 4 3" xfId="43549"/>
    <cellStyle name="Normal 4 2 2 3 6 3 5" xfId="43550"/>
    <cellStyle name="Normal 4 2 2 3 6 3 6" xfId="43551"/>
    <cellStyle name="Normal 4 2 2 3 6 4" xfId="43552"/>
    <cellStyle name="Normal 4 2 2 3 6 4 2" xfId="43553"/>
    <cellStyle name="Normal 4 2 2 3 6 4 2 2" xfId="43554"/>
    <cellStyle name="Normal 4 2 2 3 6 4 2 2 2" xfId="43555"/>
    <cellStyle name="Normal 4 2 2 3 6 4 2 2 3" xfId="43556"/>
    <cellStyle name="Normal 4 2 2 3 6 4 2 3" xfId="43557"/>
    <cellStyle name="Normal 4 2 2 3 6 4 2 3 2" xfId="43558"/>
    <cellStyle name="Normal 4 2 2 3 6 4 2 3 3" xfId="43559"/>
    <cellStyle name="Normal 4 2 2 3 6 4 2 4" xfId="43560"/>
    <cellStyle name="Normal 4 2 2 3 6 4 2 5" xfId="43561"/>
    <cellStyle name="Normal 4 2 2 3 6 4 3" xfId="43562"/>
    <cellStyle name="Normal 4 2 2 3 6 4 3 2" xfId="43563"/>
    <cellStyle name="Normal 4 2 2 3 6 4 3 3" xfId="43564"/>
    <cellStyle name="Normal 4 2 2 3 6 4 4" xfId="43565"/>
    <cellStyle name="Normal 4 2 2 3 6 4 4 2" xfId="43566"/>
    <cellStyle name="Normal 4 2 2 3 6 4 4 3" xfId="43567"/>
    <cellStyle name="Normal 4 2 2 3 6 4 5" xfId="43568"/>
    <cellStyle name="Normal 4 2 2 3 6 4 6" xfId="43569"/>
    <cellStyle name="Normal 4 2 2 3 6 5" xfId="43570"/>
    <cellStyle name="Normal 4 2 2 3 6 5 2" xfId="43571"/>
    <cellStyle name="Normal 4 2 2 3 6 5 2 2" xfId="43572"/>
    <cellStyle name="Normal 4 2 2 3 6 5 2 2 2" xfId="43573"/>
    <cellStyle name="Normal 4 2 2 3 6 5 2 2 3" xfId="43574"/>
    <cellStyle name="Normal 4 2 2 3 6 5 2 3" xfId="43575"/>
    <cellStyle name="Normal 4 2 2 3 6 5 2 3 2" xfId="43576"/>
    <cellStyle name="Normal 4 2 2 3 6 5 2 3 3" xfId="43577"/>
    <cellStyle name="Normal 4 2 2 3 6 5 2 4" xfId="43578"/>
    <cellStyle name="Normal 4 2 2 3 6 5 2 5" xfId="43579"/>
    <cellStyle name="Normal 4 2 2 3 6 5 3" xfId="43580"/>
    <cellStyle name="Normal 4 2 2 3 6 5 3 2" xfId="43581"/>
    <cellStyle name="Normal 4 2 2 3 6 5 3 3" xfId="43582"/>
    <cellStyle name="Normal 4 2 2 3 6 5 4" xfId="43583"/>
    <cellStyle name="Normal 4 2 2 3 6 5 4 2" xfId="43584"/>
    <cellStyle name="Normal 4 2 2 3 6 5 4 3" xfId="43585"/>
    <cellStyle name="Normal 4 2 2 3 6 5 5" xfId="43586"/>
    <cellStyle name="Normal 4 2 2 3 6 5 6" xfId="43587"/>
    <cellStyle name="Normal 4 2 2 3 6 6" xfId="43588"/>
    <cellStyle name="Normal 4 2 2 3 6 6 2" xfId="43589"/>
    <cellStyle name="Normal 4 2 2 3 6 6 2 2" xfId="43590"/>
    <cellStyle name="Normal 4 2 2 3 6 6 2 3" xfId="43591"/>
    <cellStyle name="Normal 4 2 2 3 6 6 3" xfId="43592"/>
    <cellStyle name="Normal 4 2 2 3 6 6 3 2" xfId="43593"/>
    <cellStyle name="Normal 4 2 2 3 6 6 3 3" xfId="43594"/>
    <cellStyle name="Normal 4 2 2 3 6 6 4" xfId="43595"/>
    <cellStyle name="Normal 4 2 2 3 6 6 5" xfId="43596"/>
    <cellStyle name="Normal 4 2 2 3 6 7" xfId="43597"/>
    <cellStyle name="Normal 4 2 2 3 6 7 2" xfId="43598"/>
    <cellStyle name="Normal 4 2 2 3 6 7 3" xfId="43599"/>
    <cellStyle name="Normal 4 2 2 3 6 8" xfId="43600"/>
    <cellStyle name="Normal 4 2 2 3 6 8 2" xfId="43601"/>
    <cellStyle name="Normal 4 2 2 3 6 8 3" xfId="43602"/>
    <cellStyle name="Normal 4 2 2 3 6 9" xfId="43603"/>
    <cellStyle name="Normal 4 2 2 3 7" xfId="975"/>
    <cellStyle name="Normal 4 2 2 3 7 2" xfId="2281"/>
    <cellStyle name="Normal 4 2 2 3 7 2 2" xfId="43604"/>
    <cellStyle name="Normal 4 2 2 3 7 2 2 2" xfId="43605"/>
    <cellStyle name="Normal 4 2 2 3 7 2 2 3" xfId="43606"/>
    <cellStyle name="Normal 4 2 2 3 7 2 3" xfId="43607"/>
    <cellStyle name="Normal 4 2 2 3 7 2 3 2" xfId="43608"/>
    <cellStyle name="Normal 4 2 2 3 7 2 3 3" xfId="43609"/>
    <cellStyle name="Normal 4 2 2 3 7 2 4" xfId="43610"/>
    <cellStyle name="Normal 4 2 2 3 7 2 5" xfId="43611"/>
    <cellStyle name="Normal 4 2 2 3 7 3" xfId="43612"/>
    <cellStyle name="Normal 4 2 2 3 7 3 2" xfId="43613"/>
    <cellStyle name="Normal 4 2 2 3 7 3 3" xfId="43614"/>
    <cellStyle name="Normal 4 2 2 3 7 4" xfId="43615"/>
    <cellStyle name="Normal 4 2 2 3 7 4 2" xfId="43616"/>
    <cellStyle name="Normal 4 2 2 3 7 4 3" xfId="43617"/>
    <cellStyle name="Normal 4 2 2 3 7 5" xfId="43618"/>
    <cellStyle name="Normal 4 2 2 3 7 6" xfId="43619"/>
    <cellStyle name="Normal 4 2 2 3 8" xfId="2234"/>
    <cellStyle name="Normal 4 2 2 3 8 2" xfId="43620"/>
    <cellStyle name="Normal 4 2 2 3 8 2 2" xfId="43621"/>
    <cellStyle name="Normal 4 2 2 3 8 2 2 2" xfId="43622"/>
    <cellStyle name="Normal 4 2 2 3 8 2 2 3" xfId="43623"/>
    <cellStyle name="Normal 4 2 2 3 8 2 3" xfId="43624"/>
    <cellStyle name="Normal 4 2 2 3 8 2 3 2" xfId="43625"/>
    <cellStyle name="Normal 4 2 2 3 8 2 3 3" xfId="43626"/>
    <cellStyle name="Normal 4 2 2 3 8 2 4" xfId="43627"/>
    <cellStyle name="Normal 4 2 2 3 8 2 5" xfId="43628"/>
    <cellStyle name="Normal 4 2 2 3 8 3" xfId="43629"/>
    <cellStyle name="Normal 4 2 2 3 8 3 2" xfId="43630"/>
    <cellStyle name="Normal 4 2 2 3 8 3 3" xfId="43631"/>
    <cellStyle name="Normal 4 2 2 3 8 4" xfId="43632"/>
    <cellStyle name="Normal 4 2 2 3 8 4 2" xfId="43633"/>
    <cellStyle name="Normal 4 2 2 3 8 4 3" xfId="43634"/>
    <cellStyle name="Normal 4 2 2 3 8 5" xfId="43635"/>
    <cellStyle name="Normal 4 2 2 3 8 6" xfId="43636"/>
    <cellStyle name="Normal 4 2 2 3 9" xfId="43637"/>
    <cellStyle name="Normal 4 2 2 3 9 2" xfId="43638"/>
    <cellStyle name="Normal 4 2 2 3 9 2 2" xfId="43639"/>
    <cellStyle name="Normal 4 2 2 3 9 2 2 2" xfId="43640"/>
    <cellStyle name="Normal 4 2 2 3 9 2 2 3" xfId="43641"/>
    <cellStyle name="Normal 4 2 2 3 9 2 3" xfId="43642"/>
    <cellStyle name="Normal 4 2 2 3 9 2 3 2" xfId="43643"/>
    <cellStyle name="Normal 4 2 2 3 9 2 3 3" xfId="43644"/>
    <cellStyle name="Normal 4 2 2 3 9 2 4" xfId="43645"/>
    <cellStyle name="Normal 4 2 2 3 9 2 5" xfId="43646"/>
    <cellStyle name="Normal 4 2 2 3 9 3" xfId="43647"/>
    <cellStyle name="Normal 4 2 2 3 9 3 2" xfId="43648"/>
    <cellStyle name="Normal 4 2 2 3 9 3 3" xfId="43649"/>
    <cellStyle name="Normal 4 2 2 3 9 4" xfId="43650"/>
    <cellStyle name="Normal 4 2 2 3 9 4 2" xfId="43651"/>
    <cellStyle name="Normal 4 2 2 3 9 4 3" xfId="43652"/>
    <cellStyle name="Normal 4 2 2 3 9 5" xfId="43653"/>
    <cellStyle name="Normal 4 2 2 3 9 6" xfId="43654"/>
    <cellStyle name="Normal 4 2 2 4" xfId="976"/>
    <cellStyle name="Normal 4 2 2 4 10" xfId="43655"/>
    <cellStyle name="Normal 4 2 2 4 10 2" xfId="43656"/>
    <cellStyle name="Normal 4 2 2 4 10 2 2" xfId="43657"/>
    <cellStyle name="Normal 4 2 2 4 10 2 3" xfId="43658"/>
    <cellStyle name="Normal 4 2 2 4 10 3" xfId="43659"/>
    <cellStyle name="Normal 4 2 2 4 10 3 2" xfId="43660"/>
    <cellStyle name="Normal 4 2 2 4 10 3 3" xfId="43661"/>
    <cellStyle name="Normal 4 2 2 4 10 4" xfId="43662"/>
    <cellStyle name="Normal 4 2 2 4 10 5" xfId="43663"/>
    <cellStyle name="Normal 4 2 2 4 11" xfId="43664"/>
    <cellStyle name="Normal 4 2 2 4 11 2" xfId="43665"/>
    <cellStyle name="Normal 4 2 2 4 11 3" xfId="43666"/>
    <cellStyle name="Normal 4 2 2 4 12" xfId="43667"/>
    <cellStyle name="Normal 4 2 2 4 12 2" xfId="43668"/>
    <cellStyle name="Normal 4 2 2 4 12 3" xfId="43669"/>
    <cellStyle name="Normal 4 2 2 4 13" xfId="43670"/>
    <cellStyle name="Normal 4 2 2 4 14" xfId="43671"/>
    <cellStyle name="Normal 4 2 2 4 2" xfId="977"/>
    <cellStyle name="Normal 4 2 2 4 2 10" xfId="43672"/>
    <cellStyle name="Normal 4 2 2 4 2 10 2" xfId="43673"/>
    <cellStyle name="Normal 4 2 2 4 2 10 3" xfId="43674"/>
    <cellStyle name="Normal 4 2 2 4 2 11" xfId="43675"/>
    <cellStyle name="Normal 4 2 2 4 2 11 2" xfId="43676"/>
    <cellStyle name="Normal 4 2 2 4 2 11 3" xfId="43677"/>
    <cellStyle name="Normal 4 2 2 4 2 12" xfId="43678"/>
    <cellStyle name="Normal 4 2 2 4 2 13" xfId="43679"/>
    <cellStyle name="Normal 4 2 2 4 2 2" xfId="978"/>
    <cellStyle name="Normal 4 2 2 4 2 2 10" xfId="43680"/>
    <cellStyle name="Normal 4 2 2 4 2 2 11" xfId="43681"/>
    <cellStyle name="Normal 4 2 2 4 2 2 2" xfId="979"/>
    <cellStyle name="Normal 4 2 2 4 2 2 2 10" xfId="43682"/>
    <cellStyle name="Normal 4 2 2 4 2 2 2 2" xfId="980"/>
    <cellStyle name="Normal 4 2 2 4 2 2 2 2 2" xfId="2286"/>
    <cellStyle name="Normal 4 2 2 4 2 2 2 2 2 2" xfId="43683"/>
    <cellStyle name="Normal 4 2 2 4 2 2 2 2 2 2 2" xfId="43684"/>
    <cellStyle name="Normal 4 2 2 4 2 2 2 2 2 2 3" xfId="43685"/>
    <cellStyle name="Normal 4 2 2 4 2 2 2 2 2 3" xfId="43686"/>
    <cellStyle name="Normal 4 2 2 4 2 2 2 2 2 3 2" xfId="43687"/>
    <cellStyle name="Normal 4 2 2 4 2 2 2 2 2 3 3" xfId="43688"/>
    <cellStyle name="Normal 4 2 2 4 2 2 2 2 2 4" xfId="43689"/>
    <cellStyle name="Normal 4 2 2 4 2 2 2 2 2 5" xfId="43690"/>
    <cellStyle name="Normal 4 2 2 4 2 2 2 2 3" xfId="43691"/>
    <cellStyle name="Normal 4 2 2 4 2 2 2 2 3 2" xfId="43692"/>
    <cellStyle name="Normal 4 2 2 4 2 2 2 2 3 3" xfId="43693"/>
    <cellStyle name="Normal 4 2 2 4 2 2 2 2 4" xfId="43694"/>
    <cellStyle name="Normal 4 2 2 4 2 2 2 2 4 2" xfId="43695"/>
    <cellStyle name="Normal 4 2 2 4 2 2 2 2 4 3" xfId="43696"/>
    <cellStyle name="Normal 4 2 2 4 2 2 2 2 5" xfId="43697"/>
    <cellStyle name="Normal 4 2 2 4 2 2 2 2 6" xfId="43698"/>
    <cellStyle name="Normal 4 2 2 4 2 2 2 3" xfId="2285"/>
    <cellStyle name="Normal 4 2 2 4 2 2 2 3 2" xfId="43699"/>
    <cellStyle name="Normal 4 2 2 4 2 2 2 3 2 2" xfId="43700"/>
    <cellStyle name="Normal 4 2 2 4 2 2 2 3 2 2 2" xfId="43701"/>
    <cellStyle name="Normal 4 2 2 4 2 2 2 3 2 2 3" xfId="43702"/>
    <cellStyle name="Normal 4 2 2 4 2 2 2 3 2 3" xfId="43703"/>
    <cellStyle name="Normal 4 2 2 4 2 2 2 3 2 3 2" xfId="43704"/>
    <cellStyle name="Normal 4 2 2 4 2 2 2 3 2 3 3" xfId="43705"/>
    <cellStyle name="Normal 4 2 2 4 2 2 2 3 2 4" xfId="43706"/>
    <cellStyle name="Normal 4 2 2 4 2 2 2 3 2 5" xfId="43707"/>
    <cellStyle name="Normal 4 2 2 4 2 2 2 3 3" xfId="43708"/>
    <cellStyle name="Normal 4 2 2 4 2 2 2 3 3 2" xfId="43709"/>
    <cellStyle name="Normal 4 2 2 4 2 2 2 3 3 3" xfId="43710"/>
    <cellStyle name="Normal 4 2 2 4 2 2 2 3 4" xfId="43711"/>
    <cellStyle name="Normal 4 2 2 4 2 2 2 3 4 2" xfId="43712"/>
    <cellStyle name="Normal 4 2 2 4 2 2 2 3 4 3" xfId="43713"/>
    <cellStyle name="Normal 4 2 2 4 2 2 2 3 5" xfId="43714"/>
    <cellStyle name="Normal 4 2 2 4 2 2 2 3 6" xfId="43715"/>
    <cellStyle name="Normal 4 2 2 4 2 2 2 4" xfId="43716"/>
    <cellStyle name="Normal 4 2 2 4 2 2 2 4 2" xfId="43717"/>
    <cellStyle name="Normal 4 2 2 4 2 2 2 4 2 2" xfId="43718"/>
    <cellStyle name="Normal 4 2 2 4 2 2 2 4 2 2 2" xfId="43719"/>
    <cellStyle name="Normal 4 2 2 4 2 2 2 4 2 2 3" xfId="43720"/>
    <cellStyle name="Normal 4 2 2 4 2 2 2 4 2 3" xfId="43721"/>
    <cellStyle name="Normal 4 2 2 4 2 2 2 4 2 3 2" xfId="43722"/>
    <cellStyle name="Normal 4 2 2 4 2 2 2 4 2 3 3" xfId="43723"/>
    <cellStyle name="Normal 4 2 2 4 2 2 2 4 2 4" xfId="43724"/>
    <cellStyle name="Normal 4 2 2 4 2 2 2 4 2 5" xfId="43725"/>
    <cellStyle name="Normal 4 2 2 4 2 2 2 4 3" xfId="43726"/>
    <cellStyle name="Normal 4 2 2 4 2 2 2 4 3 2" xfId="43727"/>
    <cellStyle name="Normal 4 2 2 4 2 2 2 4 3 3" xfId="43728"/>
    <cellStyle name="Normal 4 2 2 4 2 2 2 4 4" xfId="43729"/>
    <cellStyle name="Normal 4 2 2 4 2 2 2 4 4 2" xfId="43730"/>
    <cellStyle name="Normal 4 2 2 4 2 2 2 4 4 3" xfId="43731"/>
    <cellStyle name="Normal 4 2 2 4 2 2 2 4 5" xfId="43732"/>
    <cellStyle name="Normal 4 2 2 4 2 2 2 4 6" xfId="43733"/>
    <cellStyle name="Normal 4 2 2 4 2 2 2 5" xfId="43734"/>
    <cellStyle name="Normal 4 2 2 4 2 2 2 5 2" xfId="43735"/>
    <cellStyle name="Normal 4 2 2 4 2 2 2 5 2 2" xfId="43736"/>
    <cellStyle name="Normal 4 2 2 4 2 2 2 5 2 2 2" xfId="43737"/>
    <cellStyle name="Normal 4 2 2 4 2 2 2 5 2 2 3" xfId="43738"/>
    <cellStyle name="Normal 4 2 2 4 2 2 2 5 2 3" xfId="43739"/>
    <cellStyle name="Normal 4 2 2 4 2 2 2 5 2 3 2" xfId="43740"/>
    <cellStyle name="Normal 4 2 2 4 2 2 2 5 2 3 3" xfId="43741"/>
    <cellStyle name="Normal 4 2 2 4 2 2 2 5 2 4" xfId="43742"/>
    <cellStyle name="Normal 4 2 2 4 2 2 2 5 2 5" xfId="43743"/>
    <cellStyle name="Normal 4 2 2 4 2 2 2 5 3" xfId="43744"/>
    <cellStyle name="Normal 4 2 2 4 2 2 2 5 3 2" xfId="43745"/>
    <cellStyle name="Normal 4 2 2 4 2 2 2 5 3 3" xfId="43746"/>
    <cellStyle name="Normal 4 2 2 4 2 2 2 5 4" xfId="43747"/>
    <cellStyle name="Normal 4 2 2 4 2 2 2 5 4 2" xfId="43748"/>
    <cellStyle name="Normal 4 2 2 4 2 2 2 5 4 3" xfId="43749"/>
    <cellStyle name="Normal 4 2 2 4 2 2 2 5 5" xfId="43750"/>
    <cellStyle name="Normal 4 2 2 4 2 2 2 5 6" xfId="43751"/>
    <cellStyle name="Normal 4 2 2 4 2 2 2 6" xfId="43752"/>
    <cellStyle name="Normal 4 2 2 4 2 2 2 6 2" xfId="43753"/>
    <cellStyle name="Normal 4 2 2 4 2 2 2 6 2 2" xfId="43754"/>
    <cellStyle name="Normal 4 2 2 4 2 2 2 6 2 3" xfId="43755"/>
    <cellStyle name="Normal 4 2 2 4 2 2 2 6 3" xfId="43756"/>
    <cellStyle name="Normal 4 2 2 4 2 2 2 6 3 2" xfId="43757"/>
    <cellStyle name="Normal 4 2 2 4 2 2 2 6 3 3" xfId="43758"/>
    <cellStyle name="Normal 4 2 2 4 2 2 2 6 4" xfId="43759"/>
    <cellStyle name="Normal 4 2 2 4 2 2 2 6 5" xfId="43760"/>
    <cellStyle name="Normal 4 2 2 4 2 2 2 7" xfId="43761"/>
    <cellStyle name="Normal 4 2 2 4 2 2 2 7 2" xfId="43762"/>
    <cellStyle name="Normal 4 2 2 4 2 2 2 7 3" xfId="43763"/>
    <cellStyle name="Normal 4 2 2 4 2 2 2 8" xfId="43764"/>
    <cellStyle name="Normal 4 2 2 4 2 2 2 8 2" xfId="43765"/>
    <cellStyle name="Normal 4 2 2 4 2 2 2 8 3" xfId="43766"/>
    <cellStyle name="Normal 4 2 2 4 2 2 2 9" xfId="43767"/>
    <cellStyle name="Normal 4 2 2 4 2 2 3" xfId="981"/>
    <cellStyle name="Normal 4 2 2 4 2 2 3 2" xfId="2287"/>
    <cellStyle name="Normal 4 2 2 4 2 2 3 2 2" xfId="43768"/>
    <cellStyle name="Normal 4 2 2 4 2 2 3 2 2 2" xfId="43769"/>
    <cellStyle name="Normal 4 2 2 4 2 2 3 2 2 3" xfId="43770"/>
    <cellStyle name="Normal 4 2 2 4 2 2 3 2 3" xfId="43771"/>
    <cellStyle name="Normal 4 2 2 4 2 2 3 2 3 2" xfId="43772"/>
    <cellStyle name="Normal 4 2 2 4 2 2 3 2 3 3" xfId="43773"/>
    <cellStyle name="Normal 4 2 2 4 2 2 3 2 4" xfId="43774"/>
    <cellStyle name="Normal 4 2 2 4 2 2 3 2 5" xfId="43775"/>
    <cellStyle name="Normal 4 2 2 4 2 2 3 3" xfId="43776"/>
    <cellStyle name="Normal 4 2 2 4 2 2 3 3 2" xfId="43777"/>
    <cellStyle name="Normal 4 2 2 4 2 2 3 3 3" xfId="43778"/>
    <cellStyle name="Normal 4 2 2 4 2 2 3 4" xfId="43779"/>
    <cellStyle name="Normal 4 2 2 4 2 2 3 4 2" xfId="43780"/>
    <cellStyle name="Normal 4 2 2 4 2 2 3 4 3" xfId="43781"/>
    <cellStyle name="Normal 4 2 2 4 2 2 3 5" xfId="43782"/>
    <cellStyle name="Normal 4 2 2 4 2 2 3 6" xfId="43783"/>
    <cellStyle name="Normal 4 2 2 4 2 2 4" xfId="2284"/>
    <cellStyle name="Normal 4 2 2 4 2 2 4 2" xfId="43784"/>
    <cellStyle name="Normal 4 2 2 4 2 2 4 2 2" xfId="43785"/>
    <cellStyle name="Normal 4 2 2 4 2 2 4 2 2 2" xfId="43786"/>
    <cellStyle name="Normal 4 2 2 4 2 2 4 2 2 3" xfId="43787"/>
    <cellStyle name="Normal 4 2 2 4 2 2 4 2 3" xfId="43788"/>
    <cellStyle name="Normal 4 2 2 4 2 2 4 2 3 2" xfId="43789"/>
    <cellStyle name="Normal 4 2 2 4 2 2 4 2 3 3" xfId="43790"/>
    <cellStyle name="Normal 4 2 2 4 2 2 4 2 4" xfId="43791"/>
    <cellStyle name="Normal 4 2 2 4 2 2 4 2 5" xfId="43792"/>
    <cellStyle name="Normal 4 2 2 4 2 2 4 3" xfId="43793"/>
    <cellStyle name="Normal 4 2 2 4 2 2 4 3 2" xfId="43794"/>
    <cellStyle name="Normal 4 2 2 4 2 2 4 3 3" xfId="43795"/>
    <cellStyle name="Normal 4 2 2 4 2 2 4 4" xfId="43796"/>
    <cellStyle name="Normal 4 2 2 4 2 2 4 4 2" xfId="43797"/>
    <cellStyle name="Normal 4 2 2 4 2 2 4 4 3" xfId="43798"/>
    <cellStyle name="Normal 4 2 2 4 2 2 4 5" xfId="43799"/>
    <cellStyle name="Normal 4 2 2 4 2 2 4 6" xfId="43800"/>
    <cellStyle name="Normal 4 2 2 4 2 2 5" xfId="43801"/>
    <cellStyle name="Normal 4 2 2 4 2 2 5 2" xfId="43802"/>
    <cellStyle name="Normal 4 2 2 4 2 2 5 2 2" xfId="43803"/>
    <cellStyle name="Normal 4 2 2 4 2 2 5 2 2 2" xfId="43804"/>
    <cellStyle name="Normal 4 2 2 4 2 2 5 2 2 3" xfId="43805"/>
    <cellStyle name="Normal 4 2 2 4 2 2 5 2 3" xfId="43806"/>
    <cellStyle name="Normal 4 2 2 4 2 2 5 2 3 2" xfId="43807"/>
    <cellStyle name="Normal 4 2 2 4 2 2 5 2 3 3" xfId="43808"/>
    <cellStyle name="Normal 4 2 2 4 2 2 5 2 4" xfId="43809"/>
    <cellStyle name="Normal 4 2 2 4 2 2 5 2 5" xfId="43810"/>
    <cellStyle name="Normal 4 2 2 4 2 2 5 3" xfId="43811"/>
    <cellStyle name="Normal 4 2 2 4 2 2 5 3 2" xfId="43812"/>
    <cellStyle name="Normal 4 2 2 4 2 2 5 3 3" xfId="43813"/>
    <cellStyle name="Normal 4 2 2 4 2 2 5 4" xfId="43814"/>
    <cellStyle name="Normal 4 2 2 4 2 2 5 4 2" xfId="43815"/>
    <cellStyle name="Normal 4 2 2 4 2 2 5 4 3" xfId="43816"/>
    <cellStyle name="Normal 4 2 2 4 2 2 5 5" xfId="43817"/>
    <cellStyle name="Normal 4 2 2 4 2 2 5 6" xfId="43818"/>
    <cellStyle name="Normal 4 2 2 4 2 2 6" xfId="43819"/>
    <cellStyle name="Normal 4 2 2 4 2 2 6 2" xfId="43820"/>
    <cellStyle name="Normal 4 2 2 4 2 2 6 2 2" xfId="43821"/>
    <cellStyle name="Normal 4 2 2 4 2 2 6 2 2 2" xfId="43822"/>
    <cellStyle name="Normal 4 2 2 4 2 2 6 2 2 3" xfId="43823"/>
    <cellStyle name="Normal 4 2 2 4 2 2 6 2 3" xfId="43824"/>
    <cellStyle name="Normal 4 2 2 4 2 2 6 2 3 2" xfId="43825"/>
    <cellStyle name="Normal 4 2 2 4 2 2 6 2 3 3" xfId="43826"/>
    <cellStyle name="Normal 4 2 2 4 2 2 6 2 4" xfId="43827"/>
    <cellStyle name="Normal 4 2 2 4 2 2 6 2 5" xfId="43828"/>
    <cellStyle name="Normal 4 2 2 4 2 2 6 3" xfId="43829"/>
    <cellStyle name="Normal 4 2 2 4 2 2 6 3 2" xfId="43830"/>
    <cellStyle name="Normal 4 2 2 4 2 2 6 3 3" xfId="43831"/>
    <cellStyle name="Normal 4 2 2 4 2 2 6 4" xfId="43832"/>
    <cellStyle name="Normal 4 2 2 4 2 2 6 4 2" xfId="43833"/>
    <cellStyle name="Normal 4 2 2 4 2 2 6 4 3" xfId="43834"/>
    <cellStyle name="Normal 4 2 2 4 2 2 6 5" xfId="43835"/>
    <cellStyle name="Normal 4 2 2 4 2 2 6 6" xfId="43836"/>
    <cellStyle name="Normal 4 2 2 4 2 2 7" xfId="43837"/>
    <cellStyle name="Normal 4 2 2 4 2 2 7 2" xfId="43838"/>
    <cellStyle name="Normal 4 2 2 4 2 2 7 2 2" xfId="43839"/>
    <cellStyle name="Normal 4 2 2 4 2 2 7 2 3" xfId="43840"/>
    <cellStyle name="Normal 4 2 2 4 2 2 7 3" xfId="43841"/>
    <cellStyle name="Normal 4 2 2 4 2 2 7 3 2" xfId="43842"/>
    <cellStyle name="Normal 4 2 2 4 2 2 7 3 3" xfId="43843"/>
    <cellStyle name="Normal 4 2 2 4 2 2 7 4" xfId="43844"/>
    <cellStyle name="Normal 4 2 2 4 2 2 7 5" xfId="43845"/>
    <cellStyle name="Normal 4 2 2 4 2 2 8" xfId="43846"/>
    <cellStyle name="Normal 4 2 2 4 2 2 8 2" xfId="43847"/>
    <cellStyle name="Normal 4 2 2 4 2 2 8 3" xfId="43848"/>
    <cellStyle name="Normal 4 2 2 4 2 2 9" xfId="43849"/>
    <cellStyle name="Normal 4 2 2 4 2 2 9 2" xfId="43850"/>
    <cellStyle name="Normal 4 2 2 4 2 2 9 3" xfId="43851"/>
    <cellStyle name="Normal 4 2 2 4 2 3" xfId="982"/>
    <cellStyle name="Normal 4 2 2 4 2 3 10" xfId="43852"/>
    <cellStyle name="Normal 4 2 2 4 2 3 11" xfId="43853"/>
    <cellStyle name="Normal 4 2 2 4 2 3 2" xfId="983"/>
    <cellStyle name="Normal 4 2 2 4 2 3 2 10" xfId="43854"/>
    <cellStyle name="Normal 4 2 2 4 2 3 2 2" xfId="984"/>
    <cellStyle name="Normal 4 2 2 4 2 3 2 2 2" xfId="2290"/>
    <cellStyle name="Normal 4 2 2 4 2 3 2 2 2 2" xfId="43855"/>
    <cellStyle name="Normal 4 2 2 4 2 3 2 2 2 2 2" xfId="43856"/>
    <cellStyle name="Normal 4 2 2 4 2 3 2 2 2 2 3" xfId="43857"/>
    <cellStyle name="Normal 4 2 2 4 2 3 2 2 2 3" xfId="43858"/>
    <cellStyle name="Normal 4 2 2 4 2 3 2 2 2 3 2" xfId="43859"/>
    <cellStyle name="Normal 4 2 2 4 2 3 2 2 2 3 3" xfId="43860"/>
    <cellStyle name="Normal 4 2 2 4 2 3 2 2 2 4" xfId="43861"/>
    <cellStyle name="Normal 4 2 2 4 2 3 2 2 2 5" xfId="43862"/>
    <cellStyle name="Normal 4 2 2 4 2 3 2 2 3" xfId="43863"/>
    <cellStyle name="Normal 4 2 2 4 2 3 2 2 3 2" xfId="43864"/>
    <cellStyle name="Normal 4 2 2 4 2 3 2 2 3 3" xfId="43865"/>
    <cellStyle name="Normal 4 2 2 4 2 3 2 2 4" xfId="43866"/>
    <cellStyle name="Normal 4 2 2 4 2 3 2 2 4 2" xfId="43867"/>
    <cellStyle name="Normal 4 2 2 4 2 3 2 2 4 3" xfId="43868"/>
    <cellStyle name="Normal 4 2 2 4 2 3 2 2 5" xfId="43869"/>
    <cellStyle name="Normal 4 2 2 4 2 3 2 2 6" xfId="43870"/>
    <cellStyle name="Normal 4 2 2 4 2 3 2 3" xfId="2289"/>
    <cellStyle name="Normal 4 2 2 4 2 3 2 3 2" xfId="43871"/>
    <cellStyle name="Normal 4 2 2 4 2 3 2 3 2 2" xfId="43872"/>
    <cellStyle name="Normal 4 2 2 4 2 3 2 3 2 2 2" xfId="43873"/>
    <cellStyle name="Normal 4 2 2 4 2 3 2 3 2 2 3" xfId="43874"/>
    <cellStyle name="Normal 4 2 2 4 2 3 2 3 2 3" xfId="43875"/>
    <cellStyle name="Normal 4 2 2 4 2 3 2 3 2 3 2" xfId="43876"/>
    <cellStyle name="Normal 4 2 2 4 2 3 2 3 2 3 3" xfId="43877"/>
    <cellStyle name="Normal 4 2 2 4 2 3 2 3 2 4" xfId="43878"/>
    <cellStyle name="Normal 4 2 2 4 2 3 2 3 2 5" xfId="43879"/>
    <cellStyle name="Normal 4 2 2 4 2 3 2 3 3" xfId="43880"/>
    <cellStyle name="Normal 4 2 2 4 2 3 2 3 3 2" xfId="43881"/>
    <cellStyle name="Normal 4 2 2 4 2 3 2 3 3 3" xfId="43882"/>
    <cellStyle name="Normal 4 2 2 4 2 3 2 3 4" xfId="43883"/>
    <cellStyle name="Normal 4 2 2 4 2 3 2 3 4 2" xfId="43884"/>
    <cellStyle name="Normal 4 2 2 4 2 3 2 3 4 3" xfId="43885"/>
    <cellStyle name="Normal 4 2 2 4 2 3 2 3 5" xfId="43886"/>
    <cellStyle name="Normal 4 2 2 4 2 3 2 3 6" xfId="43887"/>
    <cellStyle name="Normal 4 2 2 4 2 3 2 4" xfId="43888"/>
    <cellStyle name="Normal 4 2 2 4 2 3 2 4 2" xfId="43889"/>
    <cellStyle name="Normal 4 2 2 4 2 3 2 4 2 2" xfId="43890"/>
    <cellStyle name="Normal 4 2 2 4 2 3 2 4 2 2 2" xfId="43891"/>
    <cellStyle name="Normal 4 2 2 4 2 3 2 4 2 2 3" xfId="43892"/>
    <cellStyle name="Normal 4 2 2 4 2 3 2 4 2 3" xfId="43893"/>
    <cellStyle name="Normal 4 2 2 4 2 3 2 4 2 3 2" xfId="43894"/>
    <cellStyle name="Normal 4 2 2 4 2 3 2 4 2 3 3" xfId="43895"/>
    <cellStyle name="Normal 4 2 2 4 2 3 2 4 2 4" xfId="43896"/>
    <cellStyle name="Normal 4 2 2 4 2 3 2 4 2 5" xfId="43897"/>
    <cellStyle name="Normal 4 2 2 4 2 3 2 4 3" xfId="43898"/>
    <cellStyle name="Normal 4 2 2 4 2 3 2 4 3 2" xfId="43899"/>
    <cellStyle name="Normal 4 2 2 4 2 3 2 4 3 3" xfId="43900"/>
    <cellStyle name="Normal 4 2 2 4 2 3 2 4 4" xfId="43901"/>
    <cellStyle name="Normal 4 2 2 4 2 3 2 4 4 2" xfId="43902"/>
    <cellStyle name="Normal 4 2 2 4 2 3 2 4 4 3" xfId="43903"/>
    <cellStyle name="Normal 4 2 2 4 2 3 2 4 5" xfId="43904"/>
    <cellStyle name="Normal 4 2 2 4 2 3 2 4 6" xfId="43905"/>
    <cellStyle name="Normal 4 2 2 4 2 3 2 5" xfId="43906"/>
    <cellStyle name="Normal 4 2 2 4 2 3 2 5 2" xfId="43907"/>
    <cellStyle name="Normal 4 2 2 4 2 3 2 5 2 2" xfId="43908"/>
    <cellStyle name="Normal 4 2 2 4 2 3 2 5 2 2 2" xfId="43909"/>
    <cellStyle name="Normal 4 2 2 4 2 3 2 5 2 2 3" xfId="43910"/>
    <cellStyle name="Normal 4 2 2 4 2 3 2 5 2 3" xfId="43911"/>
    <cellStyle name="Normal 4 2 2 4 2 3 2 5 2 3 2" xfId="43912"/>
    <cellStyle name="Normal 4 2 2 4 2 3 2 5 2 3 3" xfId="43913"/>
    <cellStyle name="Normal 4 2 2 4 2 3 2 5 2 4" xfId="43914"/>
    <cellStyle name="Normal 4 2 2 4 2 3 2 5 2 5" xfId="43915"/>
    <cellStyle name="Normal 4 2 2 4 2 3 2 5 3" xfId="43916"/>
    <cellStyle name="Normal 4 2 2 4 2 3 2 5 3 2" xfId="43917"/>
    <cellStyle name="Normal 4 2 2 4 2 3 2 5 3 3" xfId="43918"/>
    <cellStyle name="Normal 4 2 2 4 2 3 2 5 4" xfId="43919"/>
    <cellStyle name="Normal 4 2 2 4 2 3 2 5 4 2" xfId="43920"/>
    <cellStyle name="Normal 4 2 2 4 2 3 2 5 4 3" xfId="43921"/>
    <cellStyle name="Normal 4 2 2 4 2 3 2 5 5" xfId="43922"/>
    <cellStyle name="Normal 4 2 2 4 2 3 2 5 6" xfId="43923"/>
    <cellStyle name="Normal 4 2 2 4 2 3 2 6" xfId="43924"/>
    <cellStyle name="Normal 4 2 2 4 2 3 2 6 2" xfId="43925"/>
    <cellStyle name="Normal 4 2 2 4 2 3 2 6 2 2" xfId="43926"/>
    <cellStyle name="Normal 4 2 2 4 2 3 2 6 2 3" xfId="43927"/>
    <cellStyle name="Normal 4 2 2 4 2 3 2 6 3" xfId="43928"/>
    <cellStyle name="Normal 4 2 2 4 2 3 2 6 3 2" xfId="43929"/>
    <cellStyle name="Normal 4 2 2 4 2 3 2 6 3 3" xfId="43930"/>
    <cellStyle name="Normal 4 2 2 4 2 3 2 6 4" xfId="43931"/>
    <cellStyle name="Normal 4 2 2 4 2 3 2 6 5" xfId="43932"/>
    <cellStyle name="Normal 4 2 2 4 2 3 2 7" xfId="43933"/>
    <cellStyle name="Normal 4 2 2 4 2 3 2 7 2" xfId="43934"/>
    <cellStyle name="Normal 4 2 2 4 2 3 2 7 3" xfId="43935"/>
    <cellStyle name="Normal 4 2 2 4 2 3 2 8" xfId="43936"/>
    <cellStyle name="Normal 4 2 2 4 2 3 2 8 2" xfId="43937"/>
    <cellStyle name="Normal 4 2 2 4 2 3 2 8 3" xfId="43938"/>
    <cellStyle name="Normal 4 2 2 4 2 3 2 9" xfId="43939"/>
    <cellStyle name="Normal 4 2 2 4 2 3 3" xfId="985"/>
    <cellStyle name="Normal 4 2 2 4 2 3 3 2" xfId="2291"/>
    <cellStyle name="Normal 4 2 2 4 2 3 3 2 2" xfId="43940"/>
    <cellStyle name="Normal 4 2 2 4 2 3 3 2 2 2" xfId="43941"/>
    <cellStyle name="Normal 4 2 2 4 2 3 3 2 2 3" xfId="43942"/>
    <cellStyle name="Normal 4 2 2 4 2 3 3 2 3" xfId="43943"/>
    <cellStyle name="Normal 4 2 2 4 2 3 3 2 3 2" xfId="43944"/>
    <cellStyle name="Normal 4 2 2 4 2 3 3 2 3 3" xfId="43945"/>
    <cellStyle name="Normal 4 2 2 4 2 3 3 2 4" xfId="43946"/>
    <cellStyle name="Normal 4 2 2 4 2 3 3 2 5" xfId="43947"/>
    <cellStyle name="Normal 4 2 2 4 2 3 3 3" xfId="43948"/>
    <cellStyle name="Normal 4 2 2 4 2 3 3 3 2" xfId="43949"/>
    <cellStyle name="Normal 4 2 2 4 2 3 3 3 3" xfId="43950"/>
    <cellStyle name="Normal 4 2 2 4 2 3 3 4" xfId="43951"/>
    <cellStyle name="Normal 4 2 2 4 2 3 3 4 2" xfId="43952"/>
    <cellStyle name="Normal 4 2 2 4 2 3 3 4 3" xfId="43953"/>
    <cellStyle name="Normal 4 2 2 4 2 3 3 5" xfId="43954"/>
    <cellStyle name="Normal 4 2 2 4 2 3 3 6" xfId="43955"/>
    <cellStyle name="Normal 4 2 2 4 2 3 4" xfId="2288"/>
    <cellStyle name="Normal 4 2 2 4 2 3 4 2" xfId="43956"/>
    <cellStyle name="Normal 4 2 2 4 2 3 4 2 2" xfId="43957"/>
    <cellStyle name="Normal 4 2 2 4 2 3 4 2 2 2" xfId="43958"/>
    <cellStyle name="Normal 4 2 2 4 2 3 4 2 2 3" xfId="43959"/>
    <cellStyle name="Normal 4 2 2 4 2 3 4 2 3" xfId="43960"/>
    <cellStyle name="Normal 4 2 2 4 2 3 4 2 3 2" xfId="43961"/>
    <cellStyle name="Normal 4 2 2 4 2 3 4 2 3 3" xfId="43962"/>
    <cellStyle name="Normal 4 2 2 4 2 3 4 2 4" xfId="43963"/>
    <cellStyle name="Normal 4 2 2 4 2 3 4 2 5" xfId="43964"/>
    <cellStyle name="Normal 4 2 2 4 2 3 4 3" xfId="43965"/>
    <cellStyle name="Normal 4 2 2 4 2 3 4 3 2" xfId="43966"/>
    <cellStyle name="Normal 4 2 2 4 2 3 4 3 3" xfId="43967"/>
    <cellStyle name="Normal 4 2 2 4 2 3 4 4" xfId="43968"/>
    <cellStyle name="Normal 4 2 2 4 2 3 4 4 2" xfId="43969"/>
    <cellStyle name="Normal 4 2 2 4 2 3 4 4 3" xfId="43970"/>
    <cellStyle name="Normal 4 2 2 4 2 3 4 5" xfId="43971"/>
    <cellStyle name="Normal 4 2 2 4 2 3 4 6" xfId="43972"/>
    <cellStyle name="Normal 4 2 2 4 2 3 5" xfId="43973"/>
    <cellStyle name="Normal 4 2 2 4 2 3 5 2" xfId="43974"/>
    <cellStyle name="Normal 4 2 2 4 2 3 5 2 2" xfId="43975"/>
    <cellStyle name="Normal 4 2 2 4 2 3 5 2 2 2" xfId="43976"/>
    <cellStyle name="Normal 4 2 2 4 2 3 5 2 2 3" xfId="43977"/>
    <cellStyle name="Normal 4 2 2 4 2 3 5 2 3" xfId="43978"/>
    <cellStyle name="Normal 4 2 2 4 2 3 5 2 3 2" xfId="43979"/>
    <cellStyle name="Normal 4 2 2 4 2 3 5 2 3 3" xfId="43980"/>
    <cellStyle name="Normal 4 2 2 4 2 3 5 2 4" xfId="43981"/>
    <cellStyle name="Normal 4 2 2 4 2 3 5 2 5" xfId="43982"/>
    <cellStyle name="Normal 4 2 2 4 2 3 5 3" xfId="43983"/>
    <cellStyle name="Normal 4 2 2 4 2 3 5 3 2" xfId="43984"/>
    <cellStyle name="Normal 4 2 2 4 2 3 5 3 3" xfId="43985"/>
    <cellStyle name="Normal 4 2 2 4 2 3 5 4" xfId="43986"/>
    <cellStyle name="Normal 4 2 2 4 2 3 5 4 2" xfId="43987"/>
    <cellStyle name="Normal 4 2 2 4 2 3 5 4 3" xfId="43988"/>
    <cellStyle name="Normal 4 2 2 4 2 3 5 5" xfId="43989"/>
    <cellStyle name="Normal 4 2 2 4 2 3 5 6" xfId="43990"/>
    <cellStyle name="Normal 4 2 2 4 2 3 6" xfId="43991"/>
    <cellStyle name="Normal 4 2 2 4 2 3 6 2" xfId="43992"/>
    <cellStyle name="Normal 4 2 2 4 2 3 6 2 2" xfId="43993"/>
    <cellStyle name="Normal 4 2 2 4 2 3 6 2 2 2" xfId="43994"/>
    <cellStyle name="Normal 4 2 2 4 2 3 6 2 2 3" xfId="43995"/>
    <cellStyle name="Normal 4 2 2 4 2 3 6 2 3" xfId="43996"/>
    <cellStyle name="Normal 4 2 2 4 2 3 6 2 3 2" xfId="43997"/>
    <cellStyle name="Normal 4 2 2 4 2 3 6 2 3 3" xfId="43998"/>
    <cellStyle name="Normal 4 2 2 4 2 3 6 2 4" xfId="43999"/>
    <cellStyle name="Normal 4 2 2 4 2 3 6 2 5" xfId="44000"/>
    <cellStyle name="Normal 4 2 2 4 2 3 6 3" xfId="44001"/>
    <cellStyle name="Normal 4 2 2 4 2 3 6 3 2" xfId="44002"/>
    <cellStyle name="Normal 4 2 2 4 2 3 6 3 3" xfId="44003"/>
    <cellStyle name="Normal 4 2 2 4 2 3 6 4" xfId="44004"/>
    <cellStyle name="Normal 4 2 2 4 2 3 6 4 2" xfId="44005"/>
    <cellStyle name="Normal 4 2 2 4 2 3 6 4 3" xfId="44006"/>
    <cellStyle name="Normal 4 2 2 4 2 3 6 5" xfId="44007"/>
    <cellStyle name="Normal 4 2 2 4 2 3 6 6" xfId="44008"/>
    <cellStyle name="Normal 4 2 2 4 2 3 7" xfId="44009"/>
    <cellStyle name="Normal 4 2 2 4 2 3 7 2" xfId="44010"/>
    <cellStyle name="Normal 4 2 2 4 2 3 7 2 2" xfId="44011"/>
    <cellStyle name="Normal 4 2 2 4 2 3 7 2 3" xfId="44012"/>
    <cellStyle name="Normal 4 2 2 4 2 3 7 3" xfId="44013"/>
    <cellStyle name="Normal 4 2 2 4 2 3 7 3 2" xfId="44014"/>
    <cellStyle name="Normal 4 2 2 4 2 3 7 3 3" xfId="44015"/>
    <cellStyle name="Normal 4 2 2 4 2 3 7 4" xfId="44016"/>
    <cellStyle name="Normal 4 2 2 4 2 3 7 5" xfId="44017"/>
    <cellStyle name="Normal 4 2 2 4 2 3 8" xfId="44018"/>
    <cellStyle name="Normal 4 2 2 4 2 3 8 2" xfId="44019"/>
    <cellStyle name="Normal 4 2 2 4 2 3 8 3" xfId="44020"/>
    <cellStyle name="Normal 4 2 2 4 2 3 9" xfId="44021"/>
    <cellStyle name="Normal 4 2 2 4 2 3 9 2" xfId="44022"/>
    <cellStyle name="Normal 4 2 2 4 2 3 9 3" xfId="44023"/>
    <cellStyle name="Normal 4 2 2 4 2 4" xfId="986"/>
    <cellStyle name="Normal 4 2 2 4 2 4 10" xfId="44024"/>
    <cellStyle name="Normal 4 2 2 4 2 4 2" xfId="987"/>
    <cellStyle name="Normal 4 2 2 4 2 4 2 2" xfId="2293"/>
    <cellStyle name="Normal 4 2 2 4 2 4 2 2 2" xfId="44025"/>
    <cellStyle name="Normal 4 2 2 4 2 4 2 2 2 2" xfId="44026"/>
    <cellStyle name="Normal 4 2 2 4 2 4 2 2 2 3" xfId="44027"/>
    <cellStyle name="Normal 4 2 2 4 2 4 2 2 3" xfId="44028"/>
    <cellStyle name="Normal 4 2 2 4 2 4 2 2 3 2" xfId="44029"/>
    <cellStyle name="Normal 4 2 2 4 2 4 2 2 3 3" xfId="44030"/>
    <cellStyle name="Normal 4 2 2 4 2 4 2 2 4" xfId="44031"/>
    <cellStyle name="Normal 4 2 2 4 2 4 2 2 5" xfId="44032"/>
    <cellStyle name="Normal 4 2 2 4 2 4 2 3" xfId="44033"/>
    <cellStyle name="Normal 4 2 2 4 2 4 2 3 2" xfId="44034"/>
    <cellStyle name="Normal 4 2 2 4 2 4 2 3 3" xfId="44035"/>
    <cellStyle name="Normal 4 2 2 4 2 4 2 4" xfId="44036"/>
    <cellStyle name="Normal 4 2 2 4 2 4 2 4 2" xfId="44037"/>
    <cellStyle name="Normal 4 2 2 4 2 4 2 4 3" xfId="44038"/>
    <cellStyle name="Normal 4 2 2 4 2 4 2 5" xfId="44039"/>
    <cellStyle name="Normal 4 2 2 4 2 4 2 6" xfId="44040"/>
    <cellStyle name="Normal 4 2 2 4 2 4 3" xfId="2292"/>
    <cellStyle name="Normal 4 2 2 4 2 4 3 2" xfId="44041"/>
    <cellStyle name="Normal 4 2 2 4 2 4 3 2 2" xfId="44042"/>
    <cellStyle name="Normal 4 2 2 4 2 4 3 2 2 2" xfId="44043"/>
    <cellStyle name="Normal 4 2 2 4 2 4 3 2 2 3" xfId="44044"/>
    <cellStyle name="Normal 4 2 2 4 2 4 3 2 3" xfId="44045"/>
    <cellStyle name="Normal 4 2 2 4 2 4 3 2 3 2" xfId="44046"/>
    <cellStyle name="Normal 4 2 2 4 2 4 3 2 3 3" xfId="44047"/>
    <cellStyle name="Normal 4 2 2 4 2 4 3 2 4" xfId="44048"/>
    <cellStyle name="Normal 4 2 2 4 2 4 3 2 5" xfId="44049"/>
    <cellStyle name="Normal 4 2 2 4 2 4 3 3" xfId="44050"/>
    <cellStyle name="Normal 4 2 2 4 2 4 3 3 2" xfId="44051"/>
    <cellStyle name="Normal 4 2 2 4 2 4 3 3 3" xfId="44052"/>
    <cellStyle name="Normal 4 2 2 4 2 4 3 4" xfId="44053"/>
    <cellStyle name="Normal 4 2 2 4 2 4 3 4 2" xfId="44054"/>
    <cellStyle name="Normal 4 2 2 4 2 4 3 4 3" xfId="44055"/>
    <cellStyle name="Normal 4 2 2 4 2 4 3 5" xfId="44056"/>
    <cellStyle name="Normal 4 2 2 4 2 4 3 6" xfId="44057"/>
    <cellStyle name="Normal 4 2 2 4 2 4 4" xfId="44058"/>
    <cellStyle name="Normal 4 2 2 4 2 4 4 2" xfId="44059"/>
    <cellStyle name="Normal 4 2 2 4 2 4 4 2 2" xfId="44060"/>
    <cellStyle name="Normal 4 2 2 4 2 4 4 2 2 2" xfId="44061"/>
    <cellStyle name="Normal 4 2 2 4 2 4 4 2 2 3" xfId="44062"/>
    <cellStyle name="Normal 4 2 2 4 2 4 4 2 3" xfId="44063"/>
    <cellStyle name="Normal 4 2 2 4 2 4 4 2 3 2" xfId="44064"/>
    <cellStyle name="Normal 4 2 2 4 2 4 4 2 3 3" xfId="44065"/>
    <cellStyle name="Normal 4 2 2 4 2 4 4 2 4" xfId="44066"/>
    <cellStyle name="Normal 4 2 2 4 2 4 4 2 5" xfId="44067"/>
    <cellStyle name="Normal 4 2 2 4 2 4 4 3" xfId="44068"/>
    <cellStyle name="Normal 4 2 2 4 2 4 4 3 2" xfId="44069"/>
    <cellStyle name="Normal 4 2 2 4 2 4 4 3 3" xfId="44070"/>
    <cellStyle name="Normal 4 2 2 4 2 4 4 4" xfId="44071"/>
    <cellStyle name="Normal 4 2 2 4 2 4 4 4 2" xfId="44072"/>
    <cellStyle name="Normal 4 2 2 4 2 4 4 4 3" xfId="44073"/>
    <cellStyle name="Normal 4 2 2 4 2 4 4 5" xfId="44074"/>
    <cellStyle name="Normal 4 2 2 4 2 4 4 6" xfId="44075"/>
    <cellStyle name="Normal 4 2 2 4 2 4 5" xfId="44076"/>
    <cellStyle name="Normal 4 2 2 4 2 4 5 2" xfId="44077"/>
    <cellStyle name="Normal 4 2 2 4 2 4 5 2 2" xfId="44078"/>
    <cellStyle name="Normal 4 2 2 4 2 4 5 2 2 2" xfId="44079"/>
    <cellStyle name="Normal 4 2 2 4 2 4 5 2 2 3" xfId="44080"/>
    <cellStyle name="Normal 4 2 2 4 2 4 5 2 3" xfId="44081"/>
    <cellStyle name="Normal 4 2 2 4 2 4 5 2 3 2" xfId="44082"/>
    <cellStyle name="Normal 4 2 2 4 2 4 5 2 3 3" xfId="44083"/>
    <cellStyle name="Normal 4 2 2 4 2 4 5 2 4" xfId="44084"/>
    <cellStyle name="Normal 4 2 2 4 2 4 5 2 5" xfId="44085"/>
    <cellStyle name="Normal 4 2 2 4 2 4 5 3" xfId="44086"/>
    <cellStyle name="Normal 4 2 2 4 2 4 5 3 2" xfId="44087"/>
    <cellStyle name="Normal 4 2 2 4 2 4 5 3 3" xfId="44088"/>
    <cellStyle name="Normal 4 2 2 4 2 4 5 4" xfId="44089"/>
    <cellStyle name="Normal 4 2 2 4 2 4 5 4 2" xfId="44090"/>
    <cellStyle name="Normal 4 2 2 4 2 4 5 4 3" xfId="44091"/>
    <cellStyle name="Normal 4 2 2 4 2 4 5 5" xfId="44092"/>
    <cellStyle name="Normal 4 2 2 4 2 4 5 6" xfId="44093"/>
    <cellStyle name="Normal 4 2 2 4 2 4 6" xfId="44094"/>
    <cellStyle name="Normal 4 2 2 4 2 4 6 2" xfId="44095"/>
    <cellStyle name="Normal 4 2 2 4 2 4 6 2 2" xfId="44096"/>
    <cellStyle name="Normal 4 2 2 4 2 4 6 2 3" xfId="44097"/>
    <cellStyle name="Normal 4 2 2 4 2 4 6 3" xfId="44098"/>
    <cellStyle name="Normal 4 2 2 4 2 4 6 3 2" xfId="44099"/>
    <cellStyle name="Normal 4 2 2 4 2 4 6 3 3" xfId="44100"/>
    <cellStyle name="Normal 4 2 2 4 2 4 6 4" xfId="44101"/>
    <cellStyle name="Normal 4 2 2 4 2 4 6 5" xfId="44102"/>
    <cellStyle name="Normal 4 2 2 4 2 4 7" xfId="44103"/>
    <cellStyle name="Normal 4 2 2 4 2 4 7 2" xfId="44104"/>
    <cellStyle name="Normal 4 2 2 4 2 4 7 3" xfId="44105"/>
    <cellStyle name="Normal 4 2 2 4 2 4 8" xfId="44106"/>
    <cellStyle name="Normal 4 2 2 4 2 4 8 2" xfId="44107"/>
    <cellStyle name="Normal 4 2 2 4 2 4 8 3" xfId="44108"/>
    <cellStyle name="Normal 4 2 2 4 2 4 9" xfId="44109"/>
    <cellStyle name="Normal 4 2 2 4 2 5" xfId="988"/>
    <cellStyle name="Normal 4 2 2 4 2 5 2" xfId="2294"/>
    <cellStyle name="Normal 4 2 2 4 2 5 2 2" xfId="44110"/>
    <cellStyle name="Normal 4 2 2 4 2 5 2 2 2" xfId="44111"/>
    <cellStyle name="Normal 4 2 2 4 2 5 2 2 3" xfId="44112"/>
    <cellStyle name="Normal 4 2 2 4 2 5 2 3" xfId="44113"/>
    <cellStyle name="Normal 4 2 2 4 2 5 2 3 2" xfId="44114"/>
    <cellStyle name="Normal 4 2 2 4 2 5 2 3 3" xfId="44115"/>
    <cellStyle name="Normal 4 2 2 4 2 5 2 4" xfId="44116"/>
    <cellStyle name="Normal 4 2 2 4 2 5 2 5" xfId="44117"/>
    <cellStyle name="Normal 4 2 2 4 2 5 3" xfId="44118"/>
    <cellStyle name="Normal 4 2 2 4 2 5 3 2" xfId="44119"/>
    <cellStyle name="Normal 4 2 2 4 2 5 3 3" xfId="44120"/>
    <cellStyle name="Normal 4 2 2 4 2 5 4" xfId="44121"/>
    <cellStyle name="Normal 4 2 2 4 2 5 4 2" xfId="44122"/>
    <cellStyle name="Normal 4 2 2 4 2 5 4 3" xfId="44123"/>
    <cellStyle name="Normal 4 2 2 4 2 5 5" xfId="44124"/>
    <cellStyle name="Normal 4 2 2 4 2 5 6" xfId="44125"/>
    <cellStyle name="Normal 4 2 2 4 2 6" xfId="2283"/>
    <cellStyle name="Normal 4 2 2 4 2 6 2" xfId="44126"/>
    <cellStyle name="Normal 4 2 2 4 2 6 2 2" xfId="44127"/>
    <cellStyle name="Normal 4 2 2 4 2 6 2 2 2" xfId="44128"/>
    <cellStyle name="Normal 4 2 2 4 2 6 2 2 3" xfId="44129"/>
    <cellStyle name="Normal 4 2 2 4 2 6 2 3" xfId="44130"/>
    <cellStyle name="Normal 4 2 2 4 2 6 2 3 2" xfId="44131"/>
    <cellStyle name="Normal 4 2 2 4 2 6 2 3 3" xfId="44132"/>
    <cellStyle name="Normal 4 2 2 4 2 6 2 4" xfId="44133"/>
    <cellStyle name="Normal 4 2 2 4 2 6 2 5" xfId="44134"/>
    <cellStyle name="Normal 4 2 2 4 2 6 3" xfId="44135"/>
    <cellStyle name="Normal 4 2 2 4 2 6 3 2" xfId="44136"/>
    <cellStyle name="Normal 4 2 2 4 2 6 3 3" xfId="44137"/>
    <cellStyle name="Normal 4 2 2 4 2 6 4" xfId="44138"/>
    <cellStyle name="Normal 4 2 2 4 2 6 4 2" xfId="44139"/>
    <cellStyle name="Normal 4 2 2 4 2 6 4 3" xfId="44140"/>
    <cellStyle name="Normal 4 2 2 4 2 6 5" xfId="44141"/>
    <cellStyle name="Normal 4 2 2 4 2 6 6" xfId="44142"/>
    <cellStyle name="Normal 4 2 2 4 2 7" xfId="44143"/>
    <cellStyle name="Normal 4 2 2 4 2 7 2" xfId="44144"/>
    <cellStyle name="Normal 4 2 2 4 2 7 2 2" xfId="44145"/>
    <cellStyle name="Normal 4 2 2 4 2 7 2 2 2" xfId="44146"/>
    <cellStyle name="Normal 4 2 2 4 2 7 2 2 3" xfId="44147"/>
    <cellStyle name="Normal 4 2 2 4 2 7 2 3" xfId="44148"/>
    <cellStyle name="Normal 4 2 2 4 2 7 2 3 2" xfId="44149"/>
    <cellStyle name="Normal 4 2 2 4 2 7 2 3 3" xfId="44150"/>
    <cellStyle name="Normal 4 2 2 4 2 7 2 4" xfId="44151"/>
    <cellStyle name="Normal 4 2 2 4 2 7 2 5" xfId="44152"/>
    <cellStyle name="Normal 4 2 2 4 2 7 3" xfId="44153"/>
    <cellStyle name="Normal 4 2 2 4 2 7 3 2" xfId="44154"/>
    <cellStyle name="Normal 4 2 2 4 2 7 3 3" xfId="44155"/>
    <cellStyle name="Normal 4 2 2 4 2 7 4" xfId="44156"/>
    <cellStyle name="Normal 4 2 2 4 2 7 4 2" xfId="44157"/>
    <cellStyle name="Normal 4 2 2 4 2 7 4 3" xfId="44158"/>
    <cellStyle name="Normal 4 2 2 4 2 7 5" xfId="44159"/>
    <cellStyle name="Normal 4 2 2 4 2 7 6" xfId="44160"/>
    <cellStyle name="Normal 4 2 2 4 2 8" xfId="44161"/>
    <cellStyle name="Normal 4 2 2 4 2 8 2" xfId="44162"/>
    <cellStyle name="Normal 4 2 2 4 2 8 2 2" xfId="44163"/>
    <cellStyle name="Normal 4 2 2 4 2 8 2 2 2" xfId="44164"/>
    <cellStyle name="Normal 4 2 2 4 2 8 2 2 3" xfId="44165"/>
    <cellStyle name="Normal 4 2 2 4 2 8 2 3" xfId="44166"/>
    <cellStyle name="Normal 4 2 2 4 2 8 2 3 2" xfId="44167"/>
    <cellStyle name="Normal 4 2 2 4 2 8 2 3 3" xfId="44168"/>
    <cellStyle name="Normal 4 2 2 4 2 8 2 4" xfId="44169"/>
    <cellStyle name="Normal 4 2 2 4 2 8 2 5" xfId="44170"/>
    <cellStyle name="Normal 4 2 2 4 2 8 3" xfId="44171"/>
    <cellStyle name="Normal 4 2 2 4 2 8 3 2" xfId="44172"/>
    <cellStyle name="Normal 4 2 2 4 2 8 3 3" xfId="44173"/>
    <cellStyle name="Normal 4 2 2 4 2 8 4" xfId="44174"/>
    <cellStyle name="Normal 4 2 2 4 2 8 4 2" xfId="44175"/>
    <cellStyle name="Normal 4 2 2 4 2 8 4 3" xfId="44176"/>
    <cellStyle name="Normal 4 2 2 4 2 8 5" xfId="44177"/>
    <cellStyle name="Normal 4 2 2 4 2 8 6" xfId="44178"/>
    <cellStyle name="Normal 4 2 2 4 2 9" xfId="44179"/>
    <cellStyle name="Normal 4 2 2 4 2 9 2" xfId="44180"/>
    <cellStyle name="Normal 4 2 2 4 2 9 2 2" xfId="44181"/>
    <cellStyle name="Normal 4 2 2 4 2 9 2 3" xfId="44182"/>
    <cellStyle name="Normal 4 2 2 4 2 9 3" xfId="44183"/>
    <cellStyle name="Normal 4 2 2 4 2 9 3 2" xfId="44184"/>
    <cellStyle name="Normal 4 2 2 4 2 9 3 3" xfId="44185"/>
    <cellStyle name="Normal 4 2 2 4 2 9 4" xfId="44186"/>
    <cellStyle name="Normal 4 2 2 4 2 9 5" xfId="44187"/>
    <cellStyle name="Normal 4 2 2 4 3" xfId="989"/>
    <cellStyle name="Normal 4 2 2 4 3 10" xfId="44188"/>
    <cellStyle name="Normal 4 2 2 4 3 11" xfId="44189"/>
    <cellStyle name="Normal 4 2 2 4 3 2" xfId="990"/>
    <cellStyle name="Normal 4 2 2 4 3 2 10" xfId="44190"/>
    <cellStyle name="Normal 4 2 2 4 3 2 2" xfId="991"/>
    <cellStyle name="Normal 4 2 2 4 3 2 2 2" xfId="2297"/>
    <cellStyle name="Normal 4 2 2 4 3 2 2 2 2" xfId="44191"/>
    <cellStyle name="Normal 4 2 2 4 3 2 2 2 2 2" xfId="44192"/>
    <cellStyle name="Normal 4 2 2 4 3 2 2 2 2 3" xfId="44193"/>
    <cellStyle name="Normal 4 2 2 4 3 2 2 2 3" xfId="44194"/>
    <cellStyle name="Normal 4 2 2 4 3 2 2 2 3 2" xfId="44195"/>
    <cellStyle name="Normal 4 2 2 4 3 2 2 2 3 3" xfId="44196"/>
    <cellStyle name="Normal 4 2 2 4 3 2 2 2 4" xfId="44197"/>
    <cellStyle name="Normal 4 2 2 4 3 2 2 2 5" xfId="44198"/>
    <cellStyle name="Normal 4 2 2 4 3 2 2 3" xfId="44199"/>
    <cellStyle name="Normal 4 2 2 4 3 2 2 3 2" xfId="44200"/>
    <cellStyle name="Normal 4 2 2 4 3 2 2 3 3" xfId="44201"/>
    <cellStyle name="Normal 4 2 2 4 3 2 2 4" xfId="44202"/>
    <cellStyle name="Normal 4 2 2 4 3 2 2 4 2" xfId="44203"/>
    <cellStyle name="Normal 4 2 2 4 3 2 2 4 3" xfId="44204"/>
    <cellStyle name="Normal 4 2 2 4 3 2 2 5" xfId="44205"/>
    <cellStyle name="Normal 4 2 2 4 3 2 2 6" xfId="44206"/>
    <cellStyle name="Normal 4 2 2 4 3 2 3" xfId="2296"/>
    <cellStyle name="Normal 4 2 2 4 3 2 3 2" xfId="44207"/>
    <cellStyle name="Normal 4 2 2 4 3 2 3 2 2" xfId="44208"/>
    <cellStyle name="Normal 4 2 2 4 3 2 3 2 2 2" xfId="44209"/>
    <cellStyle name="Normal 4 2 2 4 3 2 3 2 2 3" xfId="44210"/>
    <cellStyle name="Normal 4 2 2 4 3 2 3 2 3" xfId="44211"/>
    <cellStyle name="Normal 4 2 2 4 3 2 3 2 3 2" xfId="44212"/>
    <cellStyle name="Normal 4 2 2 4 3 2 3 2 3 3" xfId="44213"/>
    <cellStyle name="Normal 4 2 2 4 3 2 3 2 4" xfId="44214"/>
    <cellStyle name="Normal 4 2 2 4 3 2 3 2 5" xfId="44215"/>
    <cellStyle name="Normal 4 2 2 4 3 2 3 3" xfId="44216"/>
    <cellStyle name="Normal 4 2 2 4 3 2 3 3 2" xfId="44217"/>
    <cellStyle name="Normal 4 2 2 4 3 2 3 3 3" xfId="44218"/>
    <cellStyle name="Normal 4 2 2 4 3 2 3 4" xfId="44219"/>
    <cellStyle name="Normal 4 2 2 4 3 2 3 4 2" xfId="44220"/>
    <cellStyle name="Normal 4 2 2 4 3 2 3 4 3" xfId="44221"/>
    <cellStyle name="Normal 4 2 2 4 3 2 3 5" xfId="44222"/>
    <cellStyle name="Normal 4 2 2 4 3 2 3 6" xfId="44223"/>
    <cellStyle name="Normal 4 2 2 4 3 2 4" xfId="44224"/>
    <cellStyle name="Normal 4 2 2 4 3 2 4 2" xfId="44225"/>
    <cellStyle name="Normal 4 2 2 4 3 2 4 2 2" xfId="44226"/>
    <cellStyle name="Normal 4 2 2 4 3 2 4 2 2 2" xfId="44227"/>
    <cellStyle name="Normal 4 2 2 4 3 2 4 2 2 3" xfId="44228"/>
    <cellStyle name="Normal 4 2 2 4 3 2 4 2 3" xfId="44229"/>
    <cellStyle name="Normal 4 2 2 4 3 2 4 2 3 2" xfId="44230"/>
    <cellStyle name="Normal 4 2 2 4 3 2 4 2 3 3" xfId="44231"/>
    <cellStyle name="Normal 4 2 2 4 3 2 4 2 4" xfId="44232"/>
    <cellStyle name="Normal 4 2 2 4 3 2 4 2 5" xfId="44233"/>
    <cellStyle name="Normal 4 2 2 4 3 2 4 3" xfId="44234"/>
    <cellStyle name="Normal 4 2 2 4 3 2 4 3 2" xfId="44235"/>
    <cellStyle name="Normal 4 2 2 4 3 2 4 3 3" xfId="44236"/>
    <cellStyle name="Normal 4 2 2 4 3 2 4 4" xfId="44237"/>
    <cellStyle name="Normal 4 2 2 4 3 2 4 4 2" xfId="44238"/>
    <cellStyle name="Normal 4 2 2 4 3 2 4 4 3" xfId="44239"/>
    <cellStyle name="Normal 4 2 2 4 3 2 4 5" xfId="44240"/>
    <cellStyle name="Normal 4 2 2 4 3 2 4 6" xfId="44241"/>
    <cellStyle name="Normal 4 2 2 4 3 2 5" xfId="44242"/>
    <cellStyle name="Normal 4 2 2 4 3 2 5 2" xfId="44243"/>
    <cellStyle name="Normal 4 2 2 4 3 2 5 2 2" xfId="44244"/>
    <cellStyle name="Normal 4 2 2 4 3 2 5 2 2 2" xfId="44245"/>
    <cellStyle name="Normal 4 2 2 4 3 2 5 2 2 3" xfId="44246"/>
    <cellStyle name="Normal 4 2 2 4 3 2 5 2 3" xfId="44247"/>
    <cellStyle name="Normal 4 2 2 4 3 2 5 2 3 2" xfId="44248"/>
    <cellStyle name="Normal 4 2 2 4 3 2 5 2 3 3" xfId="44249"/>
    <cellStyle name="Normal 4 2 2 4 3 2 5 2 4" xfId="44250"/>
    <cellStyle name="Normal 4 2 2 4 3 2 5 2 5" xfId="44251"/>
    <cellStyle name="Normal 4 2 2 4 3 2 5 3" xfId="44252"/>
    <cellStyle name="Normal 4 2 2 4 3 2 5 3 2" xfId="44253"/>
    <cellStyle name="Normal 4 2 2 4 3 2 5 3 3" xfId="44254"/>
    <cellStyle name="Normal 4 2 2 4 3 2 5 4" xfId="44255"/>
    <cellStyle name="Normal 4 2 2 4 3 2 5 4 2" xfId="44256"/>
    <cellStyle name="Normal 4 2 2 4 3 2 5 4 3" xfId="44257"/>
    <cellStyle name="Normal 4 2 2 4 3 2 5 5" xfId="44258"/>
    <cellStyle name="Normal 4 2 2 4 3 2 5 6" xfId="44259"/>
    <cellStyle name="Normal 4 2 2 4 3 2 6" xfId="44260"/>
    <cellStyle name="Normal 4 2 2 4 3 2 6 2" xfId="44261"/>
    <cellStyle name="Normal 4 2 2 4 3 2 6 2 2" xfId="44262"/>
    <cellStyle name="Normal 4 2 2 4 3 2 6 2 3" xfId="44263"/>
    <cellStyle name="Normal 4 2 2 4 3 2 6 3" xfId="44264"/>
    <cellStyle name="Normal 4 2 2 4 3 2 6 3 2" xfId="44265"/>
    <cellStyle name="Normal 4 2 2 4 3 2 6 3 3" xfId="44266"/>
    <cellStyle name="Normal 4 2 2 4 3 2 6 4" xfId="44267"/>
    <cellStyle name="Normal 4 2 2 4 3 2 6 5" xfId="44268"/>
    <cellStyle name="Normal 4 2 2 4 3 2 7" xfId="44269"/>
    <cellStyle name="Normal 4 2 2 4 3 2 7 2" xfId="44270"/>
    <cellStyle name="Normal 4 2 2 4 3 2 7 3" xfId="44271"/>
    <cellStyle name="Normal 4 2 2 4 3 2 8" xfId="44272"/>
    <cellStyle name="Normal 4 2 2 4 3 2 8 2" xfId="44273"/>
    <cellStyle name="Normal 4 2 2 4 3 2 8 3" xfId="44274"/>
    <cellStyle name="Normal 4 2 2 4 3 2 9" xfId="44275"/>
    <cellStyle name="Normal 4 2 2 4 3 3" xfId="992"/>
    <cellStyle name="Normal 4 2 2 4 3 3 2" xfId="2298"/>
    <cellStyle name="Normal 4 2 2 4 3 3 2 2" xfId="44276"/>
    <cellStyle name="Normal 4 2 2 4 3 3 2 2 2" xfId="44277"/>
    <cellStyle name="Normal 4 2 2 4 3 3 2 2 3" xfId="44278"/>
    <cellStyle name="Normal 4 2 2 4 3 3 2 3" xfId="44279"/>
    <cellStyle name="Normal 4 2 2 4 3 3 2 3 2" xfId="44280"/>
    <cellStyle name="Normal 4 2 2 4 3 3 2 3 3" xfId="44281"/>
    <cellStyle name="Normal 4 2 2 4 3 3 2 4" xfId="44282"/>
    <cellStyle name="Normal 4 2 2 4 3 3 2 5" xfId="44283"/>
    <cellStyle name="Normal 4 2 2 4 3 3 3" xfId="44284"/>
    <cellStyle name="Normal 4 2 2 4 3 3 3 2" xfId="44285"/>
    <cellStyle name="Normal 4 2 2 4 3 3 3 3" xfId="44286"/>
    <cellStyle name="Normal 4 2 2 4 3 3 4" xfId="44287"/>
    <cellStyle name="Normal 4 2 2 4 3 3 4 2" xfId="44288"/>
    <cellStyle name="Normal 4 2 2 4 3 3 4 3" xfId="44289"/>
    <cellStyle name="Normal 4 2 2 4 3 3 5" xfId="44290"/>
    <cellStyle name="Normal 4 2 2 4 3 3 6" xfId="44291"/>
    <cellStyle name="Normal 4 2 2 4 3 4" xfId="2295"/>
    <cellStyle name="Normal 4 2 2 4 3 4 2" xfId="44292"/>
    <cellStyle name="Normal 4 2 2 4 3 4 2 2" xfId="44293"/>
    <cellStyle name="Normal 4 2 2 4 3 4 2 2 2" xfId="44294"/>
    <cellStyle name="Normal 4 2 2 4 3 4 2 2 3" xfId="44295"/>
    <cellStyle name="Normal 4 2 2 4 3 4 2 3" xfId="44296"/>
    <cellStyle name="Normal 4 2 2 4 3 4 2 3 2" xfId="44297"/>
    <cellStyle name="Normal 4 2 2 4 3 4 2 3 3" xfId="44298"/>
    <cellStyle name="Normal 4 2 2 4 3 4 2 4" xfId="44299"/>
    <cellStyle name="Normal 4 2 2 4 3 4 2 5" xfId="44300"/>
    <cellStyle name="Normal 4 2 2 4 3 4 3" xfId="44301"/>
    <cellStyle name="Normal 4 2 2 4 3 4 3 2" xfId="44302"/>
    <cellStyle name="Normal 4 2 2 4 3 4 3 3" xfId="44303"/>
    <cellStyle name="Normal 4 2 2 4 3 4 4" xfId="44304"/>
    <cellStyle name="Normal 4 2 2 4 3 4 4 2" xfId="44305"/>
    <cellStyle name="Normal 4 2 2 4 3 4 4 3" xfId="44306"/>
    <cellStyle name="Normal 4 2 2 4 3 4 5" xfId="44307"/>
    <cellStyle name="Normal 4 2 2 4 3 4 6" xfId="44308"/>
    <cellStyle name="Normal 4 2 2 4 3 5" xfId="44309"/>
    <cellStyle name="Normal 4 2 2 4 3 5 2" xfId="44310"/>
    <cellStyle name="Normal 4 2 2 4 3 5 2 2" xfId="44311"/>
    <cellStyle name="Normal 4 2 2 4 3 5 2 2 2" xfId="44312"/>
    <cellStyle name="Normal 4 2 2 4 3 5 2 2 3" xfId="44313"/>
    <cellStyle name="Normal 4 2 2 4 3 5 2 3" xfId="44314"/>
    <cellStyle name="Normal 4 2 2 4 3 5 2 3 2" xfId="44315"/>
    <cellStyle name="Normal 4 2 2 4 3 5 2 3 3" xfId="44316"/>
    <cellStyle name="Normal 4 2 2 4 3 5 2 4" xfId="44317"/>
    <cellStyle name="Normal 4 2 2 4 3 5 2 5" xfId="44318"/>
    <cellStyle name="Normal 4 2 2 4 3 5 3" xfId="44319"/>
    <cellStyle name="Normal 4 2 2 4 3 5 3 2" xfId="44320"/>
    <cellStyle name="Normal 4 2 2 4 3 5 3 3" xfId="44321"/>
    <cellStyle name="Normal 4 2 2 4 3 5 4" xfId="44322"/>
    <cellStyle name="Normal 4 2 2 4 3 5 4 2" xfId="44323"/>
    <cellStyle name="Normal 4 2 2 4 3 5 4 3" xfId="44324"/>
    <cellStyle name="Normal 4 2 2 4 3 5 5" xfId="44325"/>
    <cellStyle name="Normal 4 2 2 4 3 5 6" xfId="44326"/>
    <cellStyle name="Normal 4 2 2 4 3 6" xfId="44327"/>
    <cellStyle name="Normal 4 2 2 4 3 6 2" xfId="44328"/>
    <cellStyle name="Normal 4 2 2 4 3 6 2 2" xfId="44329"/>
    <cellStyle name="Normal 4 2 2 4 3 6 2 2 2" xfId="44330"/>
    <cellStyle name="Normal 4 2 2 4 3 6 2 2 3" xfId="44331"/>
    <cellStyle name="Normal 4 2 2 4 3 6 2 3" xfId="44332"/>
    <cellStyle name="Normal 4 2 2 4 3 6 2 3 2" xfId="44333"/>
    <cellStyle name="Normal 4 2 2 4 3 6 2 3 3" xfId="44334"/>
    <cellStyle name="Normal 4 2 2 4 3 6 2 4" xfId="44335"/>
    <cellStyle name="Normal 4 2 2 4 3 6 2 5" xfId="44336"/>
    <cellStyle name="Normal 4 2 2 4 3 6 3" xfId="44337"/>
    <cellStyle name="Normal 4 2 2 4 3 6 3 2" xfId="44338"/>
    <cellStyle name="Normal 4 2 2 4 3 6 3 3" xfId="44339"/>
    <cellStyle name="Normal 4 2 2 4 3 6 4" xfId="44340"/>
    <cellStyle name="Normal 4 2 2 4 3 6 4 2" xfId="44341"/>
    <cellStyle name="Normal 4 2 2 4 3 6 4 3" xfId="44342"/>
    <cellStyle name="Normal 4 2 2 4 3 6 5" xfId="44343"/>
    <cellStyle name="Normal 4 2 2 4 3 6 6" xfId="44344"/>
    <cellStyle name="Normal 4 2 2 4 3 7" xfId="44345"/>
    <cellStyle name="Normal 4 2 2 4 3 7 2" xfId="44346"/>
    <cellStyle name="Normal 4 2 2 4 3 7 2 2" xfId="44347"/>
    <cellStyle name="Normal 4 2 2 4 3 7 2 3" xfId="44348"/>
    <cellStyle name="Normal 4 2 2 4 3 7 3" xfId="44349"/>
    <cellStyle name="Normal 4 2 2 4 3 7 3 2" xfId="44350"/>
    <cellStyle name="Normal 4 2 2 4 3 7 3 3" xfId="44351"/>
    <cellStyle name="Normal 4 2 2 4 3 7 4" xfId="44352"/>
    <cellStyle name="Normal 4 2 2 4 3 7 5" xfId="44353"/>
    <cellStyle name="Normal 4 2 2 4 3 8" xfId="44354"/>
    <cellStyle name="Normal 4 2 2 4 3 8 2" xfId="44355"/>
    <cellStyle name="Normal 4 2 2 4 3 8 3" xfId="44356"/>
    <cellStyle name="Normal 4 2 2 4 3 9" xfId="44357"/>
    <cellStyle name="Normal 4 2 2 4 3 9 2" xfId="44358"/>
    <cellStyle name="Normal 4 2 2 4 3 9 3" xfId="44359"/>
    <cellStyle name="Normal 4 2 2 4 4" xfId="993"/>
    <cellStyle name="Normal 4 2 2 4 4 10" xfId="44360"/>
    <cellStyle name="Normal 4 2 2 4 4 11" xfId="44361"/>
    <cellStyle name="Normal 4 2 2 4 4 2" xfId="994"/>
    <cellStyle name="Normal 4 2 2 4 4 2 10" xfId="44362"/>
    <cellStyle name="Normal 4 2 2 4 4 2 2" xfId="995"/>
    <cellStyle name="Normal 4 2 2 4 4 2 2 2" xfId="2301"/>
    <cellStyle name="Normal 4 2 2 4 4 2 2 2 2" xfId="44363"/>
    <cellStyle name="Normal 4 2 2 4 4 2 2 2 2 2" xfId="44364"/>
    <cellStyle name="Normal 4 2 2 4 4 2 2 2 2 3" xfId="44365"/>
    <cellStyle name="Normal 4 2 2 4 4 2 2 2 3" xfId="44366"/>
    <cellStyle name="Normal 4 2 2 4 4 2 2 2 3 2" xfId="44367"/>
    <cellStyle name="Normal 4 2 2 4 4 2 2 2 3 3" xfId="44368"/>
    <cellStyle name="Normal 4 2 2 4 4 2 2 2 4" xfId="44369"/>
    <cellStyle name="Normal 4 2 2 4 4 2 2 2 5" xfId="44370"/>
    <cellStyle name="Normal 4 2 2 4 4 2 2 3" xfId="44371"/>
    <cellStyle name="Normal 4 2 2 4 4 2 2 3 2" xfId="44372"/>
    <cellStyle name="Normal 4 2 2 4 4 2 2 3 3" xfId="44373"/>
    <cellStyle name="Normal 4 2 2 4 4 2 2 4" xfId="44374"/>
    <cellStyle name="Normal 4 2 2 4 4 2 2 4 2" xfId="44375"/>
    <cellStyle name="Normal 4 2 2 4 4 2 2 4 3" xfId="44376"/>
    <cellStyle name="Normal 4 2 2 4 4 2 2 5" xfId="44377"/>
    <cellStyle name="Normal 4 2 2 4 4 2 2 6" xfId="44378"/>
    <cellStyle name="Normal 4 2 2 4 4 2 3" xfId="2300"/>
    <cellStyle name="Normal 4 2 2 4 4 2 3 2" xfId="44379"/>
    <cellStyle name="Normal 4 2 2 4 4 2 3 2 2" xfId="44380"/>
    <cellStyle name="Normal 4 2 2 4 4 2 3 2 2 2" xfId="44381"/>
    <cellStyle name="Normal 4 2 2 4 4 2 3 2 2 3" xfId="44382"/>
    <cellStyle name="Normal 4 2 2 4 4 2 3 2 3" xfId="44383"/>
    <cellStyle name="Normal 4 2 2 4 4 2 3 2 3 2" xfId="44384"/>
    <cellStyle name="Normal 4 2 2 4 4 2 3 2 3 3" xfId="44385"/>
    <cellStyle name="Normal 4 2 2 4 4 2 3 2 4" xfId="44386"/>
    <cellStyle name="Normal 4 2 2 4 4 2 3 2 5" xfId="44387"/>
    <cellStyle name="Normal 4 2 2 4 4 2 3 3" xfId="44388"/>
    <cellStyle name="Normal 4 2 2 4 4 2 3 3 2" xfId="44389"/>
    <cellStyle name="Normal 4 2 2 4 4 2 3 3 3" xfId="44390"/>
    <cellStyle name="Normal 4 2 2 4 4 2 3 4" xfId="44391"/>
    <cellStyle name="Normal 4 2 2 4 4 2 3 4 2" xfId="44392"/>
    <cellStyle name="Normal 4 2 2 4 4 2 3 4 3" xfId="44393"/>
    <cellStyle name="Normal 4 2 2 4 4 2 3 5" xfId="44394"/>
    <cellStyle name="Normal 4 2 2 4 4 2 3 6" xfId="44395"/>
    <cellStyle name="Normal 4 2 2 4 4 2 4" xfId="44396"/>
    <cellStyle name="Normal 4 2 2 4 4 2 4 2" xfId="44397"/>
    <cellStyle name="Normal 4 2 2 4 4 2 4 2 2" xfId="44398"/>
    <cellStyle name="Normal 4 2 2 4 4 2 4 2 2 2" xfId="44399"/>
    <cellStyle name="Normal 4 2 2 4 4 2 4 2 2 3" xfId="44400"/>
    <cellStyle name="Normal 4 2 2 4 4 2 4 2 3" xfId="44401"/>
    <cellStyle name="Normal 4 2 2 4 4 2 4 2 3 2" xfId="44402"/>
    <cellStyle name="Normal 4 2 2 4 4 2 4 2 3 3" xfId="44403"/>
    <cellStyle name="Normal 4 2 2 4 4 2 4 2 4" xfId="44404"/>
    <cellStyle name="Normal 4 2 2 4 4 2 4 2 5" xfId="44405"/>
    <cellStyle name="Normal 4 2 2 4 4 2 4 3" xfId="44406"/>
    <cellStyle name="Normal 4 2 2 4 4 2 4 3 2" xfId="44407"/>
    <cellStyle name="Normal 4 2 2 4 4 2 4 3 3" xfId="44408"/>
    <cellStyle name="Normal 4 2 2 4 4 2 4 4" xfId="44409"/>
    <cellStyle name="Normal 4 2 2 4 4 2 4 4 2" xfId="44410"/>
    <cellStyle name="Normal 4 2 2 4 4 2 4 4 3" xfId="44411"/>
    <cellStyle name="Normal 4 2 2 4 4 2 4 5" xfId="44412"/>
    <cellStyle name="Normal 4 2 2 4 4 2 4 6" xfId="44413"/>
    <cellStyle name="Normal 4 2 2 4 4 2 5" xfId="44414"/>
    <cellStyle name="Normal 4 2 2 4 4 2 5 2" xfId="44415"/>
    <cellStyle name="Normal 4 2 2 4 4 2 5 2 2" xfId="44416"/>
    <cellStyle name="Normal 4 2 2 4 4 2 5 2 2 2" xfId="44417"/>
    <cellStyle name="Normal 4 2 2 4 4 2 5 2 2 3" xfId="44418"/>
    <cellStyle name="Normal 4 2 2 4 4 2 5 2 3" xfId="44419"/>
    <cellStyle name="Normal 4 2 2 4 4 2 5 2 3 2" xfId="44420"/>
    <cellStyle name="Normal 4 2 2 4 4 2 5 2 3 3" xfId="44421"/>
    <cellStyle name="Normal 4 2 2 4 4 2 5 2 4" xfId="44422"/>
    <cellStyle name="Normal 4 2 2 4 4 2 5 2 5" xfId="44423"/>
    <cellStyle name="Normal 4 2 2 4 4 2 5 3" xfId="44424"/>
    <cellStyle name="Normal 4 2 2 4 4 2 5 3 2" xfId="44425"/>
    <cellStyle name="Normal 4 2 2 4 4 2 5 3 3" xfId="44426"/>
    <cellStyle name="Normal 4 2 2 4 4 2 5 4" xfId="44427"/>
    <cellStyle name="Normal 4 2 2 4 4 2 5 4 2" xfId="44428"/>
    <cellStyle name="Normal 4 2 2 4 4 2 5 4 3" xfId="44429"/>
    <cellStyle name="Normal 4 2 2 4 4 2 5 5" xfId="44430"/>
    <cellStyle name="Normal 4 2 2 4 4 2 5 6" xfId="44431"/>
    <cellStyle name="Normal 4 2 2 4 4 2 6" xfId="44432"/>
    <cellStyle name="Normal 4 2 2 4 4 2 6 2" xfId="44433"/>
    <cellStyle name="Normal 4 2 2 4 4 2 6 2 2" xfId="44434"/>
    <cellStyle name="Normal 4 2 2 4 4 2 6 2 3" xfId="44435"/>
    <cellStyle name="Normal 4 2 2 4 4 2 6 3" xfId="44436"/>
    <cellStyle name="Normal 4 2 2 4 4 2 6 3 2" xfId="44437"/>
    <cellStyle name="Normal 4 2 2 4 4 2 6 3 3" xfId="44438"/>
    <cellStyle name="Normal 4 2 2 4 4 2 6 4" xfId="44439"/>
    <cellStyle name="Normal 4 2 2 4 4 2 6 5" xfId="44440"/>
    <cellStyle name="Normal 4 2 2 4 4 2 7" xfId="44441"/>
    <cellStyle name="Normal 4 2 2 4 4 2 7 2" xfId="44442"/>
    <cellStyle name="Normal 4 2 2 4 4 2 7 3" xfId="44443"/>
    <cellStyle name="Normal 4 2 2 4 4 2 8" xfId="44444"/>
    <cellStyle name="Normal 4 2 2 4 4 2 8 2" xfId="44445"/>
    <cellStyle name="Normal 4 2 2 4 4 2 8 3" xfId="44446"/>
    <cellStyle name="Normal 4 2 2 4 4 2 9" xfId="44447"/>
    <cellStyle name="Normal 4 2 2 4 4 3" xfId="996"/>
    <cellStyle name="Normal 4 2 2 4 4 3 2" xfId="2302"/>
    <cellStyle name="Normal 4 2 2 4 4 3 2 2" xfId="44448"/>
    <cellStyle name="Normal 4 2 2 4 4 3 2 2 2" xfId="44449"/>
    <cellStyle name="Normal 4 2 2 4 4 3 2 2 3" xfId="44450"/>
    <cellStyle name="Normal 4 2 2 4 4 3 2 3" xfId="44451"/>
    <cellStyle name="Normal 4 2 2 4 4 3 2 3 2" xfId="44452"/>
    <cellStyle name="Normal 4 2 2 4 4 3 2 3 3" xfId="44453"/>
    <cellStyle name="Normal 4 2 2 4 4 3 2 4" xfId="44454"/>
    <cellStyle name="Normal 4 2 2 4 4 3 2 5" xfId="44455"/>
    <cellStyle name="Normal 4 2 2 4 4 3 3" xfId="44456"/>
    <cellStyle name="Normal 4 2 2 4 4 3 3 2" xfId="44457"/>
    <cellStyle name="Normal 4 2 2 4 4 3 3 3" xfId="44458"/>
    <cellStyle name="Normal 4 2 2 4 4 3 4" xfId="44459"/>
    <cellStyle name="Normal 4 2 2 4 4 3 4 2" xfId="44460"/>
    <cellStyle name="Normal 4 2 2 4 4 3 4 3" xfId="44461"/>
    <cellStyle name="Normal 4 2 2 4 4 3 5" xfId="44462"/>
    <cellStyle name="Normal 4 2 2 4 4 3 6" xfId="44463"/>
    <cellStyle name="Normal 4 2 2 4 4 4" xfId="2299"/>
    <cellStyle name="Normal 4 2 2 4 4 4 2" xfId="44464"/>
    <cellStyle name="Normal 4 2 2 4 4 4 2 2" xfId="44465"/>
    <cellStyle name="Normal 4 2 2 4 4 4 2 2 2" xfId="44466"/>
    <cellStyle name="Normal 4 2 2 4 4 4 2 2 3" xfId="44467"/>
    <cellStyle name="Normal 4 2 2 4 4 4 2 3" xfId="44468"/>
    <cellStyle name="Normal 4 2 2 4 4 4 2 3 2" xfId="44469"/>
    <cellStyle name="Normal 4 2 2 4 4 4 2 3 3" xfId="44470"/>
    <cellStyle name="Normal 4 2 2 4 4 4 2 4" xfId="44471"/>
    <cellStyle name="Normal 4 2 2 4 4 4 2 5" xfId="44472"/>
    <cellStyle name="Normal 4 2 2 4 4 4 3" xfId="44473"/>
    <cellStyle name="Normal 4 2 2 4 4 4 3 2" xfId="44474"/>
    <cellStyle name="Normal 4 2 2 4 4 4 3 3" xfId="44475"/>
    <cellStyle name="Normal 4 2 2 4 4 4 4" xfId="44476"/>
    <cellStyle name="Normal 4 2 2 4 4 4 4 2" xfId="44477"/>
    <cellStyle name="Normal 4 2 2 4 4 4 4 3" xfId="44478"/>
    <cellStyle name="Normal 4 2 2 4 4 4 5" xfId="44479"/>
    <cellStyle name="Normal 4 2 2 4 4 4 6" xfId="44480"/>
    <cellStyle name="Normal 4 2 2 4 4 5" xfId="44481"/>
    <cellStyle name="Normal 4 2 2 4 4 5 2" xfId="44482"/>
    <cellStyle name="Normal 4 2 2 4 4 5 2 2" xfId="44483"/>
    <cellStyle name="Normal 4 2 2 4 4 5 2 2 2" xfId="44484"/>
    <cellStyle name="Normal 4 2 2 4 4 5 2 2 3" xfId="44485"/>
    <cellStyle name="Normal 4 2 2 4 4 5 2 3" xfId="44486"/>
    <cellStyle name="Normal 4 2 2 4 4 5 2 3 2" xfId="44487"/>
    <cellStyle name="Normal 4 2 2 4 4 5 2 3 3" xfId="44488"/>
    <cellStyle name="Normal 4 2 2 4 4 5 2 4" xfId="44489"/>
    <cellStyle name="Normal 4 2 2 4 4 5 2 5" xfId="44490"/>
    <cellStyle name="Normal 4 2 2 4 4 5 3" xfId="44491"/>
    <cellStyle name="Normal 4 2 2 4 4 5 3 2" xfId="44492"/>
    <cellStyle name="Normal 4 2 2 4 4 5 3 3" xfId="44493"/>
    <cellStyle name="Normal 4 2 2 4 4 5 4" xfId="44494"/>
    <cellStyle name="Normal 4 2 2 4 4 5 4 2" xfId="44495"/>
    <cellStyle name="Normal 4 2 2 4 4 5 4 3" xfId="44496"/>
    <cellStyle name="Normal 4 2 2 4 4 5 5" xfId="44497"/>
    <cellStyle name="Normal 4 2 2 4 4 5 6" xfId="44498"/>
    <cellStyle name="Normal 4 2 2 4 4 6" xfId="44499"/>
    <cellStyle name="Normal 4 2 2 4 4 6 2" xfId="44500"/>
    <cellStyle name="Normal 4 2 2 4 4 6 2 2" xfId="44501"/>
    <cellStyle name="Normal 4 2 2 4 4 6 2 2 2" xfId="44502"/>
    <cellStyle name="Normal 4 2 2 4 4 6 2 2 3" xfId="44503"/>
    <cellStyle name="Normal 4 2 2 4 4 6 2 3" xfId="44504"/>
    <cellStyle name="Normal 4 2 2 4 4 6 2 3 2" xfId="44505"/>
    <cellStyle name="Normal 4 2 2 4 4 6 2 3 3" xfId="44506"/>
    <cellStyle name="Normal 4 2 2 4 4 6 2 4" xfId="44507"/>
    <cellStyle name="Normal 4 2 2 4 4 6 2 5" xfId="44508"/>
    <cellStyle name="Normal 4 2 2 4 4 6 3" xfId="44509"/>
    <cellStyle name="Normal 4 2 2 4 4 6 3 2" xfId="44510"/>
    <cellStyle name="Normal 4 2 2 4 4 6 3 3" xfId="44511"/>
    <cellStyle name="Normal 4 2 2 4 4 6 4" xfId="44512"/>
    <cellStyle name="Normal 4 2 2 4 4 6 4 2" xfId="44513"/>
    <cellStyle name="Normal 4 2 2 4 4 6 4 3" xfId="44514"/>
    <cellStyle name="Normal 4 2 2 4 4 6 5" xfId="44515"/>
    <cellStyle name="Normal 4 2 2 4 4 6 6" xfId="44516"/>
    <cellStyle name="Normal 4 2 2 4 4 7" xfId="44517"/>
    <cellStyle name="Normal 4 2 2 4 4 7 2" xfId="44518"/>
    <cellStyle name="Normal 4 2 2 4 4 7 2 2" xfId="44519"/>
    <cellStyle name="Normal 4 2 2 4 4 7 2 3" xfId="44520"/>
    <cellStyle name="Normal 4 2 2 4 4 7 3" xfId="44521"/>
    <cellStyle name="Normal 4 2 2 4 4 7 3 2" xfId="44522"/>
    <cellStyle name="Normal 4 2 2 4 4 7 3 3" xfId="44523"/>
    <cellStyle name="Normal 4 2 2 4 4 7 4" xfId="44524"/>
    <cellStyle name="Normal 4 2 2 4 4 7 5" xfId="44525"/>
    <cellStyle name="Normal 4 2 2 4 4 8" xfId="44526"/>
    <cellStyle name="Normal 4 2 2 4 4 8 2" xfId="44527"/>
    <cellStyle name="Normal 4 2 2 4 4 8 3" xfId="44528"/>
    <cellStyle name="Normal 4 2 2 4 4 9" xfId="44529"/>
    <cellStyle name="Normal 4 2 2 4 4 9 2" xfId="44530"/>
    <cellStyle name="Normal 4 2 2 4 4 9 3" xfId="44531"/>
    <cellStyle name="Normal 4 2 2 4 5" xfId="997"/>
    <cellStyle name="Normal 4 2 2 4 5 10" xfId="44532"/>
    <cellStyle name="Normal 4 2 2 4 5 2" xfId="998"/>
    <cellStyle name="Normal 4 2 2 4 5 2 2" xfId="2304"/>
    <cellStyle name="Normal 4 2 2 4 5 2 2 2" xfId="44533"/>
    <cellStyle name="Normal 4 2 2 4 5 2 2 2 2" xfId="44534"/>
    <cellStyle name="Normal 4 2 2 4 5 2 2 2 3" xfId="44535"/>
    <cellStyle name="Normal 4 2 2 4 5 2 2 3" xfId="44536"/>
    <cellStyle name="Normal 4 2 2 4 5 2 2 3 2" xfId="44537"/>
    <cellStyle name="Normal 4 2 2 4 5 2 2 3 3" xfId="44538"/>
    <cellStyle name="Normal 4 2 2 4 5 2 2 4" xfId="44539"/>
    <cellStyle name="Normal 4 2 2 4 5 2 2 5" xfId="44540"/>
    <cellStyle name="Normal 4 2 2 4 5 2 3" xfId="44541"/>
    <cellStyle name="Normal 4 2 2 4 5 2 3 2" xfId="44542"/>
    <cellStyle name="Normal 4 2 2 4 5 2 3 3" xfId="44543"/>
    <cellStyle name="Normal 4 2 2 4 5 2 4" xfId="44544"/>
    <cellStyle name="Normal 4 2 2 4 5 2 4 2" xfId="44545"/>
    <cellStyle name="Normal 4 2 2 4 5 2 4 3" xfId="44546"/>
    <cellStyle name="Normal 4 2 2 4 5 2 5" xfId="44547"/>
    <cellStyle name="Normal 4 2 2 4 5 2 6" xfId="44548"/>
    <cellStyle name="Normal 4 2 2 4 5 3" xfId="2303"/>
    <cellStyle name="Normal 4 2 2 4 5 3 2" xfId="44549"/>
    <cellStyle name="Normal 4 2 2 4 5 3 2 2" xfId="44550"/>
    <cellStyle name="Normal 4 2 2 4 5 3 2 2 2" xfId="44551"/>
    <cellStyle name="Normal 4 2 2 4 5 3 2 2 3" xfId="44552"/>
    <cellStyle name="Normal 4 2 2 4 5 3 2 3" xfId="44553"/>
    <cellStyle name="Normal 4 2 2 4 5 3 2 3 2" xfId="44554"/>
    <cellStyle name="Normal 4 2 2 4 5 3 2 3 3" xfId="44555"/>
    <cellStyle name="Normal 4 2 2 4 5 3 2 4" xfId="44556"/>
    <cellStyle name="Normal 4 2 2 4 5 3 2 5" xfId="44557"/>
    <cellStyle name="Normal 4 2 2 4 5 3 3" xfId="44558"/>
    <cellStyle name="Normal 4 2 2 4 5 3 3 2" xfId="44559"/>
    <cellStyle name="Normal 4 2 2 4 5 3 3 3" xfId="44560"/>
    <cellStyle name="Normal 4 2 2 4 5 3 4" xfId="44561"/>
    <cellStyle name="Normal 4 2 2 4 5 3 4 2" xfId="44562"/>
    <cellStyle name="Normal 4 2 2 4 5 3 4 3" xfId="44563"/>
    <cellStyle name="Normal 4 2 2 4 5 3 5" xfId="44564"/>
    <cellStyle name="Normal 4 2 2 4 5 3 6" xfId="44565"/>
    <cellStyle name="Normal 4 2 2 4 5 4" xfId="44566"/>
    <cellStyle name="Normal 4 2 2 4 5 4 2" xfId="44567"/>
    <cellStyle name="Normal 4 2 2 4 5 4 2 2" xfId="44568"/>
    <cellStyle name="Normal 4 2 2 4 5 4 2 2 2" xfId="44569"/>
    <cellStyle name="Normal 4 2 2 4 5 4 2 2 3" xfId="44570"/>
    <cellStyle name="Normal 4 2 2 4 5 4 2 3" xfId="44571"/>
    <cellStyle name="Normal 4 2 2 4 5 4 2 3 2" xfId="44572"/>
    <cellStyle name="Normal 4 2 2 4 5 4 2 3 3" xfId="44573"/>
    <cellStyle name="Normal 4 2 2 4 5 4 2 4" xfId="44574"/>
    <cellStyle name="Normal 4 2 2 4 5 4 2 5" xfId="44575"/>
    <cellStyle name="Normal 4 2 2 4 5 4 3" xfId="44576"/>
    <cellStyle name="Normal 4 2 2 4 5 4 3 2" xfId="44577"/>
    <cellStyle name="Normal 4 2 2 4 5 4 3 3" xfId="44578"/>
    <cellStyle name="Normal 4 2 2 4 5 4 4" xfId="44579"/>
    <cellStyle name="Normal 4 2 2 4 5 4 4 2" xfId="44580"/>
    <cellStyle name="Normal 4 2 2 4 5 4 4 3" xfId="44581"/>
    <cellStyle name="Normal 4 2 2 4 5 4 5" xfId="44582"/>
    <cellStyle name="Normal 4 2 2 4 5 4 6" xfId="44583"/>
    <cellStyle name="Normal 4 2 2 4 5 5" xfId="44584"/>
    <cellStyle name="Normal 4 2 2 4 5 5 2" xfId="44585"/>
    <cellStyle name="Normal 4 2 2 4 5 5 2 2" xfId="44586"/>
    <cellStyle name="Normal 4 2 2 4 5 5 2 2 2" xfId="44587"/>
    <cellStyle name="Normal 4 2 2 4 5 5 2 2 3" xfId="44588"/>
    <cellStyle name="Normal 4 2 2 4 5 5 2 3" xfId="44589"/>
    <cellStyle name="Normal 4 2 2 4 5 5 2 3 2" xfId="44590"/>
    <cellStyle name="Normal 4 2 2 4 5 5 2 3 3" xfId="44591"/>
    <cellStyle name="Normal 4 2 2 4 5 5 2 4" xfId="44592"/>
    <cellStyle name="Normal 4 2 2 4 5 5 2 5" xfId="44593"/>
    <cellStyle name="Normal 4 2 2 4 5 5 3" xfId="44594"/>
    <cellStyle name="Normal 4 2 2 4 5 5 3 2" xfId="44595"/>
    <cellStyle name="Normal 4 2 2 4 5 5 3 3" xfId="44596"/>
    <cellStyle name="Normal 4 2 2 4 5 5 4" xfId="44597"/>
    <cellStyle name="Normal 4 2 2 4 5 5 4 2" xfId="44598"/>
    <cellStyle name="Normal 4 2 2 4 5 5 4 3" xfId="44599"/>
    <cellStyle name="Normal 4 2 2 4 5 5 5" xfId="44600"/>
    <cellStyle name="Normal 4 2 2 4 5 5 6" xfId="44601"/>
    <cellStyle name="Normal 4 2 2 4 5 6" xfId="44602"/>
    <cellStyle name="Normal 4 2 2 4 5 6 2" xfId="44603"/>
    <cellStyle name="Normal 4 2 2 4 5 6 2 2" xfId="44604"/>
    <cellStyle name="Normal 4 2 2 4 5 6 2 3" xfId="44605"/>
    <cellStyle name="Normal 4 2 2 4 5 6 3" xfId="44606"/>
    <cellStyle name="Normal 4 2 2 4 5 6 3 2" xfId="44607"/>
    <cellStyle name="Normal 4 2 2 4 5 6 3 3" xfId="44608"/>
    <cellStyle name="Normal 4 2 2 4 5 6 4" xfId="44609"/>
    <cellStyle name="Normal 4 2 2 4 5 6 5" xfId="44610"/>
    <cellStyle name="Normal 4 2 2 4 5 7" xfId="44611"/>
    <cellStyle name="Normal 4 2 2 4 5 7 2" xfId="44612"/>
    <cellStyle name="Normal 4 2 2 4 5 7 3" xfId="44613"/>
    <cellStyle name="Normal 4 2 2 4 5 8" xfId="44614"/>
    <cellStyle name="Normal 4 2 2 4 5 8 2" xfId="44615"/>
    <cellStyle name="Normal 4 2 2 4 5 8 3" xfId="44616"/>
    <cellStyle name="Normal 4 2 2 4 5 9" xfId="44617"/>
    <cellStyle name="Normal 4 2 2 4 6" xfId="999"/>
    <cellStyle name="Normal 4 2 2 4 6 2" xfId="2305"/>
    <cellStyle name="Normal 4 2 2 4 6 2 2" xfId="44618"/>
    <cellStyle name="Normal 4 2 2 4 6 2 2 2" xfId="44619"/>
    <cellStyle name="Normal 4 2 2 4 6 2 2 3" xfId="44620"/>
    <cellStyle name="Normal 4 2 2 4 6 2 3" xfId="44621"/>
    <cellStyle name="Normal 4 2 2 4 6 2 3 2" xfId="44622"/>
    <cellStyle name="Normal 4 2 2 4 6 2 3 3" xfId="44623"/>
    <cellStyle name="Normal 4 2 2 4 6 2 4" xfId="44624"/>
    <cellStyle name="Normal 4 2 2 4 6 2 5" xfId="44625"/>
    <cellStyle name="Normal 4 2 2 4 6 3" xfId="44626"/>
    <cellStyle name="Normal 4 2 2 4 6 3 2" xfId="44627"/>
    <cellStyle name="Normal 4 2 2 4 6 3 3" xfId="44628"/>
    <cellStyle name="Normal 4 2 2 4 6 4" xfId="44629"/>
    <cellStyle name="Normal 4 2 2 4 6 4 2" xfId="44630"/>
    <cellStyle name="Normal 4 2 2 4 6 4 3" xfId="44631"/>
    <cellStyle name="Normal 4 2 2 4 6 5" xfId="44632"/>
    <cellStyle name="Normal 4 2 2 4 6 6" xfId="44633"/>
    <cellStyle name="Normal 4 2 2 4 7" xfId="2282"/>
    <cellStyle name="Normal 4 2 2 4 7 2" xfId="44634"/>
    <cellStyle name="Normal 4 2 2 4 7 2 2" xfId="44635"/>
    <cellStyle name="Normal 4 2 2 4 7 2 2 2" xfId="44636"/>
    <cellStyle name="Normal 4 2 2 4 7 2 2 3" xfId="44637"/>
    <cellStyle name="Normal 4 2 2 4 7 2 3" xfId="44638"/>
    <cellStyle name="Normal 4 2 2 4 7 2 3 2" xfId="44639"/>
    <cellStyle name="Normal 4 2 2 4 7 2 3 3" xfId="44640"/>
    <cellStyle name="Normal 4 2 2 4 7 2 4" xfId="44641"/>
    <cellStyle name="Normal 4 2 2 4 7 2 5" xfId="44642"/>
    <cellStyle name="Normal 4 2 2 4 7 3" xfId="44643"/>
    <cellStyle name="Normal 4 2 2 4 7 3 2" xfId="44644"/>
    <cellStyle name="Normal 4 2 2 4 7 3 3" xfId="44645"/>
    <cellStyle name="Normal 4 2 2 4 7 4" xfId="44646"/>
    <cellStyle name="Normal 4 2 2 4 7 4 2" xfId="44647"/>
    <cellStyle name="Normal 4 2 2 4 7 4 3" xfId="44648"/>
    <cellStyle name="Normal 4 2 2 4 7 5" xfId="44649"/>
    <cellStyle name="Normal 4 2 2 4 7 6" xfId="44650"/>
    <cellStyle name="Normal 4 2 2 4 8" xfId="44651"/>
    <cellStyle name="Normal 4 2 2 4 8 2" xfId="44652"/>
    <cellStyle name="Normal 4 2 2 4 8 2 2" xfId="44653"/>
    <cellStyle name="Normal 4 2 2 4 8 2 2 2" xfId="44654"/>
    <cellStyle name="Normal 4 2 2 4 8 2 2 3" xfId="44655"/>
    <cellStyle name="Normal 4 2 2 4 8 2 3" xfId="44656"/>
    <cellStyle name="Normal 4 2 2 4 8 2 3 2" xfId="44657"/>
    <cellStyle name="Normal 4 2 2 4 8 2 3 3" xfId="44658"/>
    <cellStyle name="Normal 4 2 2 4 8 2 4" xfId="44659"/>
    <cellStyle name="Normal 4 2 2 4 8 2 5" xfId="44660"/>
    <cellStyle name="Normal 4 2 2 4 8 3" xfId="44661"/>
    <cellStyle name="Normal 4 2 2 4 8 3 2" xfId="44662"/>
    <cellStyle name="Normal 4 2 2 4 8 3 3" xfId="44663"/>
    <cellStyle name="Normal 4 2 2 4 8 4" xfId="44664"/>
    <cellStyle name="Normal 4 2 2 4 8 4 2" xfId="44665"/>
    <cellStyle name="Normal 4 2 2 4 8 4 3" xfId="44666"/>
    <cellStyle name="Normal 4 2 2 4 8 5" xfId="44667"/>
    <cellStyle name="Normal 4 2 2 4 8 6" xfId="44668"/>
    <cellStyle name="Normal 4 2 2 4 9" xfId="44669"/>
    <cellStyle name="Normal 4 2 2 4 9 2" xfId="44670"/>
    <cellStyle name="Normal 4 2 2 4 9 2 2" xfId="44671"/>
    <cellStyle name="Normal 4 2 2 4 9 2 2 2" xfId="44672"/>
    <cellStyle name="Normal 4 2 2 4 9 2 2 3" xfId="44673"/>
    <cellStyle name="Normal 4 2 2 4 9 2 3" xfId="44674"/>
    <cellStyle name="Normal 4 2 2 4 9 2 3 2" xfId="44675"/>
    <cellStyle name="Normal 4 2 2 4 9 2 3 3" xfId="44676"/>
    <cellStyle name="Normal 4 2 2 4 9 2 4" xfId="44677"/>
    <cellStyle name="Normal 4 2 2 4 9 2 5" xfId="44678"/>
    <cellStyle name="Normal 4 2 2 4 9 3" xfId="44679"/>
    <cellStyle name="Normal 4 2 2 4 9 3 2" xfId="44680"/>
    <cellStyle name="Normal 4 2 2 4 9 3 3" xfId="44681"/>
    <cellStyle name="Normal 4 2 2 4 9 4" xfId="44682"/>
    <cellStyle name="Normal 4 2 2 4 9 4 2" xfId="44683"/>
    <cellStyle name="Normal 4 2 2 4 9 4 3" xfId="44684"/>
    <cellStyle name="Normal 4 2 2 4 9 5" xfId="44685"/>
    <cellStyle name="Normal 4 2 2 4 9 6" xfId="44686"/>
    <cellStyle name="Normal 4 2 2 5" xfId="1000"/>
    <cellStyle name="Normal 4 2 2 5 10" xfId="44687"/>
    <cellStyle name="Normal 4 2 2 5 10 2" xfId="44688"/>
    <cellStyle name="Normal 4 2 2 5 10 3" xfId="44689"/>
    <cellStyle name="Normal 4 2 2 5 11" xfId="44690"/>
    <cellStyle name="Normal 4 2 2 5 11 2" xfId="44691"/>
    <cellStyle name="Normal 4 2 2 5 11 3" xfId="44692"/>
    <cellStyle name="Normal 4 2 2 5 12" xfId="44693"/>
    <cellStyle name="Normal 4 2 2 5 13" xfId="44694"/>
    <cellStyle name="Normal 4 2 2 5 2" xfId="1001"/>
    <cellStyle name="Normal 4 2 2 5 2 10" xfId="44695"/>
    <cellStyle name="Normal 4 2 2 5 2 11" xfId="44696"/>
    <cellStyle name="Normal 4 2 2 5 2 2" xfId="1002"/>
    <cellStyle name="Normal 4 2 2 5 2 2 10" xfId="44697"/>
    <cellStyle name="Normal 4 2 2 5 2 2 2" xfId="1003"/>
    <cellStyle name="Normal 4 2 2 5 2 2 2 2" xfId="2309"/>
    <cellStyle name="Normal 4 2 2 5 2 2 2 2 2" xfId="44698"/>
    <cellStyle name="Normal 4 2 2 5 2 2 2 2 2 2" xfId="44699"/>
    <cellStyle name="Normal 4 2 2 5 2 2 2 2 2 3" xfId="44700"/>
    <cellStyle name="Normal 4 2 2 5 2 2 2 2 3" xfId="44701"/>
    <cellStyle name="Normal 4 2 2 5 2 2 2 2 3 2" xfId="44702"/>
    <cellStyle name="Normal 4 2 2 5 2 2 2 2 3 3" xfId="44703"/>
    <cellStyle name="Normal 4 2 2 5 2 2 2 2 4" xfId="44704"/>
    <cellStyle name="Normal 4 2 2 5 2 2 2 2 5" xfId="44705"/>
    <cellStyle name="Normal 4 2 2 5 2 2 2 3" xfId="44706"/>
    <cellStyle name="Normal 4 2 2 5 2 2 2 3 2" xfId="44707"/>
    <cellStyle name="Normal 4 2 2 5 2 2 2 3 3" xfId="44708"/>
    <cellStyle name="Normal 4 2 2 5 2 2 2 4" xfId="44709"/>
    <cellStyle name="Normal 4 2 2 5 2 2 2 4 2" xfId="44710"/>
    <cellStyle name="Normal 4 2 2 5 2 2 2 4 3" xfId="44711"/>
    <cellStyle name="Normal 4 2 2 5 2 2 2 5" xfId="44712"/>
    <cellStyle name="Normal 4 2 2 5 2 2 2 6" xfId="44713"/>
    <cellStyle name="Normal 4 2 2 5 2 2 3" xfId="2308"/>
    <cellStyle name="Normal 4 2 2 5 2 2 3 2" xfId="44714"/>
    <cellStyle name="Normal 4 2 2 5 2 2 3 2 2" xfId="44715"/>
    <cellStyle name="Normal 4 2 2 5 2 2 3 2 2 2" xfId="44716"/>
    <cellStyle name="Normal 4 2 2 5 2 2 3 2 2 3" xfId="44717"/>
    <cellStyle name="Normal 4 2 2 5 2 2 3 2 3" xfId="44718"/>
    <cellStyle name="Normal 4 2 2 5 2 2 3 2 3 2" xfId="44719"/>
    <cellStyle name="Normal 4 2 2 5 2 2 3 2 3 3" xfId="44720"/>
    <cellStyle name="Normal 4 2 2 5 2 2 3 2 4" xfId="44721"/>
    <cellStyle name="Normal 4 2 2 5 2 2 3 2 5" xfId="44722"/>
    <cellStyle name="Normal 4 2 2 5 2 2 3 3" xfId="44723"/>
    <cellStyle name="Normal 4 2 2 5 2 2 3 3 2" xfId="44724"/>
    <cellStyle name="Normal 4 2 2 5 2 2 3 3 3" xfId="44725"/>
    <cellStyle name="Normal 4 2 2 5 2 2 3 4" xfId="44726"/>
    <cellStyle name="Normal 4 2 2 5 2 2 3 4 2" xfId="44727"/>
    <cellStyle name="Normal 4 2 2 5 2 2 3 4 3" xfId="44728"/>
    <cellStyle name="Normal 4 2 2 5 2 2 3 5" xfId="44729"/>
    <cellStyle name="Normal 4 2 2 5 2 2 3 6" xfId="44730"/>
    <cellStyle name="Normal 4 2 2 5 2 2 4" xfId="44731"/>
    <cellStyle name="Normal 4 2 2 5 2 2 4 2" xfId="44732"/>
    <cellStyle name="Normal 4 2 2 5 2 2 4 2 2" xfId="44733"/>
    <cellStyle name="Normal 4 2 2 5 2 2 4 2 2 2" xfId="44734"/>
    <cellStyle name="Normal 4 2 2 5 2 2 4 2 2 3" xfId="44735"/>
    <cellStyle name="Normal 4 2 2 5 2 2 4 2 3" xfId="44736"/>
    <cellStyle name="Normal 4 2 2 5 2 2 4 2 3 2" xfId="44737"/>
    <cellStyle name="Normal 4 2 2 5 2 2 4 2 3 3" xfId="44738"/>
    <cellStyle name="Normal 4 2 2 5 2 2 4 2 4" xfId="44739"/>
    <cellStyle name="Normal 4 2 2 5 2 2 4 2 5" xfId="44740"/>
    <cellStyle name="Normal 4 2 2 5 2 2 4 3" xfId="44741"/>
    <cellStyle name="Normal 4 2 2 5 2 2 4 3 2" xfId="44742"/>
    <cellStyle name="Normal 4 2 2 5 2 2 4 3 3" xfId="44743"/>
    <cellStyle name="Normal 4 2 2 5 2 2 4 4" xfId="44744"/>
    <cellStyle name="Normal 4 2 2 5 2 2 4 4 2" xfId="44745"/>
    <cellStyle name="Normal 4 2 2 5 2 2 4 4 3" xfId="44746"/>
    <cellStyle name="Normal 4 2 2 5 2 2 4 5" xfId="44747"/>
    <cellStyle name="Normal 4 2 2 5 2 2 4 6" xfId="44748"/>
    <cellStyle name="Normal 4 2 2 5 2 2 5" xfId="44749"/>
    <cellStyle name="Normal 4 2 2 5 2 2 5 2" xfId="44750"/>
    <cellStyle name="Normal 4 2 2 5 2 2 5 2 2" xfId="44751"/>
    <cellStyle name="Normal 4 2 2 5 2 2 5 2 2 2" xfId="44752"/>
    <cellStyle name="Normal 4 2 2 5 2 2 5 2 2 3" xfId="44753"/>
    <cellStyle name="Normal 4 2 2 5 2 2 5 2 3" xfId="44754"/>
    <cellStyle name="Normal 4 2 2 5 2 2 5 2 3 2" xfId="44755"/>
    <cellStyle name="Normal 4 2 2 5 2 2 5 2 3 3" xfId="44756"/>
    <cellStyle name="Normal 4 2 2 5 2 2 5 2 4" xfId="44757"/>
    <cellStyle name="Normal 4 2 2 5 2 2 5 2 5" xfId="44758"/>
    <cellStyle name="Normal 4 2 2 5 2 2 5 3" xfId="44759"/>
    <cellStyle name="Normal 4 2 2 5 2 2 5 3 2" xfId="44760"/>
    <cellStyle name="Normal 4 2 2 5 2 2 5 3 3" xfId="44761"/>
    <cellStyle name="Normal 4 2 2 5 2 2 5 4" xfId="44762"/>
    <cellStyle name="Normal 4 2 2 5 2 2 5 4 2" xfId="44763"/>
    <cellStyle name="Normal 4 2 2 5 2 2 5 4 3" xfId="44764"/>
    <cellStyle name="Normal 4 2 2 5 2 2 5 5" xfId="44765"/>
    <cellStyle name="Normal 4 2 2 5 2 2 5 6" xfId="44766"/>
    <cellStyle name="Normal 4 2 2 5 2 2 6" xfId="44767"/>
    <cellStyle name="Normal 4 2 2 5 2 2 6 2" xfId="44768"/>
    <cellStyle name="Normal 4 2 2 5 2 2 6 2 2" xfId="44769"/>
    <cellStyle name="Normal 4 2 2 5 2 2 6 2 3" xfId="44770"/>
    <cellStyle name="Normal 4 2 2 5 2 2 6 3" xfId="44771"/>
    <cellStyle name="Normal 4 2 2 5 2 2 6 3 2" xfId="44772"/>
    <cellStyle name="Normal 4 2 2 5 2 2 6 3 3" xfId="44773"/>
    <cellStyle name="Normal 4 2 2 5 2 2 6 4" xfId="44774"/>
    <cellStyle name="Normal 4 2 2 5 2 2 6 5" xfId="44775"/>
    <cellStyle name="Normal 4 2 2 5 2 2 7" xfId="44776"/>
    <cellStyle name="Normal 4 2 2 5 2 2 7 2" xfId="44777"/>
    <cellStyle name="Normal 4 2 2 5 2 2 7 3" xfId="44778"/>
    <cellStyle name="Normal 4 2 2 5 2 2 8" xfId="44779"/>
    <cellStyle name="Normal 4 2 2 5 2 2 8 2" xfId="44780"/>
    <cellStyle name="Normal 4 2 2 5 2 2 8 3" xfId="44781"/>
    <cellStyle name="Normal 4 2 2 5 2 2 9" xfId="44782"/>
    <cellStyle name="Normal 4 2 2 5 2 3" xfId="1004"/>
    <cellStyle name="Normal 4 2 2 5 2 3 2" xfId="2310"/>
    <cellStyle name="Normal 4 2 2 5 2 3 2 2" xfId="44783"/>
    <cellStyle name="Normal 4 2 2 5 2 3 2 2 2" xfId="44784"/>
    <cellStyle name="Normal 4 2 2 5 2 3 2 2 3" xfId="44785"/>
    <cellStyle name="Normal 4 2 2 5 2 3 2 3" xfId="44786"/>
    <cellStyle name="Normal 4 2 2 5 2 3 2 3 2" xfId="44787"/>
    <cellStyle name="Normal 4 2 2 5 2 3 2 3 3" xfId="44788"/>
    <cellStyle name="Normal 4 2 2 5 2 3 2 4" xfId="44789"/>
    <cellStyle name="Normal 4 2 2 5 2 3 2 5" xfId="44790"/>
    <cellStyle name="Normal 4 2 2 5 2 3 3" xfId="44791"/>
    <cellStyle name="Normal 4 2 2 5 2 3 3 2" xfId="44792"/>
    <cellStyle name="Normal 4 2 2 5 2 3 3 3" xfId="44793"/>
    <cellStyle name="Normal 4 2 2 5 2 3 4" xfId="44794"/>
    <cellStyle name="Normal 4 2 2 5 2 3 4 2" xfId="44795"/>
    <cellStyle name="Normal 4 2 2 5 2 3 4 3" xfId="44796"/>
    <cellStyle name="Normal 4 2 2 5 2 3 5" xfId="44797"/>
    <cellStyle name="Normal 4 2 2 5 2 3 6" xfId="44798"/>
    <cellStyle name="Normal 4 2 2 5 2 4" xfId="2307"/>
    <cellStyle name="Normal 4 2 2 5 2 4 2" xfId="44799"/>
    <cellStyle name="Normal 4 2 2 5 2 4 2 2" xfId="44800"/>
    <cellStyle name="Normal 4 2 2 5 2 4 2 2 2" xfId="44801"/>
    <cellStyle name="Normal 4 2 2 5 2 4 2 2 3" xfId="44802"/>
    <cellStyle name="Normal 4 2 2 5 2 4 2 3" xfId="44803"/>
    <cellStyle name="Normal 4 2 2 5 2 4 2 3 2" xfId="44804"/>
    <cellStyle name="Normal 4 2 2 5 2 4 2 3 3" xfId="44805"/>
    <cellStyle name="Normal 4 2 2 5 2 4 2 4" xfId="44806"/>
    <cellStyle name="Normal 4 2 2 5 2 4 2 5" xfId="44807"/>
    <cellStyle name="Normal 4 2 2 5 2 4 3" xfId="44808"/>
    <cellStyle name="Normal 4 2 2 5 2 4 3 2" xfId="44809"/>
    <cellStyle name="Normal 4 2 2 5 2 4 3 3" xfId="44810"/>
    <cellStyle name="Normal 4 2 2 5 2 4 4" xfId="44811"/>
    <cellStyle name="Normal 4 2 2 5 2 4 4 2" xfId="44812"/>
    <cellStyle name="Normal 4 2 2 5 2 4 4 3" xfId="44813"/>
    <cellStyle name="Normal 4 2 2 5 2 4 5" xfId="44814"/>
    <cellStyle name="Normal 4 2 2 5 2 4 6" xfId="44815"/>
    <cellStyle name="Normal 4 2 2 5 2 5" xfId="44816"/>
    <cellStyle name="Normal 4 2 2 5 2 5 2" xfId="44817"/>
    <cellStyle name="Normal 4 2 2 5 2 5 2 2" xfId="44818"/>
    <cellStyle name="Normal 4 2 2 5 2 5 2 2 2" xfId="44819"/>
    <cellStyle name="Normal 4 2 2 5 2 5 2 2 3" xfId="44820"/>
    <cellStyle name="Normal 4 2 2 5 2 5 2 3" xfId="44821"/>
    <cellStyle name="Normal 4 2 2 5 2 5 2 3 2" xfId="44822"/>
    <cellStyle name="Normal 4 2 2 5 2 5 2 3 3" xfId="44823"/>
    <cellStyle name="Normal 4 2 2 5 2 5 2 4" xfId="44824"/>
    <cellStyle name="Normal 4 2 2 5 2 5 2 5" xfId="44825"/>
    <cellStyle name="Normal 4 2 2 5 2 5 3" xfId="44826"/>
    <cellStyle name="Normal 4 2 2 5 2 5 3 2" xfId="44827"/>
    <cellStyle name="Normal 4 2 2 5 2 5 3 3" xfId="44828"/>
    <cellStyle name="Normal 4 2 2 5 2 5 4" xfId="44829"/>
    <cellStyle name="Normal 4 2 2 5 2 5 4 2" xfId="44830"/>
    <cellStyle name="Normal 4 2 2 5 2 5 4 3" xfId="44831"/>
    <cellStyle name="Normal 4 2 2 5 2 5 5" xfId="44832"/>
    <cellStyle name="Normal 4 2 2 5 2 5 6" xfId="44833"/>
    <cellStyle name="Normal 4 2 2 5 2 6" xfId="44834"/>
    <cellStyle name="Normal 4 2 2 5 2 6 2" xfId="44835"/>
    <cellStyle name="Normal 4 2 2 5 2 6 2 2" xfId="44836"/>
    <cellStyle name="Normal 4 2 2 5 2 6 2 2 2" xfId="44837"/>
    <cellStyle name="Normal 4 2 2 5 2 6 2 2 3" xfId="44838"/>
    <cellStyle name="Normal 4 2 2 5 2 6 2 3" xfId="44839"/>
    <cellStyle name="Normal 4 2 2 5 2 6 2 3 2" xfId="44840"/>
    <cellStyle name="Normal 4 2 2 5 2 6 2 3 3" xfId="44841"/>
    <cellStyle name="Normal 4 2 2 5 2 6 2 4" xfId="44842"/>
    <cellStyle name="Normal 4 2 2 5 2 6 2 5" xfId="44843"/>
    <cellStyle name="Normal 4 2 2 5 2 6 3" xfId="44844"/>
    <cellStyle name="Normal 4 2 2 5 2 6 3 2" xfId="44845"/>
    <cellStyle name="Normal 4 2 2 5 2 6 3 3" xfId="44846"/>
    <cellStyle name="Normal 4 2 2 5 2 6 4" xfId="44847"/>
    <cellStyle name="Normal 4 2 2 5 2 6 4 2" xfId="44848"/>
    <cellStyle name="Normal 4 2 2 5 2 6 4 3" xfId="44849"/>
    <cellStyle name="Normal 4 2 2 5 2 6 5" xfId="44850"/>
    <cellStyle name="Normal 4 2 2 5 2 6 6" xfId="44851"/>
    <cellStyle name="Normal 4 2 2 5 2 7" xfId="44852"/>
    <cellStyle name="Normal 4 2 2 5 2 7 2" xfId="44853"/>
    <cellStyle name="Normal 4 2 2 5 2 7 2 2" xfId="44854"/>
    <cellStyle name="Normal 4 2 2 5 2 7 2 3" xfId="44855"/>
    <cellStyle name="Normal 4 2 2 5 2 7 3" xfId="44856"/>
    <cellStyle name="Normal 4 2 2 5 2 7 3 2" xfId="44857"/>
    <cellStyle name="Normal 4 2 2 5 2 7 3 3" xfId="44858"/>
    <cellStyle name="Normal 4 2 2 5 2 7 4" xfId="44859"/>
    <cellStyle name="Normal 4 2 2 5 2 7 5" xfId="44860"/>
    <cellStyle name="Normal 4 2 2 5 2 8" xfId="44861"/>
    <cellStyle name="Normal 4 2 2 5 2 8 2" xfId="44862"/>
    <cellStyle name="Normal 4 2 2 5 2 8 3" xfId="44863"/>
    <cellStyle name="Normal 4 2 2 5 2 9" xfId="44864"/>
    <cellStyle name="Normal 4 2 2 5 2 9 2" xfId="44865"/>
    <cellStyle name="Normal 4 2 2 5 2 9 3" xfId="44866"/>
    <cellStyle name="Normal 4 2 2 5 3" xfId="1005"/>
    <cellStyle name="Normal 4 2 2 5 3 10" xfId="44867"/>
    <cellStyle name="Normal 4 2 2 5 3 11" xfId="44868"/>
    <cellStyle name="Normal 4 2 2 5 3 2" xfId="1006"/>
    <cellStyle name="Normal 4 2 2 5 3 2 10" xfId="44869"/>
    <cellStyle name="Normal 4 2 2 5 3 2 2" xfId="1007"/>
    <cellStyle name="Normal 4 2 2 5 3 2 2 2" xfId="2313"/>
    <cellStyle name="Normal 4 2 2 5 3 2 2 2 2" xfId="44870"/>
    <cellStyle name="Normal 4 2 2 5 3 2 2 2 2 2" xfId="44871"/>
    <cellStyle name="Normal 4 2 2 5 3 2 2 2 2 3" xfId="44872"/>
    <cellStyle name="Normal 4 2 2 5 3 2 2 2 3" xfId="44873"/>
    <cellStyle name="Normal 4 2 2 5 3 2 2 2 3 2" xfId="44874"/>
    <cellStyle name="Normal 4 2 2 5 3 2 2 2 3 3" xfId="44875"/>
    <cellStyle name="Normal 4 2 2 5 3 2 2 2 4" xfId="44876"/>
    <cellStyle name="Normal 4 2 2 5 3 2 2 2 5" xfId="44877"/>
    <cellStyle name="Normal 4 2 2 5 3 2 2 3" xfId="44878"/>
    <cellStyle name="Normal 4 2 2 5 3 2 2 3 2" xfId="44879"/>
    <cellStyle name="Normal 4 2 2 5 3 2 2 3 3" xfId="44880"/>
    <cellStyle name="Normal 4 2 2 5 3 2 2 4" xfId="44881"/>
    <cellStyle name="Normal 4 2 2 5 3 2 2 4 2" xfId="44882"/>
    <cellStyle name="Normal 4 2 2 5 3 2 2 4 3" xfId="44883"/>
    <cellStyle name="Normal 4 2 2 5 3 2 2 5" xfId="44884"/>
    <cellStyle name="Normal 4 2 2 5 3 2 2 6" xfId="44885"/>
    <cellStyle name="Normal 4 2 2 5 3 2 3" xfId="2312"/>
    <cellStyle name="Normal 4 2 2 5 3 2 3 2" xfId="44886"/>
    <cellStyle name="Normal 4 2 2 5 3 2 3 2 2" xfId="44887"/>
    <cellStyle name="Normal 4 2 2 5 3 2 3 2 2 2" xfId="44888"/>
    <cellStyle name="Normal 4 2 2 5 3 2 3 2 2 3" xfId="44889"/>
    <cellStyle name="Normal 4 2 2 5 3 2 3 2 3" xfId="44890"/>
    <cellStyle name="Normal 4 2 2 5 3 2 3 2 3 2" xfId="44891"/>
    <cellStyle name="Normal 4 2 2 5 3 2 3 2 3 3" xfId="44892"/>
    <cellStyle name="Normal 4 2 2 5 3 2 3 2 4" xfId="44893"/>
    <cellStyle name="Normal 4 2 2 5 3 2 3 2 5" xfId="44894"/>
    <cellStyle name="Normal 4 2 2 5 3 2 3 3" xfId="44895"/>
    <cellStyle name="Normal 4 2 2 5 3 2 3 3 2" xfId="44896"/>
    <cellStyle name="Normal 4 2 2 5 3 2 3 3 3" xfId="44897"/>
    <cellStyle name="Normal 4 2 2 5 3 2 3 4" xfId="44898"/>
    <cellStyle name="Normal 4 2 2 5 3 2 3 4 2" xfId="44899"/>
    <cellStyle name="Normal 4 2 2 5 3 2 3 4 3" xfId="44900"/>
    <cellStyle name="Normal 4 2 2 5 3 2 3 5" xfId="44901"/>
    <cellStyle name="Normal 4 2 2 5 3 2 3 6" xfId="44902"/>
    <cellStyle name="Normal 4 2 2 5 3 2 4" xfId="44903"/>
    <cellStyle name="Normal 4 2 2 5 3 2 4 2" xfId="44904"/>
    <cellStyle name="Normal 4 2 2 5 3 2 4 2 2" xfId="44905"/>
    <cellStyle name="Normal 4 2 2 5 3 2 4 2 2 2" xfId="44906"/>
    <cellStyle name="Normal 4 2 2 5 3 2 4 2 2 3" xfId="44907"/>
    <cellStyle name="Normal 4 2 2 5 3 2 4 2 3" xfId="44908"/>
    <cellStyle name="Normal 4 2 2 5 3 2 4 2 3 2" xfId="44909"/>
    <cellStyle name="Normal 4 2 2 5 3 2 4 2 3 3" xfId="44910"/>
    <cellStyle name="Normal 4 2 2 5 3 2 4 2 4" xfId="44911"/>
    <cellStyle name="Normal 4 2 2 5 3 2 4 2 5" xfId="44912"/>
    <cellStyle name="Normal 4 2 2 5 3 2 4 3" xfId="44913"/>
    <cellStyle name="Normal 4 2 2 5 3 2 4 3 2" xfId="44914"/>
    <cellStyle name="Normal 4 2 2 5 3 2 4 3 3" xfId="44915"/>
    <cellStyle name="Normal 4 2 2 5 3 2 4 4" xfId="44916"/>
    <cellStyle name="Normal 4 2 2 5 3 2 4 4 2" xfId="44917"/>
    <cellStyle name="Normal 4 2 2 5 3 2 4 4 3" xfId="44918"/>
    <cellStyle name="Normal 4 2 2 5 3 2 4 5" xfId="44919"/>
    <cellStyle name="Normal 4 2 2 5 3 2 4 6" xfId="44920"/>
    <cellStyle name="Normal 4 2 2 5 3 2 5" xfId="44921"/>
    <cellStyle name="Normal 4 2 2 5 3 2 5 2" xfId="44922"/>
    <cellStyle name="Normal 4 2 2 5 3 2 5 2 2" xfId="44923"/>
    <cellStyle name="Normal 4 2 2 5 3 2 5 2 2 2" xfId="44924"/>
    <cellStyle name="Normal 4 2 2 5 3 2 5 2 2 3" xfId="44925"/>
    <cellStyle name="Normal 4 2 2 5 3 2 5 2 3" xfId="44926"/>
    <cellStyle name="Normal 4 2 2 5 3 2 5 2 3 2" xfId="44927"/>
    <cellStyle name="Normal 4 2 2 5 3 2 5 2 3 3" xfId="44928"/>
    <cellStyle name="Normal 4 2 2 5 3 2 5 2 4" xfId="44929"/>
    <cellStyle name="Normal 4 2 2 5 3 2 5 2 5" xfId="44930"/>
    <cellStyle name="Normal 4 2 2 5 3 2 5 3" xfId="44931"/>
    <cellStyle name="Normal 4 2 2 5 3 2 5 3 2" xfId="44932"/>
    <cellStyle name="Normal 4 2 2 5 3 2 5 3 3" xfId="44933"/>
    <cellStyle name="Normal 4 2 2 5 3 2 5 4" xfId="44934"/>
    <cellStyle name="Normal 4 2 2 5 3 2 5 4 2" xfId="44935"/>
    <cellStyle name="Normal 4 2 2 5 3 2 5 4 3" xfId="44936"/>
    <cellStyle name="Normal 4 2 2 5 3 2 5 5" xfId="44937"/>
    <cellStyle name="Normal 4 2 2 5 3 2 5 6" xfId="44938"/>
    <cellStyle name="Normal 4 2 2 5 3 2 6" xfId="44939"/>
    <cellStyle name="Normal 4 2 2 5 3 2 6 2" xfId="44940"/>
    <cellStyle name="Normal 4 2 2 5 3 2 6 2 2" xfId="44941"/>
    <cellStyle name="Normal 4 2 2 5 3 2 6 2 3" xfId="44942"/>
    <cellStyle name="Normal 4 2 2 5 3 2 6 3" xfId="44943"/>
    <cellStyle name="Normal 4 2 2 5 3 2 6 3 2" xfId="44944"/>
    <cellStyle name="Normal 4 2 2 5 3 2 6 3 3" xfId="44945"/>
    <cellStyle name="Normal 4 2 2 5 3 2 6 4" xfId="44946"/>
    <cellStyle name="Normal 4 2 2 5 3 2 6 5" xfId="44947"/>
    <cellStyle name="Normal 4 2 2 5 3 2 7" xfId="44948"/>
    <cellStyle name="Normal 4 2 2 5 3 2 7 2" xfId="44949"/>
    <cellStyle name="Normal 4 2 2 5 3 2 7 3" xfId="44950"/>
    <cellStyle name="Normal 4 2 2 5 3 2 8" xfId="44951"/>
    <cellStyle name="Normal 4 2 2 5 3 2 8 2" xfId="44952"/>
    <cellStyle name="Normal 4 2 2 5 3 2 8 3" xfId="44953"/>
    <cellStyle name="Normal 4 2 2 5 3 2 9" xfId="44954"/>
    <cellStyle name="Normal 4 2 2 5 3 3" xfId="1008"/>
    <cellStyle name="Normal 4 2 2 5 3 3 2" xfId="2314"/>
    <cellStyle name="Normal 4 2 2 5 3 3 2 2" xfId="44955"/>
    <cellStyle name="Normal 4 2 2 5 3 3 2 2 2" xfId="44956"/>
    <cellStyle name="Normal 4 2 2 5 3 3 2 2 3" xfId="44957"/>
    <cellStyle name="Normal 4 2 2 5 3 3 2 3" xfId="44958"/>
    <cellStyle name="Normal 4 2 2 5 3 3 2 3 2" xfId="44959"/>
    <cellStyle name="Normal 4 2 2 5 3 3 2 3 3" xfId="44960"/>
    <cellStyle name="Normal 4 2 2 5 3 3 2 4" xfId="44961"/>
    <cellStyle name="Normal 4 2 2 5 3 3 2 5" xfId="44962"/>
    <cellStyle name="Normal 4 2 2 5 3 3 3" xfId="44963"/>
    <cellStyle name="Normal 4 2 2 5 3 3 3 2" xfId="44964"/>
    <cellStyle name="Normal 4 2 2 5 3 3 3 3" xfId="44965"/>
    <cellStyle name="Normal 4 2 2 5 3 3 4" xfId="44966"/>
    <cellStyle name="Normal 4 2 2 5 3 3 4 2" xfId="44967"/>
    <cellStyle name="Normal 4 2 2 5 3 3 4 3" xfId="44968"/>
    <cellStyle name="Normal 4 2 2 5 3 3 5" xfId="44969"/>
    <cellStyle name="Normal 4 2 2 5 3 3 6" xfId="44970"/>
    <cellStyle name="Normal 4 2 2 5 3 4" xfId="2311"/>
    <cellStyle name="Normal 4 2 2 5 3 4 2" xfId="44971"/>
    <cellStyle name="Normal 4 2 2 5 3 4 2 2" xfId="44972"/>
    <cellStyle name="Normal 4 2 2 5 3 4 2 2 2" xfId="44973"/>
    <cellStyle name="Normal 4 2 2 5 3 4 2 2 3" xfId="44974"/>
    <cellStyle name="Normal 4 2 2 5 3 4 2 3" xfId="44975"/>
    <cellStyle name="Normal 4 2 2 5 3 4 2 3 2" xfId="44976"/>
    <cellStyle name="Normal 4 2 2 5 3 4 2 3 3" xfId="44977"/>
    <cellStyle name="Normal 4 2 2 5 3 4 2 4" xfId="44978"/>
    <cellStyle name="Normal 4 2 2 5 3 4 2 5" xfId="44979"/>
    <cellStyle name="Normal 4 2 2 5 3 4 3" xfId="44980"/>
    <cellStyle name="Normal 4 2 2 5 3 4 3 2" xfId="44981"/>
    <cellStyle name="Normal 4 2 2 5 3 4 3 3" xfId="44982"/>
    <cellStyle name="Normal 4 2 2 5 3 4 4" xfId="44983"/>
    <cellStyle name="Normal 4 2 2 5 3 4 4 2" xfId="44984"/>
    <cellStyle name="Normal 4 2 2 5 3 4 4 3" xfId="44985"/>
    <cellStyle name="Normal 4 2 2 5 3 4 5" xfId="44986"/>
    <cellStyle name="Normal 4 2 2 5 3 4 6" xfId="44987"/>
    <cellStyle name="Normal 4 2 2 5 3 5" xfId="44988"/>
    <cellStyle name="Normal 4 2 2 5 3 5 2" xfId="44989"/>
    <cellStyle name="Normal 4 2 2 5 3 5 2 2" xfId="44990"/>
    <cellStyle name="Normal 4 2 2 5 3 5 2 2 2" xfId="44991"/>
    <cellStyle name="Normal 4 2 2 5 3 5 2 2 3" xfId="44992"/>
    <cellStyle name="Normal 4 2 2 5 3 5 2 3" xfId="44993"/>
    <cellStyle name="Normal 4 2 2 5 3 5 2 3 2" xfId="44994"/>
    <cellStyle name="Normal 4 2 2 5 3 5 2 3 3" xfId="44995"/>
    <cellStyle name="Normal 4 2 2 5 3 5 2 4" xfId="44996"/>
    <cellStyle name="Normal 4 2 2 5 3 5 2 5" xfId="44997"/>
    <cellStyle name="Normal 4 2 2 5 3 5 3" xfId="44998"/>
    <cellStyle name="Normal 4 2 2 5 3 5 3 2" xfId="44999"/>
    <cellStyle name="Normal 4 2 2 5 3 5 3 3" xfId="45000"/>
    <cellStyle name="Normal 4 2 2 5 3 5 4" xfId="45001"/>
    <cellStyle name="Normal 4 2 2 5 3 5 4 2" xfId="45002"/>
    <cellStyle name="Normal 4 2 2 5 3 5 4 3" xfId="45003"/>
    <cellStyle name="Normal 4 2 2 5 3 5 5" xfId="45004"/>
    <cellStyle name="Normal 4 2 2 5 3 5 6" xfId="45005"/>
    <cellStyle name="Normal 4 2 2 5 3 6" xfId="45006"/>
    <cellStyle name="Normal 4 2 2 5 3 6 2" xfId="45007"/>
    <cellStyle name="Normal 4 2 2 5 3 6 2 2" xfId="45008"/>
    <cellStyle name="Normal 4 2 2 5 3 6 2 2 2" xfId="45009"/>
    <cellStyle name="Normal 4 2 2 5 3 6 2 2 3" xfId="45010"/>
    <cellStyle name="Normal 4 2 2 5 3 6 2 3" xfId="45011"/>
    <cellStyle name="Normal 4 2 2 5 3 6 2 3 2" xfId="45012"/>
    <cellStyle name="Normal 4 2 2 5 3 6 2 3 3" xfId="45013"/>
    <cellStyle name="Normal 4 2 2 5 3 6 2 4" xfId="45014"/>
    <cellStyle name="Normal 4 2 2 5 3 6 2 5" xfId="45015"/>
    <cellStyle name="Normal 4 2 2 5 3 6 3" xfId="45016"/>
    <cellStyle name="Normal 4 2 2 5 3 6 3 2" xfId="45017"/>
    <cellStyle name="Normal 4 2 2 5 3 6 3 3" xfId="45018"/>
    <cellStyle name="Normal 4 2 2 5 3 6 4" xfId="45019"/>
    <cellStyle name="Normal 4 2 2 5 3 6 4 2" xfId="45020"/>
    <cellStyle name="Normal 4 2 2 5 3 6 4 3" xfId="45021"/>
    <cellStyle name="Normal 4 2 2 5 3 6 5" xfId="45022"/>
    <cellStyle name="Normal 4 2 2 5 3 6 6" xfId="45023"/>
    <cellStyle name="Normal 4 2 2 5 3 7" xfId="45024"/>
    <cellStyle name="Normal 4 2 2 5 3 7 2" xfId="45025"/>
    <cellStyle name="Normal 4 2 2 5 3 7 2 2" xfId="45026"/>
    <cellStyle name="Normal 4 2 2 5 3 7 2 3" xfId="45027"/>
    <cellStyle name="Normal 4 2 2 5 3 7 3" xfId="45028"/>
    <cellStyle name="Normal 4 2 2 5 3 7 3 2" xfId="45029"/>
    <cellStyle name="Normal 4 2 2 5 3 7 3 3" xfId="45030"/>
    <cellStyle name="Normal 4 2 2 5 3 7 4" xfId="45031"/>
    <cellStyle name="Normal 4 2 2 5 3 7 5" xfId="45032"/>
    <cellStyle name="Normal 4 2 2 5 3 8" xfId="45033"/>
    <cellStyle name="Normal 4 2 2 5 3 8 2" xfId="45034"/>
    <cellStyle name="Normal 4 2 2 5 3 8 3" xfId="45035"/>
    <cellStyle name="Normal 4 2 2 5 3 9" xfId="45036"/>
    <cellStyle name="Normal 4 2 2 5 3 9 2" xfId="45037"/>
    <cellStyle name="Normal 4 2 2 5 3 9 3" xfId="45038"/>
    <cellStyle name="Normal 4 2 2 5 4" xfId="1009"/>
    <cellStyle name="Normal 4 2 2 5 4 10" xfId="45039"/>
    <cellStyle name="Normal 4 2 2 5 4 2" xfId="1010"/>
    <cellStyle name="Normal 4 2 2 5 4 2 2" xfId="2316"/>
    <cellStyle name="Normal 4 2 2 5 4 2 2 2" xfId="45040"/>
    <cellStyle name="Normal 4 2 2 5 4 2 2 2 2" xfId="45041"/>
    <cellStyle name="Normal 4 2 2 5 4 2 2 2 3" xfId="45042"/>
    <cellStyle name="Normal 4 2 2 5 4 2 2 3" xfId="45043"/>
    <cellStyle name="Normal 4 2 2 5 4 2 2 3 2" xfId="45044"/>
    <cellStyle name="Normal 4 2 2 5 4 2 2 3 3" xfId="45045"/>
    <cellStyle name="Normal 4 2 2 5 4 2 2 4" xfId="45046"/>
    <cellStyle name="Normal 4 2 2 5 4 2 2 5" xfId="45047"/>
    <cellStyle name="Normal 4 2 2 5 4 2 3" xfId="45048"/>
    <cellStyle name="Normal 4 2 2 5 4 2 3 2" xfId="45049"/>
    <cellStyle name="Normal 4 2 2 5 4 2 3 3" xfId="45050"/>
    <cellStyle name="Normal 4 2 2 5 4 2 4" xfId="45051"/>
    <cellStyle name="Normal 4 2 2 5 4 2 4 2" xfId="45052"/>
    <cellStyle name="Normal 4 2 2 5 4 2 4 3" xfId="45053"/>
    <cellStyle name="Normal 4 2 2 5 4 2 5" xfId="45054"/>
    <cellStyle name="Normal 4 2 2 5 4 2 6" xfId="45055"/>
    <cellStyle name="Normal 4 2 2 5 4 3" xfId="2315"/>
    <cellStyle name="Normal 4 2 2 5 4 3 2" xfId="45056"/>
    <cellStyle name="Normal 4 2 2 5 4 3 2 2" xfId="45057"/>
    <cellStyle name="Normal 4 2 2 5 4 3 2 2 2" xfId="45058"/>
    <cellStyle name="Normal 4 2 2 5 4 3 2 2 3" xfId="45059"/>
    <cellStyle name="Normal 4 2 2 5 4 3 2 3" xfId="45060"/>
    <cellStyle name="Normal 4 2 2 5 4 3 2 3 2" xfId="45061"/>
    <cellStyle name="Normal 4 2 2 5 4 3 2 3 3" xfId="45062"/>
    <cellStyle name="Normal 4 2 2 5 4 3 2 4" xfId="45063"/>
    <cellStyle name="Normal 4 2 2 5 4 3 2 5" xfId="45064"/>
    <cellStyle name="Normal 4 2 2 5 4 3 3" xfId="45065"/>
    <cellStyle name="Normal 4 2 2 5 4 3 3 2" xfId="45066"/>
    <cellStyle name="Normal 4 2 2 5 4 3 3 3" xfId="45067"/>
    <cellStyle name="Normal 4 2 2 5 4 3 4" xfId="45068"/>
    <cellStyle name="Normal 4 2 2 5 4 3 4 2" xfId="45069"/>
    <cellStyle name="Normal 4 2 2 5 4 3 4 3" xfId="45070"/>
    <cellStyle name="Normal 4 2 2 5 4 3 5" xfId="45071"/>
    <cellStyle name="Normal 4 2 2 5 4 3 6" xfId="45072"/>
    <cellStyle name="Normal 4 2 2 5 4 4" xfId="45073"/>
    <cellStyle name="Normal 4 2 2 5 4 4 2" xfId="45074"/>
    <cellStyle name="Normal 4 2 2 5 4 4 2 2" xfId="45075"/>
    <cellStyle name="Normal 4 2 2 5 4 4 2 2 2" xfId="45076"/>
    <cellStyle name="Normal 4 2 2 5 4 4 2 2 3" xfId="45077"/>
    <cellStyle name="Normal 4 2 2 5 4 4 2 3" xfId="45078"/>
    <cellStyle name="Normal 4 2 2 5 4 4 2 3 2" xfId="45079"/>
    <cellStyle name="Normal 4 2 2 5 4 4 2 3 3" xfId="45080"/>
    <cellStyle name="Normal 4 2 2 5 4 4 2 4" xfId="45081"/>
    <cellStyle name="Normal 4 2 2 5 4 4 2 5" xfId="45082"/>
    <cellStyle name="Normal 4 2 2 5 4 4 3" xfId="45083"/>
    <cellStyle name="Normal 4 2 2 5 4 4 3 2" xfId="45084"/>
    <cellStyle name="Normal 4 2 2 5 4 4 3 3" xfId="45085"/>
    <cellStyle name="Normal 4 2 2 5 4 4 4" xfId="45086"/>
    <cellStyle name="Normal 4 2 2 5 4 4 4 2" xfId="45087"/>
    <cellStyle name="Normal 4 2 2 5 4 4 4 3" xfId="45088"/>
    <cellStyle name="Normal 4 2 2 5 4 4 5" xfId="45089"/>
    <cellStyle name="Normal 4 2 2 5 4 4 6" xfId="45090"/>
    <cellStyle name="Normal 4 2 2 5 4 5" xfId="45091"/>
    <cellStyle name="Normal 4 2 2 5 4 5 2" xfId="45092"/>
    <cellStyle name="Normal 4 2 2 5 4 5 2 2" xfId="45093"/>
    <cellStyle name="Normal 4 2 2 5 4 5 2 2 2" xfId="45094"/>
    <cellStyle name="Normal 4 2 2 5 4 5 2 2 3" xfId="45095"/>
    <cellStyle name="Normal 4 2 2 5 4 5 2 3" xfId="45096"/>
    <cellStyle name="Normal 4 2 2 5 4 5 2 3 2" xfId="45097"/>
    <cellStyle name="Normal 4 2 2 5 4 5 2 3 3" xfId="45098"/>
    <cellStyle name="Normal 4 2 2 5 4 5 2 4" xfId="45099"/>
    <cellStyle name="Normal 4 2 2 5 4 5 2 5" xfId="45100"/>
    <cellStyle name="Normal 4 2 2 5 4 5 3" xfId="45101"/>
    <cellStyle name="Normal 4 2 2 5 4 5 3 2" xfId="45102"/>
    <cellStyle name="Normal 4 2 2 5 4 5 3 3" xfId="45103"/>
    <cellStyle name="Normal 4 2 2 5 4 5 4" xfId="45104"/>
    <cellStyle name="Normal 4 2 2 5 4 5 4 2" xfId="45105"/>
    <cellStyle name="Normal 4 2 2 5 4 5 4 3" xfId="45106"/>
    <cellStyle name="Normal 4 2 2 5 4 5 5" xfId="45107"/>
    <cellStyle name="Normal 4 2 2 5 4 5 6" xfId="45108"/>
    <cellStyle name="Normal 4 2 2 5 4 6" xfId="45109"/>
    <cellStyle name="Normal 4 2 2 5 4 6 2" xfId="45110"/>
    <cellStyle name="Normal 4 2 2 5 4 6 2 2" xfId="45111"/>
    <cellStyle name="Normal 4 2 2 5 4 6 2 3" xfId="45112"/>
    <cellStyle name="Normal 4 2 2 5 4 6 3" xfId="45113"/>
    <cellStyle name="Normal 4 2 2 5 4 6 3 2" xfId="45114"/>
    <cellStyle name="Normal 4 2 2 5 4 6 3 3" xfId="45115"/>
    <cellStyle name="Normal 4 2 2 5 4 6 4" xfId="45116"/>
    <cellStyle name="Normal 4 2 2 5 4 6 5" xfId="45117"/>
    <cellStyle name="Normal 4 2 2 5 4 7" xfId="45118"/>
    <cellStyle name="Normal 4 2 2 5 4 7 2" xfId="45119"/>
    <cellStyle name="Normal 4 2 2 5 4 7 3" xfId="45120"/>
    <cellStyle name="Normal 4 2 2 5 4 8" xfId="45121"/>
    <cellStyle name="Normal 4 2 2 5 4 8 2" xfId="45122"/>
    <cellStyle name="Normal 4 2 2 5 4 8 3" xfId="45123"/>
    <cellStyle name="Normal 4 2 2 5 4 9" xfId="45124"/>
    <cellStyle name="Normal 4 2 2 5 5" xfId="1011"/>
    <cellStyle name="Normal 4 2 2 5 5 2" xfId="2317"/>
    <cellStyle name="Normal 4 2 2 5 5 2 2" xfId="45125"/>
    <cellStyle name="Normal 4 2 2 5 5 2 2 2" xfId="45126"/>
    <cellStyle name="Normal 4 2 2 5 5 2 2 3" xfId="45127"/>
    <cellStyle name="Normal 4 2 2 5 5 2 3" xfId="45128"/>
    <cellStyle name="Normal 4 2 2 5 5 2 3 2" xfId="45129"/>
    <cellStyle name="Normal 4 2 2 5 5 2 3 3" xfId="45130"/>
    <cellStyle name="Normal 4 2 2 5 5 2 4" xfId="45131"/>
    <cellStyle name="Normal 4 2 2 5 5 2 5" xfId="45132"/>
    <cellStyle name="Normal 4 2 2 5 5 3" xfId="45133"/>
    <cellStyle name="Normal 4 2 2 5 5 3 2" xfId="45134"/>
    <cellStyle name="Normal 4 2 2 5 5 3 3" xfId="45135"/>
    <cellStyle name="Normal 4 2 2 5 5 4" xfId="45136"/>
    <cellStyle name="Normal 4 2 2 5 5 4 2" xfId="45137"/>
    <cellStyle name="Normal 4 2 2 5 5 4 3" xfId="45138"/>
    <cellStyle name="Normal 4 2 2 5 5 5" xfId="45139"/>
    <cellStyle name="Normal 4 2 2 5 5 6" xfId="45140"/>
    <cellStyle name="Normal 4 2 2 5 6" xfId="2306"/>
    <cellStyle name="Normal 4 2 2 5 6 2" xfId="45141"/>
    <cellStyle name="Normal 4 2 2 5 6 2 2" xfId="45142"/>
    <cellStyle name="Normal 4 2 2 5 6 2 2 2" xfId="45143"/>
    <cellStyle name="Normal 4 2 2 5 6 2 2 3" xfId="45144"/>
    <cellStyle name="Normal 4 2 2 5 6 2 3" xfId="45145"/>
    <cellStyle name="Normal 4 2 2 5 6 2 3 2" xfId="45146"/>
    <cellStyle name="Normal 4 2 2 5 6 2 3 3" xfId="45147"/>
    <cellStyle name="Normal 4 2 2 5 6 2 4" xfId="45148"/>
    <cellStyle name="Normal 4 2 2 5 6 2 5" xfId="45149"/>
    <cellStyle name="Normal 4 2 2 5 6 3" xfId="45150"/>
    <cellStyle name="Normal 4 2 2 5 6 3 2" xfId="45151"/>
    <cellStyle name="Normal 4 2 2 5 6 3 3" xfId="45152"/>
    <cellStyle name="Normal 4 2 2 5 6 4" xfId="45153"/>
    <cellStyle name="Normal 4 2 2 5 6 4 2" xfId="45154"/>
    <cellStyle name="Normal 4 2 2 5 6 4 3" xfId="45155"/>
    <cellStyle name="Normal 4 2 2 5 6 5" xfId="45156"/>
    <cellStyle name="Normal 4 2 2 5 6 6" xfId="45157"/>
    <cellStyle name="Normal 4 2 2 5 7" xfId="45158"/>
    <cellStyle name="Normal 4 2 2 5 7 2" xfId="45159"/>
    <cellStyle name="Normal 4 2 2 5 7 2 2" xfId="45160"/>
    <cellStyle name="Normal 4 2 2 5 7 2 2 2" xfId="45161"/>
    <cellStyle name="Normal 4 2 2 5 7 2 2 3" xfId="45162"/>
    <cellStyle name="Normal 4 2 2 5 7 2 3" xfId="45163"/>
    <cellStyle name="Normal 4 2 2 5 7 2 3 2" xfId="45164"/>
    <cellStyle name="Normal 4 2 2 5 7 2 3 3" xfId="45165"/>
    <cellStyle name="Normal 4 2 2 5 7 2 4" xfId="45166"/>
    <cellStyle name="Normal 4 2 2 5 7 2 5" xfId="45167"/>
    <cellStyle name="Normal 4 2 2 5 7 3" xfId="45168"/>
    <cellStyle name="Normal 4 2 2 5 7 3 2" xfId="45169"/>
    <cellStyle name="Normal 4 2 2 5 7 3 3" xfId="45170"/>
    <cellStyle name="Normal 4 2 2 5 7 4" xfId="45171"/>
    <cellStyle name="Normal 4 2 2 5 7 4 2" xfId="45172"/>
    <cellStyle name="Normal 4 2 2 5 7 4 3" xfId="45173"/>
    <cellStyle name="Normal 4 2 2 5 7 5" xfId="45174"/>
    <cellStyle name="Normal 4 2 2 5 7 6" xfId="45175"/>
    <cellStyle name="Normal 4 2 2 5 8" xfId="45176"/>
    <cellStyle name="Normal 4 2 2 5 8 2" xfId="45177"/>
    <cellStyle name="Normal 4 2 2 5 8 2 2" xfId="45178"/>
    <cellStyle name="Normal 4 2 2 5 8 2 2 2" xfId="45179"/>
    <cellStyle name="Normal 4 2 2 5 8 2 2 3" xfId="45180"/>
    <cellStyle name="Normal 4 2 2 5 8 2 3" xfId="45181"/>
    <cellStyle name="Normal 4 2 2 5 8 2 3 2" xfId="45182"/>
    <cellStyle name="Normal 4 2 2 5 8 2 3 3" xfId="45183"/>
    <cellStyle name="Normal 4 2 2 5 8 2 4" xfId="45184"/>
    <cellStyle name="Normal 4 2 2 5 8 2 5" xfId="45185"/>
    <cellStyle name="Normal 4 2 2 5 8 3" xfId="45186"/>
    <cellStyle name="Normal 4 2 2 5 8 3 2" xfId="45187"/>
    <cellStyle name="Normal 4 2 2 5 8 3 3" xfId="45188"/>
    <cellStyle name="Normal 4 2 2 5 8 4" xfId="45189"/>
    <cellStyle name="Normal 4 2 2 5 8 4 2" xfId="45190"/>
    <cellStyle name="Normal 4 2 2 5 8 4 3" xfId="45191"/>
    <cellStyle name="Normal 4 2 2 5 8 5" xfId="45192"/>
    <cellStyle name="Normal 4 2 2 5 8 6" xfId="45193"/>
    <cellStyle name="Normal 4 2 2 5 9" xfId="45194"/>
    <cellStyle name="Normal 4 2 2 5 9 2" xfId="45195"/>
    <cellStyle name="Normal 4 2 2 5 9 2 2" xfId="45196"/>
    <cellStyle name="Normal 4 2 2 5 9 2 3" xfId="45197"/>
    <cellStyle name="Normal 4 2 2 5 9 3" xfId="45198"/>
    <cellStyle name="Normal 4 2 2 5 9 3 2" xfId="45199"/>
    <cellStyle name="Normal 4 2 2 5 9 3 3" xfId="45200"/>
    <cellStyle name="Normal 4 2 2 5 9 4" xfId="45201"/>
    <cellStyle name="Normal 4 2 2 5 9 5" xfId="45202"/>
    <cellStyle name="Normal 4 2 2 6" xfId="1012"/>
    <cellStyle name="Normal 4 2 2 6 10" xfId="45203"/>
    <cellStyle name="Normal 4 2 2 6 11" xfId="45204"/>
    <cellStyle name="Normal 4 2 2 6 2" xfId="1013"/>
    <cellStyle name="Normal 4 2 2 6 2 10" xfId="45205"/>
    <cellStyle name="Normal 4 2 2 6 2 2" xfId="1014"/>
    <cellStyle name="Normal 4 2 2 6 2 2 2" xfId="2320"/>
    <cellStyle name="Normal 4 2 2 6 2 2 2 2" xfId="45206"/>
    <cellStyle name="Normal 4 2 2 6 2 2 2 2 2" xfId="45207"/>
    <cellStyle name="Normal 4 2 2 6 2 2 2 2 3" xfId="45208"/>
    <cellStyle name="Normal 4 2 2 6 2 2 2 3" xfId="45209"/>
    <cellStyle name="Normal 4 2 2 6 2 2 2 3 2" xfId="45210"/>
    <cellStyle name="Normal 4 2 2 6 2 2 2 3 3" xfId="45211"/>
    <cellStyle name="Normal 4 2 2 6 2 2 2 4" xfId="45212"/>
    <cellStyle name="Normal 4 2 2 6 2 2 2 5" xfId="45213"/>
    <cellStyle name="Normal 4 2 2 6 2 2 3" xfId="45214"/>
    <cellStyle name="Normal 4 2 2 6 2 2 3 2" xfId="45215"/>
    <cellStyle name="Normal 4 2 2 6 2 2 3 3" xfId="45216"/>
    <cellStyle name="Normal 4 2 2 6 2 2 4" xfId="45217"/>
    <cellStyle name="Normal 4 2 2 6 2 2 4 2" xfId="45218"/>
    <cellStyle name="Normal 4 2 2 6 2 2 4 3" xfId="45219"/>
    <cellStyle name="Normal 4 2 2 6 2 2 5" xfId="45220"/>
    <cellStyle name="Normal 4 2 2 6 2 2 6" xfId="45221"/>
    <cellStyle name="Normal 4 2 2 6 2 3" xfId="2319"/>
    <cellStyle name="Normal 4 2 2 6 2 3 2" xfId="45222"/>
    <cellStyle name="Normal 4 2 2 6 2 3 2 2" xfId="45223"/>
    <cellStyle name="Normal 4 2 2 6 2 3 2 2 2" xfId="45224"/>
    <cellStyle name="Normal 4 2 2 6 2 3 2 2 3" xfId="45225"/>
    <cellStyle name="Normal 4 2 2 6 2 3 2 3" xfId="45226"/>
    <cellStyle name="Normal 4 2 2 6 2 3 2 3 2" xfId="45227"/>
    <cellStyle name="Normal 4 2 2 6 2 3 2 3 3" xfId="45228"/>
    <cellStyle name="Normal 4 2 2 6 2 3 2 4" xfId="45229"/>
    <cellStyle name="Normal 4 2 2 6 2 3 2 5" xfId="45230"/>
    <cellStyle name="Normal 4 2 2 6 2 3 3" xfId="45231"/>
    <cellStyle name="Normal 4 2 2 6 2 3 3 2" xfId="45232"/>
    <cellStyle name="Normal 4 2 2 6 2 3 3 3" xfId="45233"/>
    <cellStyle name="Normal 4 2 2 6 2 3 4" xfId="45234"/>
    <cellStyle name="Normal 4 2 2 6 2 3 4 2" xfId="45235"/>
    <cellStyle name="Normal 4 2 2 6 2 3 4 3" xfId="45236"/>
    <cellStyle name="Normal 4 2 2 6 2 3 5" xfId="45237"/>
    <cellStyle name="Normal 4 2 2 6 2 3 6" xfId="45238"/>
    <cellStyle name="Normal 4 2 2 6 2 4" xfId="45239"/>
    <cellStyle name="Normal 4 2 2 6 2 4 2" xfId="45240"/>
    <cellStyle name="Normal 4 2 2 6 2 4 2 2" xfId="45241"/>
    <cellStyle name="Normal 4 2 2 6 2 4 2 2 2" xfId="45242"/>
    <cellStyle name="Normal 4 2 2 6 2 4 2 2 3" xfId="45243"/>
    <cellStyle name="Normal 4 2 2 6 2 4 2 3" xfId="45244"/>
    <cellStyle name="Normal 4 2 2 6 2 4 2 3 2" xfId="45245"/>
    <cellStyle name="Normal 4 2 2 6 2 4 2 3 3" xfId="45246"/>
    <cellStyle name="Normal 4 2 2 6 2 4 2 4" xfId="45247"/>
    <cellStyle name="Normal 4 2 2 6 2 4 2 5" xfId="45248"/>
    <cellStyle name="Normal 4 2 2 6 2 4 3" xfId="45249"/>
    <cellStyle name="Normal 4 2 2 6 2 4 3 2" xfId="45250"/>
    <cellStyle name="Normal 4 2 2 6 2 4 3 3" xfId="45251"/>
    <cellStyle name="Normal 4 2 2 6 2 4 4" xfId="45252"/>
    <cellStyle name="Normal 4 2 2 6 2 4 4 2" xfId="45253"/>
    <cellStyle name="Normal 4 2 2 6 2 4 4 3" xfId="45254"/>
    <cellStyle name="Normal 4 2 2 6 2 4 5" xfId="45255"/>
    <cellStyle name="Normal 4 2 2 6 2 4 6" xfId="45256"/>
    <cellStyle name="Normal 4 2 2 6 2 5" xfId="45257"/>
    <cellStyle name="Normal 4 2 2 6 2 5 2" xfId="45258"/>
    <cellStyle name="Normal 4 2 2 6 2 5 2 2" xfId="45259"/>
    <cellStyle name="Normal 4 2 2 6 2 5 2 2 2" xfId="45260"/>
    <cellStyle name="Normal 4 2 2 6 2 5 2 2 3" xfId="45261"/>
    <cellStyle name="Normal 4 2 2 6 2 5 2 3" xfId="45262"/>
    <cellStyle name="Normal 4 2 2 6 2 5 2 3 2" xfId="45263"/>
    <cellStyle name="Normal 4 2 2 6 2 5 2 3 3" xfId="45264"/>
    <cellStyle name="Normal 4 2 2 6 2 5 2 4" xfId="45265"/>
    <cellStyle name="Normal 4 2 2 6 2 5 2 5" xfId="45266"/>
    <cellStyle name="Normal 4 2 2 6 2 5 3" xfId="45267"/>
    <cellStyle name="Normal 4 2 2 6 2 5 3 2" xfId="45268"/>
    <cellStyle name="Normal 4 2 2 6 2 5 3 3" xfId="45269"/>
    <cellStyle name="Normal 4 2 2 6 2 5 4" xfId="45270"/>
    <cellStyle name="Normal 4 2 2 6 2 5 4 2" xfId="45271"/>
    <cellStyle name="Normal 4 2 2 6 2 5 4 3" xfId="45272"/>
    <cellStyle name="Normal 4 2 2 6 2 5 5" xfId="45273"/>
    <cellStyle name="Normal 4 2 2 6 2 5 6" xfId="45274"/>
    <cellStyle name="Normal 4 2 2 6 2 6" xfId="45275"/>
    <cellStyle name="Normal 4 2 2 6 2 6 2" xfId="45276"/>
    <cellStyle name="Normal 4 2 2 6 2 6 2 2" xfId="45277"/>
    <cellStyle name="Normal 4 2 2 6 2 6 2 3" xfId="45278"/>
    <cellStyle name="Normal 4 2 2 6 2 6 3" xfId="45279"/>
    <cellStyle name="Normal 4 2 2 6 2 6 3 2" xfId="45280"/>
    <cellStyle name="Normal 4 2 2 6 2 6 3 3" xfId="45281"/>
    <cellStyle name="Normal 4 2 2 6 2 6 4" xfId="45282"/>
    <cellStyle name="Normal 4 2 2 6 2 6 5" xfId="45283"/>
    <cellStyle name="Normal 4 2 2 6 2 7" xfId="45284"/>
    <cellStyle name="Normal 4 2 2 6 2 7 2" xfId="45285"/>
    <cellStyle name="Normal 4 2 2 6 2 7 3" xfId="45286"/>
    <cellStyle name="Normal 4 2 2 6 2 8" xfId="45287"/>
    <cellStyle name="Normal 4 2 2 6 2 8 2" xfId="45288"/>
    <cellStyle name="Normal 4 2 2 6 2 8 3" xfId="45289"/>
    <cellStyle name="Normal 4 2 2 6 2 9" xfId="45290"/>
    <cellStyle name="Normal 4 2 2 6 3" xfId="1015"/>
    <cellStyle name="Normal 4 2 2 6 3 2" xfId="2321"/>
    <cellStyle name="Normal 4 2 2 6 3 2 2" xfId="45291"/>
    <cellStyle name="Normal 4 2 2 6 3 2 2 2" xfId="45292"/>
    <cellStyle name="Normal 4 2 2 6 3 2 2 3" xfId="45293"/>
    <cellStyle name="Normal 4 2 2 6 3 2 3" xfId="45294"/>
    <cellStyle name="Normal 4 2 2 6 3 2 3 2" xfId="45295"/>
    <cellStyle name="Normal 4 2 2 6 3 2 3 3" xfId="45296"/>
    <cellStyle name="Normal 4 2 2 6 3 2 4" xfId="45297"/>
    <cellStyle name="Normal 4 2 2 6 3 2 5" xfId="45298"/>
    <cellStyle name="Normal 4 2 2 6 3 3" xfId="45299"/>
    <cellStyle name="Normal 4 2 2 6 3 3 2" xfId="45300"/>
    <cellStyle name="Normal 4 2 2 6 3 3 3" xfId="45301"/>
    <cellStyle name="Normal 4 2 2 6 3 4" xfId="45302"/>
    <cellStyle name="Normal 4 2 2 6 3 4 2" xfId="45303"/>
    <cellStyle name="Normal 4 2 2 6 3 4 3" xfId="45304"/>
    <cellStyle name="Normal 4 2 2 6 3 5" xfId="45305"/>
    <cellStyle name="Normal 4 2 2 6 3 6" xfId="45306"/>
    <cellStyle name="Normal 4 2 2 6 4" xfId="2318"/>
    <cellStyle name="Normal 4 2 2 6 4 2" xfId="45307"/>
    <cellStyle name="Normal 4 2 2 6 4 2 2" xfId="45308"/>
    <cellStyle name="Normal 4 2 2 6 4 2 2 2" xfId="45309"/>
    <cellStyle name="Normal 4 2 2 6 4 2 2 3" xfId="45310"/>
    <cellStyle name="Normal 4 2 2 6 4 2 3" xfId="45311"/>
    <cellStyle name="Normal 4 2 2 6 4 2 3 2" xfId="45312"/>
    <cellStyle name="Normal 4 2 2 6 4 2 3 3" xfId="45313"/>
    <cellStyle name="Normal 4 2 2 6 4 2 4" xfId="45314"/>
    <cellStyle name="Normal 4 2 2 6 4 2 5" xfId="45315"/>
    <cellStyle name="Normal 4 2 2 6 4 3" xfId="45316"/>
    <cellStyle name="Normal 4 2 2 6 4 3 2" xfId="45317"/>
    <cellStyle name="Normal 4 2 2 6 4 3 3" xfId="45318"/>
    <cellStyle name="Normal 4 2 2 6 4 4" xfId="45319"/>
    <cellStyle name="Normal 4 2 2 6 4 4 2" xfId="45320"/>
    <cellStyle name="Normal 4 2 2 6 4 4 3" xfId="45321"/>
    <cellStyle name="Normal 4 2 2 6 4 5" xfId="45322"/>
    <cellStyle name="Normal 4 2 2 6 4 6" xfId="45323"/>
    <cellStyle name="Normal 4 2 2 6 5" xfId="45324"/>
    <cellStyle name="Normal 4 2 2 6 5 2" xfId="45325"/>
    <cellStyle name="Normal 4 2 2 6 5 2 2" xfId="45326"/>
    <cellStyle name="Normal 4 2 2 6 5 2 2 2" xfId="45327"/>
    <cellStyle name="Normal 4 2 2 6 5 2 2 3" xfId="45328"/>
    <cellStyle name="Normal 4 2 2 6 5 2 3" xfId="45329"/>
    <cellStyle name="Normal 4 2 2 6 5 2 3 2" xfId="45330"/>
    <cellStyle name="Normal 4 2 2 6 5 2 3 3" xfId="45331"/>
    <cellStyle name="Normal 4 2 2 6 5 2 4" xfId="45332"/>
    <cellStyle name="Normal 4 2 2 6 5 2 5" xfId="45333"/>
    <cellStyle name="Normal 4 2 2 6 5 3" xfId="45334"/>
    <cellStyle name="Normal 4 2 2 6 5 3 2" xfId="45335"/>
    <cellStyle name="Normal 4 2 2 6 5 3 3" xfId="45336"/>
    <cellStyle name="Normal 4 2 2 6 5 4" xfId="45337"/>
    <cellStyle name="Normal 4 2 2 6 5 4 2" xfId="45338"/>
    <cellStyle name="Normal 4 2 2 6 5 4 3" xfId="45339"/>
    <cellStyle name="Normal 4 2 2 6 5 5" xfId="45340"/>
    <cellStyle name="Normal 4 2 2 6 5 6" xfId="45341"/>
    <cellStyle name="Normal 4 2 2 6 6" xfId="45342"/>
    <cellStyle name="Normal 4 2 2 6 6 2" xfId="45343"/>
    <cellStyle name="Normal 4 2 2 6 6 2 2" xfId="45344"/>
    <cellStyle name="Normal 4 2 2 6 6 2 2 2" xfId="45345"/>
    <cellStyle name="Normal 4 2 2 6 6 2 2 3" xfId="45346"/>
    <cellStyle name="Normal 4 2 2 6 6 2 3" xfId="45347"/>
    <cellStyle name="Normal 4 2 2 6 6 2 3 2" xfId="45348"/>
    <cellStyle name="Normal 4 2 2 6 6 2 3 3" xfId="45349"/>
    <cellStyle name="Normal 4 2 2 6 6 2 4" xfId="45350"/>
    <cellStyle name="Normal 4 2 2 6 6 2 5" xfId="45351"/>
    <cellStyle name="Normal 4 2 2 6 6 3" xfId="45352"/>
    <cellStyle name="Normal 4 2 2 6 6 3 2" xfId="45353"/>
    <cellStyle name="Normal 4 2 2 6 6 3 3" xfId="45354"/>
    <cellStyle name="Normal 4 2 2 6 6 4" xfId="45355"/>
    <cellStyle name="Normal 4 2 2 6 6 4 2" xfId="45356"/>
    <cellStyle name="Normal 4 2 2 6 6 4 3" xfId="45357"/>
    <cellStyle name="Normal 4 2 2 6 6 5" xfId="45358"/>
    <cellStyle name="Normal 4 2 2 6 6 6" xfId="45359"/>
    <cellStyle name="Normal 4 2 2 6 7" xfId="45360"/>
    <cellStyle name="Normal 4 2 2 6 7 2" xfId="45361"/>
    <cellStyle name="Normal 4 2 2 6 7 2 2" xfId="45362"/>
    <cellStyle name="Normal 4 2 2 6 7 2 3" xfId="45363"/>
    <cellStyle name="Normal 4 2 2 6 7 3" xfId="45364"/>
    <cellStyle name="Normal 4 2 2 6 7 3 2" xfId="45365"/>
    <cellStyle name="Normal 4 2 2 6 7 3 3" xfId="45366"/>
    <cellStyle name="Normal 4 2 2 6 7 4" xfId="45367"/>
    <cellStyle name="Normal 4 2 2 6 7 5" xfId="45368"/>
    <cellStyle name="Normal 4 2 2 6 8" xfId="45369"/>
    <cellStyle name="Normal 4 2 2 6 8 2" xfId="45370"/>
    <cellStyle name="Normal 4 2 2 6 8 3" xfId="45371"/>
    <cellStyle name="Normal 4 2 2 6 9" xfId="45372"/>
    <cellStyle name="Normal 4 2 2 6 9 2" xfId="45373"/>
    <cellStyle name="Normal 4 2 2 6 9 3" xfId="45374"/>
    <cellStyle name="Normal 4 2 2 7" xfId="1016"/>
    <cellStyle name="Normal 4 2 2 7 10" xfId="45375"/>
    <cellStyle name="Normal 4 2 2 7 11" xfId="45376"/>
    <cellStyle name="Normal 4 2 2 7 2" xfId="1017"/>
    <cellStyle name="Normal 4 2 2 7 2 10" xfId="45377"/>
    <cellStyle name="Normal 4 2 2 7 2 2" xfId="1018"/>
    <cellStyle name="Normal 4 2 2 7 2 2 2" xfId="2324"/>
    <cellStyle name="Normal 4 2 2 7 2 2 2 2" xfId="45378"/>
    <cellStyle name="Normal 4 2 2 7 2 2 2 2 2" xfId="45379"/>
    <cellStyle name="Normal 4 2 2 7 2 2 2 2 3" xfId="45380"/>
    <cellStyle name="Normal 4 2 2 7 2 2 2 3" xfId="45381"/>
    <cellStyle name="Normal 4 2 2 7 2 2 2 3 2" xfId="45382"/>
    <cellStyle name="Normal 4 2 2 7 2 2 2 3 3" xfId="45383"/>
    <cellStyle name="Normal 4 2 2 7 2 2 2 4" xfId="45384"/>
    <cellStyle name="Normal 4 2 2 7 2 2 2 5" xfId="45385"/>
    <cellStyle name="Normal 4 2 2 7 2 2 3" xfId="45386"/>
    <cellStyle name="Normal 4 2 2 7 2 2 3 2" xfId="45387"/>
    <cellStyle name="Normal 4 2 2 7 2 2 3 3" xfId="45388"/>
    <cellStyle name="Normal 4 2 2 7 2 2 4" xfId="45389"/>
    <cellStyle name="Normal 4 2 2 7 2 2 4 2" xfId="45390"/>
    <cellStyle name="Normal 4 2 2 7 2 2 4 3" xfId="45391"/>
    <cellStyle name="Normal 4 2 2 7 2 2 5" xfId="45392"/>
    <cellStyle name="Normal 4 2 2 7 2 2 6" xfId="45393"/>
    <cellStyle name="Normal 4 2 2 7 2 3" xfId="2323"/>
    <cellStyle name="Normal 4 2 2 7 2 3 2" xfId="45394"/>
    <cellStyle name="Normal 4 2 2 7 2 3 2 2" xfId="45395"/>
    <cellStyle name="Normal 4 2 2 7 2 3 2 2 2" xfId="45396"/>
    <cellStyle name="Normal 4 2 2 7 2 3 2 2 3" xfId="45397"/>
    <cellStyle name="Normal 4 2 2 7 2 3 2 3" xfId="45398"/>
    <cellStyle name="Normal 4 2 2 7 2 3 2 3 2" xfId="45399"/>
    <cellStyle name="Normal 4 2 2 7 2 3 2 3 3" xfId="45400"/>
    <cellStyle name="Normal 4 2 2 7 2 3 2 4" xfId="45401"/>
    <cellStyle name="Normal 4 2 2 7 2 3 2 5" xfId="45402"/>
    <cellStyle name="Normal 4 2 2 7 2 3 3" xfId="45403"/>
    <cellStyle name="Normal 4 2 2 7 2 3 3 2" xfId="45404"/>
    <cellStyle name="Normal 4 2 2 7 2 3 3 3" xfId="45405"/>
    <cellStyle name="Normal 4 2 2 7 2 3 4" xfId="45406"/>
    <cellStyle name="Normal 4 2 2 7 2 3 4 2" xfId="45407"/>
    <cellStyle name="Normal 4 2 2 7 2 3 4 3" xfId="45408"/>
    <cellStyle name="Normal 4 2 2 7 2 3 5" xfId="45409"/>
    <cellStyle name="Normal 4 2 2 7 2 3 6" xfId="45410"/>
    <cellStyle name="Normal 4 2 2 7 2 4" xfId="45411"/>
    <cellStyle name="Normal 4 2 2 7 2 4 2" xfId="45412"/>
    <cellStyle name="Normal 4 2 2 7 2 4 2 2" xfId="45413"/>
    <cellStyle name="Normal 4 2 2 7 2 4 2 2 2" xfId="45414"/>
    <cellStyle name="Normal 4 2 2 7 2 4 2 2 3" xfId="45415"/>
    <cellStyle name="Normal 4 2 2 7 2 4 2 3" xfId="45416"/>
    <cellStyle name="Normal 4 2 2 7 2 4 2 3 2" xfId="45417"/>
    <cellStyle name="Normal 4 2 2 7 2 4 2 3 3" xfId="45418"/>
    <cellStyle name="Normal 4 2 2 7 2 4 2 4" xfId="45419"/>
    <cellStyle name="Normal 4 2 2 7 2 4 2 5" xfId="45420"/>
    <cellStyle name="Normal 4 2 2 7 2 4 3" xfId="45421"/>
    <cellStyle name="Normal 4 2 2 7 2 4 3 2" xfId="45422"/>
    <cellStyle name="Normal 4 2 2 7 2 4 3 3" xfId="45423"/>
    <cellStyle name="Normal 4 2 2 7 2 4 4" xfId="45424"/>
    <cellStyle name="Normal 4 2 2 7 2 4 4 2" xfId="45425"/>
    <cellStyle name="Normal 4 2 2 7 2 4 4 3" xfId="45426"/>
    <cellStyle name="Normal 4 2 2 7 2 4 5" xfId="45427"/>
    <cellStyle name="Normal 4 2 2 7 2 4 6" xfId="45428"/>
    <cellStyle name="Normal 4 2 2 7 2 5" xfId="45429"/>
    <cellStyle name="Normal 4 2 2 7 2 5 2" xfId="45430"/>
    <cellStyle name="Normal 4 2 2 7 2 5 2 2" xfId="45431"/>
    <cellStyle name="Normal 4 2 2 7 2 5 2 2 2" xfId="45432"/>
    <cellStyle name="Normal 4 2 2 7 2 5 2 2 3" xfId="45433"/>
    <cellStyle name="Normal 4 2 2 7 2 5 2 3" xfId="45434"/>
    <cellStyle name="Normal 4 2 2 7 2 5 2 3 2" xfId="45435"/>
    <cellStyle name="Normal 4 2 2 7 2 5 2 3 3" xfId="45436"/>
    <cellStyle name="Normal 4 2 2 7 2 5 2 4" xfId="45437"/>
    <cellStyle name="Normal 4 2 2 7 2 5 2 5" xfId="45438"/>
    <cellStyle name="Normal 4 2 2 7 2 5 3" xfId="45439"/>
    <cellStyle name="Normal 4 2 2 7 2 5 3 2" xfId="45440"/>
    <cellStyle name="Normal 4 2 2 7 2 5 3 3" xfId="45441"/>
    <cellStyle name="Normal 4 2 2 7 2 5 4" xfId="45442"/>
    <cellStyle name="Normal 4 2 2 7 2 5 4 2" xfId="45443"/>
    <cellStyle name="Normal 4 2 2 7 2 5 4 3" xfId="45444"/>
    <cellStyle name="Normal 4 2 2 7 2 5 5" xfId="45445"/>
    <cellStyle name="Normal 4 2 2 7 2 5 6" xfId="45446"/>
    <cellStyle name="Normal 4 2 2 7 2 6" xfId="45447"/>
    <cellStyle name="Normal 4 2 2 7 2 6 2" xfId="45448"/>
    <cellStyle name="Normal 4 2 2 7 2 6 2 2" xfId="45449"/>
    <cellStyle name="Normal 4 2 2 7 2 6 2 3" xfId="45450"/>
    <cellStyle name="Normal 4 2 2 7 2 6 3" xfId="45451"/>
    <cellStyle name="Normal 4 2 2 7 2 6 3 2" xfId="45452"/>
    <cellStyle name="Normal 4 2 2 7 2 6 3 3" xfId="45453"/>
    <cellStyle name="Normal 4 2 2 7 2 6 4" xfId="45454"/>
    <cellStyle name="Normal 4 2 2 7 2 6 5" xfId="45455"/>
    <cellStyle name="Normal 4 2 2 7 2 7" xfId="45456"/>
    <cellStyle name="Normal 4 2 2 7 2 7 2" xfId="45457"/>
    <cellStyle name="Normal 4 2 2 7 2 7 3" xfId="45458"/>
    <cellStyle name="Normal 4 2 2 7 2 8" xfId="45459"/>
    <cellStyle name="Normal 4 2 2 7 2 8 2" xfId="45460"/>
    <cellStyle name="Normal 4 2 2 7 2 8 3" xfId="45461"/>
    <cellStyle name="Normal 4 2 2 7 2 9" xfId="45462"/>
    <cellStyle name="Normal 4 2 2 7 3" xfId="1019"/>
    <cellStyle name="Normal 4 2 2 7 3 2" xfId="2325"/>
    <cellStyle name="Normal 4 2 2 7 3 2 2" xfId="45463"/>
    <cellStyle name="Normal 4 2 2 7 3 2 2 2" xfId="45464"/>
    <cellStyle name="Normal 4 2 2 7 3 2 2 3" xfId="45465"/>
    <cellStyle name="Normal 4 2 2 7 3 2 3" xfId="45466"/>
    <cellStyle name="Normal 4 2 2 7 3 2 3 2" xfId="45467"/>
    <cellStyle name="Normal 4 2 2 7 3 2 3 3" xfId="45468"/>
    <cellStyle name="Normal 4 2 2 7 3 2 4" xfId="45469"/>
    <cellStyle name="Normal 4 2 2 7 3 2 5" xfId="45470"/>
    <cellStyle name="Normal 4 2 2 7 3 3" xfId="45471"/>
    <cellStyle name="Normal 4 2 2 7 3 3 2" xfId="45472"/>
    <cellStyle name="Normal 4 2 2 7 3 3 3" xfId="45473"/>
    <cellStyle name="Normal 4 2 2 7 3 4" xfId="45474"/>
    <cellStyle name="Normal 4 2 2 7 3 4 2" xfId="45475"/>
    <cellStyle name="Normal 4 2 2 7 3 4 3" xfId="45476"/>
    <cellStyle name="Normal 4 2 2 7 3 5" xfId="45477"/>
    <cellStyle name="Normal 4 2 2 7 3 6" xfId="45478"/>
    <cellStyle name="Normal 4 2 2 7 4" xfId="2322"/>
    <cellStyle name="Normal 4 2 2 7 4 2" xfId="45479"/>
    <cellStyle name="Normal 4 2 2 7 4 2 2" xfId="45480"/>
    <cellStyle name="Normal 4 2 2 7 4 2 2 2" xfId="45481"/>
    <cellStyle name="Normal 4 2 2 7 4 2 2 3" xfId="45482"/>
    <cellStyle name="Normal 4 2 2 7 4 2 3" xfId="45483"/>
    <cellStyle name="Normal 4 2 2 7 4 2 3 2" xfId="45484"/>
    <cellStyle name="Normal 4 2 2 7 4 2 3 3" xfId="45485"/>
    <cellStyle name="Normal 4 2 2 7 4 2 4" xfId="45486"/>
    <cellStyle name="Normal 4 2 2 7 4 2 5" xfId="45487"/>
    <cellStyle name="Normal 4 2 2 7 4 3" xfId="45488"/>
    <cellStyle name="Normal 4 2 2 7 4 3 2" xfId="45489"/>
    <cellStyle name="Normal 4 2 2 7 4 3 3" xfId="45490"/>
    <cellStyle name="Normal 4 2 2 7 4 4" xfId="45491"/>
    <cellStyle name="Normal 4 2 2 7 4 4 2" xfId="45492"/>
    <cellStyle name="Normal 4 2 2 7 4 4 3" xfId="45493"/>
    <cellStyle name="Normal 4 2 2 7 4 5" xfId="45494"/>
    <cellStyle name="Normal 4 2 2 7 4 6" xfId="45495"/>
    <cellStyle name="Normal 4 2 2 7 5" xfId="45496"/>
    <cellStyle name="Normal 4 2 2 7 5 2" xfId="45497"/>
    <cellStyle name="Normal 4 2 2 7 5 2 2" xfId="45498"/>
    <cellStyle name="Normal 4 2 2 7 5 2 2 2" xfId="45499"/>
    <cellStyle name="Normal 4 2 2 7 5 2 2 3" xfId="45500"/>
    <cellStyle name="Normal 4 2 2 7 5 2 3" xfId="45501"/>
    <cellStyle name="Normal 4 2 2 7 5 2 3 2" xfId="45502"/>
    <cellStyle name="Normal 4 2 2 7 5 2 3 3" xfId="45503"/>
    <cellStyle name="Normal 4 2 2 7 5 2 4" xfId="45504"/>
    <cellStyle name="Normal 4 2 2 7 5 2 5" xfId="45505"/>
    <cellStyle name="Normal 4 2 2 7 5 3" xfId="45506"/>
    <cellStyle name="Normal 4 2 2 7 5 3 2" xfId="45507"/>
    <cellStyle name="Normal 4 2 2 7 5 3 3" xfId="45508"/>
    <cellStyle name="Normal 4 2 2 7 5 4" xfId="45509"/>
    <cellStyle name="Normal 4 2 2 7 5 4 2" xfId="45510"/>
    <cellStyle name="Normal 4 2 2 7 5 4 3" xfId="45511"/>
    <cellStyle name="Normal 4 2 2 7 5 5" xfId="45512"/>
    <cellStyle name="Normal 4 2 2 7 5 6" xfId="45513"/>
    <cellStyle name="Normal 4 2 2 7 6" xfId="45514"/>
    <cellStyle name="Normal 4 2 2 7 6 2" xfId="45515"/>
    <cellStyle name="Normal 4 2 2 7 6 2 2" xfId="45516"/>
    <cellStyle name="Normal 4 2 2 7 6 2 2 2" xfId="45517"/>
    <cellStyle name="Normal 4 2 2 7 6 2 2 3" xfId="45518"/>
    <cellStyle name="Normal 4 2 2 7 6 2 3" xfId="45519"/>
    <cellStyle name="Normal 4 2 2 7 6 2 3 2" xfId="45520"/>
    <cellStyle name="Normal 4 2 2 7 6 2 3 3" xfId="45521"/>
    <cellStyle name="Normal 4 2 2 7 6 2 4" xfId="45522"/>
    <cellStyle name="Normal 4 2 2 7 6 2 5" xfId="45523"/>
    <cellStyle name="Normal 4 2 2 7 6 3" xfId="45524"/>
    <cellStyle name="Normal 4 2 2 7 6 3 2" xfId="45525"/>
    <cellStyle name="Normal 4 2 2 7 6 3 3" xfId="45526"/>
    <cellStyle name="Normal 4 2 2 7 6 4" xfId="45527"/>
    <cellStyle name="Normal 4 2 2 7 6 4 2" xfId="45528"/>
    <cellStyle name="Normal 4 2 2 7 6 4 3" xfId="45529"/>
    <cellStyle name="Normal 4 2 2 7 6 5" xfId="45530"/>
    <cellStyle name="Normal 4 2 2 7 6 6" xfId="45531"/>
    <cellStyle name="Normal 4 2 2 7 7" xfId="45532"/>
    <cellStyle name="Normal 4 2 2 7 7 2" xfId="45533"/>
    <cellStyle name="Normal 4 2 2 7 7 2 2" xfId="45534"/>
    <cellStyle name="Normal 4 2 2 7 7 2 3" xfId="45535"/>
    <cellStyle name="Normal 4 2 2 7 7 3" xfId="45536"/>
    <cellStyle name="Normal 4 2 2 7 7 3 2" xfId="45537"/>
    <cellStyle name="Normal 4 2 2 7 7 3 3" xfId="45538"/>
    <cellStyle name="Normal 4 2 2 7 7 4" xfId="45539"/>
    <cellStyle name="Normal 4 2 2 7 7 5" xfId="45540"/>
    <cellStyle name="Normal 4 2 2 7 8" xfId="45541"/>
    <cellStyle name="Normal 4 2 2 7 8 2" xfId="45542"/>
    <cellStyle name="Normal 4 2 2 7 8 3" xfId="45543"/>
    <cellStyle name="Normal 4 2 2 7 9" xfId="45544"/>
    <cellStyle name="Normal 4 2 2 7 9 2" xfId="45545"/>
    <cellStyle name="Normal 4 2 2 7 9 3" xfId="45546"/>
    <cellStyle name="Normal 4 2 2 8" xfId="1020"/>
    <cellStyle name="Normal 4 2 2 8 10" xfId="45547"/>
    <cellStyle name="Normal 4 2 2 8 11" xfId="45548"/>
    <cellStyle name="Normal 4 2 2 8 2" xfId="1021"/>
    <cellStyle name="Normal 4 2 2 8 2 10" xfId="45549"/>
    <cellStyle name="Normal 4 2 2 8 2 2" xfId="1022"/>
    <cellStyle name="Normal 4 2 2 8 2 2 2" xfId="2328"/>
    <cellStyle name="Normal 4 2 2 8 2 2 2 2" xfId="45550"/>
    <cellStyle name="Normal 4 2 2 8 2 2 2 2 2" xfId="45551"/>
    <cellStyle name="Normal 4 2 2 8 2 2 2 2 3" xfId="45552"/>
    <cellStyle name="Normal 4 2 2 8 2 2 2 3" xfId="45553"/>
    <cellStyle name="Normal 4 2 2 8 2 2 2 3 2" xfId="45554"/>
    <cellStyle name="Normal 4 2 2 8 2 2 2 3 3" xfId="45555"/>
    <cellStyle name="Normal 4 2 2 8 2 2 2 4" xfId="45556"/>
    <cellStyle name="Normal 4 2 2 8 2 2 2 5" xfId="45557"/>
    <cellStyle name="Normal 4 2 2 8 2 2 3" xfId="45558"/>
    <cellStyle name="Normal 4 2 2 8 2 2 3 2" xfId="45559"/>
    <cellStyle name="Normal 4 2 2 8 2 2 3 3" xfId="45560"/>
    <cellStyle name="Normal 4 2 2 8 2 2 4" xfId="45561"/>
    <cellStyle name="Normal 4 2 2 8 2 2 4 2" xfId="45562"/>
    <cellStyle name="Normal 4 2 2 8 2 2 4 3" xfId="45563"/>
    <cellStyle name="Normal 4 2 2 8 2 2 5" xfId="45564"/>
    <cellStyle name="Normal 4 2 2 8 2 2 6" xfId="45565"/>
    <cellStyle name="Normal 4 2 2 8 2 3" xfId="2327"/>
    <cellStyle name="Normal 4 2 2 8 2 3 2" xfId="45566"/>
    <cellStyle name="Normal 4 2 2 8 2 3 2 2" xfId="45567"/>
    <cellStyle name="Normal 4 2 2 8 2 3 2 2 2" xfId="45568"/>
    <cellStyle name="Normal 4 2 2 8 2 3 2 2 3" xfId="45569"/>
    <cellStyle name="Normal 4 2 2 8 2 3 2 3" xfId="45570"/>
    <cellStyle name="Normal 4 2 2 8 2 3 2 3 2" xfId="45571"/>
    <cellStyle name="Normal 4 2 2 8 2 3 2 3 3" xfId="45572"/>
    <cellStyle name="Normal 4 2 2 8 2 3 2 4" xfId="45573"/>
    <cellStyle name="Normal 4 2 2 8 2 3 2 5" xfId="45574"/>
    <cellStyle name="Normal 4 2 2 8 2 3 3" xfId="45575"/>
    <cellStyle name="Normal 4 2 2 8 2 3 3 2" xfId="45576"/>
    <cellStyle name="Normal 4 2 2 8 2 3 3 3" xfId="45577"/>
    <cellStyle name="Normal 4 2 2 8 2 3 4" xfId="45578"/>
    <cellStyle name="Normal 4 2 2 8 2 3 4 2" xfId="45579"/>
    <cellStyle name="Normal 4 2 2 8 2 3 4 3" xfId="45580"/>
    <cellStyle name="Normal 4 2 2 8 2 3 5" xfId="45581"/>
    <cellStyle name="Normal 4 2 2 8 2 3 6" xfId="45582"/>
    <cellStyle name="Normal 4 2 2 8 2 4" xfId="45583"/>
    <cellStyle name="Normal 4 2 2 8 2 4 2" xfId="45584"/>
    <cellStyle name="Normal 4 2 2 8 2 4 2 2" xfId="45585"/>
    <cellStyle name="Normal 4 2 2 8 2 4 2 2 2" xfId="45586"/>
    <cellStyle name="Normal 4 2 2 8 2 4 2 2 3" xfId="45587"/>
    <cellStyle name="Normal 4 2 2 8 2 4 2 3" xfId="45588"/>
    <cellStyle name="Normal 4 2 2 8 2 4 2 3 2" xfId="45589"/>
    <cellStyle name="Normal 4 2 2 8 2 4 2 3 3" xfId="45590"/>
    <cellStyle name="Normal 4 2 2 8 2 4 2 4" xfId="45591"/>
    <cellStyle name="Normal 4 2 2 8 2 4 2 5" xfId="45592"/>
    <cellStyle name="Normal 4 2 2 8 2 4 3" xfId="45593"/>
    <cellStyle name="Normal 4 2 2 8 2 4 3 2" xfId="45594"/>
    <cellStyle name="Normal 4 2 2 8 2 4 3 3" xfId="45595"/>
    <cellStyle name="Normal 4 2 2 8 2 4 4" xfId="45596"/>
    <cellStyle name="Normal 4 2 2 8 2 4 4 2" xfId="45597"/>
    <cellStyle name="Normal 4 2 2 8 2 4 4 3" xfId="45598"/>
    <cellStyle name="Normal 4 2 2 8 2 4 5" xfId="45599"/>
    <cellStyle name="Normal 4 2 2 8 2 4 6" xfId="45600"/>
    <cellStyle name="Normal 4 2 2 8 2 5" xfId="45601"/>
    <cellStyle name="Normal 4 2 2 8 2 5 2" xfId="45602"/>
    <cellStyle name="Normal 4 2 2 8 2 5 2 2" xfId="45603"/>
    <cellStyle name="Normal 4 2 2 8 2 5 2 2 2" xfId="45604"/>
    <cellStyle name="Normal 4 2 2 8 2 5 2 2 3" xfId="45605"/>
    <cellStyle name="Normal 4 2 2 8 2 5 2 3" xfId="45606"/>
    <cellStyle name="Normal 4 2 2 8 2 5 2 3 2" xfId="45607"/>
    <cellStyle name="Normal 4 2 2 8 2 5 2 3 3" xfId="45608"/>
    <cellStyle name="Normal 4 2 2 8 2 5 2 4" xfId="45609"/>
    <cellStyle name="Normal 4 2 2 8 2 5 2 5" xfId="45610"/>
    <cellStyle name="Normal 4 2 2 8 2 5 3" xfId="45611"/>
    <cellStyle name="Normal 4 2 2 8 2 5 3 2" xfId="45612"/>
    <cellStyle name="Normal 4 2 2 8 2 5 3 3" xfId="45613"/>
    <cellStyle name="Normal 4 2 2 8 2 5 4" xfId="45614"/>
    <cellStyle name="Normal 4 2 2 8 2 5 4 2" xfId="45615"/>
    <cellStyle name="Normal 4 2 2 8 2 5 4 3" xfId="45616"/>
    <cellStyle name="Normal 4 2 2 8 2 5 5" xfId="45617"/>
    <cellStyle name="Normal 4 2 2 8 2 5 6" xfId="45618"/>
    <cellStyle name="Normal 4 2 2 8 2 6" xfId="45619"/>
    <cellStyle name="Normal 4 2 2 8 2 6 2" xfId="45620"/>
    <cellStyle name="Normal 4 2 2 8 2 6 2 2" xfId="45621"/>
    <cellStyle name="Normal 4 2 2 8 2 6 2 3" xfId="45622"/>
    <cellStyle name="Normal 4 2 2 8 2 6 3" xfId="45623"/>
    <cellStyle name="Normal 4 2 2 8 2 6 3 2" xfId="45624"/>
    <cellStyle name="Normal 4 2 2 8 2 6 3 3" xfId="45625"/>
    <cellStyle name="Normal 4 2 2 8 2 6 4" xfId="45626"/>
    <cellStyle name="Normal 4 2 2 8 2 6 5" xfId="45627"/>
    <cellStyle name="Normal 4 2 2 8 2 7" xfId="45628"/>
    <cellStyle name="Normal 4 2 2 8 2 7 2" xfId="45629"/>
    <cellStyle name="Normal 4 2 2 8 2 7 3" xfId="45630"/>
    <cellStyle name="Normal 4 2 2 8 2 8" xfId="45631"/>
    <cellStyle name="Normal 4 2 2 8 2 8 2" xfId="45632"/>
    <cellStyle name="Normal 4 2 2 8 2 8 3" xfId="45633"/>
    <cellStyle name="Normal 4 2 2 8 2 9" xfId="45634"/>
    <cellStyle name="Normal 4 2 2 8 3" xfId="1023"/>
    <cellStyle name="Normal 4 2 2 8 3 2" xfId="2329"/>
    <cellStyle name="Normal 4 2 2 8 3 2 2" xfId="45635"/>
    <cellStyle name="Normal 4 2 2 8 3 2 2 2" xfId="45636"/>
    <cellStyle name="Normal 4 2 2 8 3 2 2 3" xfId="45637"/>
    <cellStyle name="Normal 4 2 2 8 3 2 3" xfId="45638"/>
    <cellStyle name="Normal 4 2 2 8 3 2 3 2" xfId="45639"/>
    <cellStyle name="Normal 4 2 2 8 3 2 3 3" xfId="45640"/>
    <cellStyle name="Normal 4 2 2 8 3 2 4" xfId="45641"/>
    <cellStyle name="Normal 4 2 2 8 3 2 5" xfId="45642"/>
    <cellStyle name="Normal 4 2 2 8 3 3" xfId="45643"/>
    <cellStyle name="Normal 4 2 2 8 3 3 2" xfId="45644"/>
    <cellStyle name="Normal 4 2 2 8 3 3 3" xfId="45645"/>
    <cellStyle name="Normal 4 2 2 8 3 4" xfId="45646"/>
    <cellStyle name="Normal 4 2 2 8 3 4 2" xfId="45647"/>
    <cellStyle name="Normal 4 2 2 8 3 4 3" xfId="45648"/>
    <cellStyle name="Normal 4 2 2 8 3 5" xfId="45649"/>
    <cellStyle name="Normal 4 2 2 8 3 6" xfId="45650"/>
    <cellStyle name="Normal 4 2 2 8 4" xfId="2326"/>
    <cellStyle name="Normal 4 2 2 8 4 2" xfId="45651"/>
    <cellStyle name="Normal 4 2 2 8 4 2 2" xfId="45652"/>
    <cellStyle name="Normal 4 2 2 8 4 2 2 2" xfId="45653"/>
    <cellStyle name="Normal 4 2 2 8 4 2 2 3" xfId="45654"/>
    <cellStyle name="Normal 4 2 2 8 4 2 3" xfId="45655"/>
    <cellStyle name="Normal 4 2 2 8 4 2 3 2" xfId="45656"/>
    <cellStyle name="Normal 4 2 2 8 4 2 3 3" xfId="45657"/>
    <cellStyle name="Normal 4 2 2 8 4 2 4" xfId="45658"/>
    <cellStyle name="Normal 4 2 2 8 4 2 5" xfId="45659"/>
    <cellStyle name="Normal 4 2 2 8 4 3" xfId="45660"/>
    <cellStyle name="Normal 4 2 2 8 4 3 2" xfId="45661"/>
    <cellStyle name="Normal 4 2 2 8 4 3 3" xfId="45662"/>
    <cellStyle name="Normal 4 2 2 8 4 4" xfId="45663"/>
    <cellStyle name="Normal 4 2 2 8 4 4 2" xfId="45664"/>
    <cellStyle name="Normal 4 2 2 8 4 4 3" xfId="45665"/>
    <cellStyle name="Normal 4 2 2 8 4 5" xfId="45666"/>
    <cellStyle name="Normal 4 2 2 8 4 6" xfId="45667"/>
    <cellStyle name="Normal 4 2 2 8 5" xfId="45668"/>
    <cellStyle name="Normal 4 2 2 8 5 2" xfId="45669"/>
    <cellStyle name="Normal 4 2 2 8 5 2 2" xfId="45670"/>
    <cellStyle name="Normal 4 2 2 8 5 2 2 2" xfId="45671"/>
    <cellStyle name="Normal 4 2 2 8 5 2 2 3" xfId="45672"/>
    <cellStyle name="Normal 4 2 2 8 5 2 3" xfId="45673"/>
    <cellStyle name="Normal 4 2 2 8 5 2 3 2" xfId="45674"/>
    <cellStyle name="Normal 4 2 2 8 5 2 3 3" xfId="45675"/>
    <cellStyle name="Normal 4 2 2 8 5 2 4" xfId="45676"/>
    <cellStyle name="Normal 4 2 2 8 5 2 5" xfId="45677"/>
    <cellStyle name="Normal 4 2 2 8 5 3" xfId="45678"/>
    <cellStyle name="Normal 4 2 2 8 5 3 2" xfId="45679"/>
    <cellStyle name="Normal 4 2 2 8 5 3 3" xfId="45680"/>
    <cellStyle name="Normal 4 2 2 8 5 4" xfId="45681"/>
    <cellStyle name="Normal 4 2 2 8 5 4 2" xfId="45682"/>
    <cellStyle name="Normal 4 2 2 8 5 4 3" xfId="45683"/>
    <cellStyle name="Normal 4 2 2 8 5 5" xfId="45684"/>
    <cellStyle name="Normal 4 2 2 8 5 6" xfId="45685"/>
    <cellStyle name="Normal 4 2 2 8 6" xfId="45686"/>
    <cellStyle name="Normal 4 2 2 8 6 2" xfId="45687"/>
    <cellStyle name="Normal 4 2 2 8 6 2 2" xfId="45688"/>
    <cellStyle name="Normal 4 2 2 8 6 2 2 2" xfId="45689"/>
    <cellStyle name="Normal 4 2 2 8 6 2 2 3" xfId="45690"/>
    <cellStyle name="Normal 4 2 2 8 6 2 3" xfId="45691"/>
    <cellStyle name="Normal 4 2 2 8 6 2 3 2" xfId="45692"/>
    <cellStyle name="Normal 4 2 2 8 6 2 3 3" xfId="45693"/>
    <cellStyle name="Normal 4 2 2 8 6 2 4" xfId="45694"/>
    <cellStyle name="Normal 4 2 2 8 6 2 5" xfId="45695"/>
    <cellStyle name="Normal 4 2 2 8 6 3" xfId="45696"/>
    <cellStyle name="Normal 4 2 2 8 6 3 2" xfId="45697"/>
    <cellStyle name="Normal 4 2 2 8 6 3 3" xfId="45698"/>
    <cellStyle name="Normal 4 2 2 8 6 4" xfId="45699"/>
    <cellStyle name="Normal 4 2 2 8 6 4 2" xfId="45700"/>
    <cellStyle name="Normal 4 2 2 8 6 4 3" xfId="45701"/>
    <cellStyle name="Normal 4 2 2 8 6 5" xfId="45702"/>
    <cellStyle name="Normal 4 2 2 8 6 6" xfId="45703"/>
    <cellStyle name="Normal 4 2 2 8 7" xfId="45704"/>
    <cellStyle name="Normal 4 2 2 8 7 2" xfId="45705"/>
    <cellStyle name="Normal 4 2 2 8 7 2 2" xfId="45706"/>
    <cellStyle name="Normal 4 2 2 8 7 2 3" xfId="45707"/>
    <cellStyle name="Normal 4 2 2 8 7 3" xfId="45708"/>
    <cellStyle name="Normal 4 2 2 8 7 3 2" xfId="45709"/>
    <cellStyle name="Normal 4 2 2 8 7 3 3" xfId="45710"/>
    <cellStyle name="Normal 4 2 2 8 7 4" xfId="45711"/>
    <cellStyle name="Normal 4 2 2 8 7 5" xfId="45712"/>
    <cellStyle name="Normal 4 2 2 8 8" xfId="45713"/>
    <cellStyle name="Normal 4 2 2 8 8 2" xfId="45714"/>
    <cellStyle name="Normal 4 2 2 8 8 3" xfId="45715"/>
    <cellStyle name="Normal 4 2 2 8 9" xfId="45716"/>
    <cellStyle name="Normal 4 2 2 8 9 2" xfId="45717"/>
    <cellStyle name="Normal 4 2 2 8 9 3" xfId="45718"/>
    <cellStyle name="Normal 4 2 2 9" xfId="1024"/>
    <cellStyle name="Normal 4 2 2 9 10" xfId="45719"/>
    <cellStyle name="Normal 4 2 2 9 2" xfId="1025"/>
    <cellStyle name="Normal 4 2 2 9 2 2" xfId="2331"/>
    <cellStyle name="Normal 4 2 2 9 2 2 2" xfId="45720"/>
    <cellStyle name="Normal 4 2 2 9 2 2 2 2" xfId="45721"/>
    <cellStyle name="Normal 4 2 2 9 2 2 2 3" xfId="45722"/>
    <cellStyle name="Normal 4 2 2 9 2 2 3" xfId="45723"/>
    <cellStyle name="Normal 4 2 2 9 2 2 3 2" xfId="45724"/>
    <cellStyle name="Normal 4 2 2 9 2 2 3 3" xfId="45725"/>
    <cellStyle name="Normal 4 2 2 9 2 2 4" xfId="45726"/>
    <cellStyle name="Normal 4 2 2 9 2 2 5" xfId="45727"/>
    <cellStyle name="Normal 4 2 2 9 2 3" xfId="45728"/>
    <cellStyle name="Normal 4 2 2 9 2 3 2" xfId="45729"/>
    <cellStyle name="Normal 4 2 2 9 2 3 3" xfId="45730"/>
    <cellStyle name="Normal 4 2 2 9 2 4" xfId="45731"/>
    <cellStyle name="Normal 4 2 2 9 2 4 2" xfId="45732"/>
    <cellStyle name="Normal 4 2 2 9 2 4 3" xfId="45733"/>
    <cellStyle name="Normal 4 2 2 9 2 5" xfId="45734"/>
    <cellStyle name="Normal 4 2 2 9 2 6" xfId="45735"/>
    <cellStyle name="Normal 4 2 2 9 3" xfId="2330"/>
    <cellStyle name="Normal 4 2 2 9 3 2" xfId="45736"/>
    <cellStyle name="Normal 4 2 2 9 3 2 2" xfId="45737"/>
    <cellStyle name="Normal 4 2 2 9 3 2 2 2" xfId="45738"/>
    <cellStyle name="Normal 4 2 2 9 3 2 2 3" xfId="45739"/>
    <cellStyle name="Normal 4 2 2 9 3 2 3" xfId="45740"/>
    <cellStyle name="Normal 4 2 2 9 3 2 3 2" xfId="45741"/>
    <cellStyle name="Normal 4 2 2 9 3 2 3 3" xfId="45742"/>
    <cellStyle name="Normal 4 2 2 9 3 2 4" xfId="45743"/>
    <cellStyle name="Normal 4 2 2 9 3 2 5" xfId="45744"/>
    <cellStyle name="Normal 4 2 2 9 3 3" xfId="45745"/>
    <cellStyle name="Normal 4 2 2 9 3 3 2" xfId="45746"/>
    <cellStyle name="Normal 4 2 2 9 3 3 3" xfId="45747"/>
    <cellStyle name="Normal 4 2 2 9 3 4" xfId="45748"/>
    <cellStyle name="Normal 4 2 2 9 3 4 2" xfId="45749"/>
    <cellStyle name="Normal 4 2 2 9 3 4 3" xfId="45750"/>
    <cellStyle name="Normal 4 2 2 9 3 5" xfId="45751"/>
    <cellStyle name="Normal 4 2 2 9 3 6" xfId="45752"/>
    <cellStyle name="Normal 4 2 2 9 4" xfId="45753"/>
    <cellStyle name="Normal 4 2 2 9 4 2" xfId="45754"/>
    <cellStyle name="Normal 4 2 2 9 4 2 2" xfId="45755"/>
    <cellStyle name="Normal 4 2 2 9 4 2 2 2" xfId="45756"/>
    <cellStyle name="Normal 4 2 2 9 4 2 2 3" xfId="45757"/>
    <cellStyle name="Normal 4 2 2 9 4 2 3" xfId="45758"/>
    <cellStyle name="Normal 4 2 2 9 4 2 3 2" xfId="45759"/>
    <cellStyle name="Normal 4 2 2 9 4 2 3 3" xfId="45760"/>
    <cellStyle name="Normal 4 2 2 9 4 2 4" xfId="45761"/>
    <cellStyle name="Normal 4 2 2 9 4 2 5" xfId="45762"/>
    <cellStyle name="Normal 4 2 2 9 4 3" xfId="45763"/>
    <cellStyle name="Normal 4 2 2 9 4 3 2" xfId="45764"/>
    <cellStyle name="Normal 4 2 2 9 4 3 3" xfId="45765"/>
    <cellStyle name="Normal 4 2 2 9 4 4" xfId="45766"/>
    <cellStyle name="Normal 4 2 2 9 4 4 2" xfId="45767"/>
    <cellStyle name="Normal 4 2 2 9 4 4 3" xfId="45768"/>
    <cellStyle name="Normal 4 2 2 9 4 5" xfId="45769"/>
    <cellStyle name="Normal 4 2 2 9 4 6" xfId="45770"/>
    <cellStyle name="Normal 4 2 2 9 5" xfId="45771"/>
    <cellStyle name="Normal 4 2 2 9 5 2" xfId="45772"/>
    <cellStyle name="Normal 4 2 2 9 5 2 2" xfId="45773"/>
    <cellStyle name="Normal 4 2 2 9 5 2 2 2" xfId="45774"/>
    <cellStyle name="Normal 4 2 2 9 5 2 2 3" xfId="45775"/>
    <cellStyle name="Normal 4 2 2 9 5 2 3" xfId="45776"/>
    <cellStyle name="Normal 4 2 2 9 5 2 3 2" xfId="45777"/>
    <cellStyle name="Normal 4 2 2 9 5 2 3 3" xfId="45778"/>
    <cellStyle name="Normal 4 2 2 9 5 2 4" xfId="45779"/>
    <cellStyle name="Normal 4 2 2 9 5 2 5" xfId="45780"/>
    <cellStyle name="Normal 4 2 2 9 5 3" xfId="45781"/>
    <cellStyle name="Normal 4 2 2 9 5 3 2" xfId="45782"/>
    <cellStyle name="Normal 4 2 2 9 5 3 3" xfId="45783"/>
    <cellStyle name="Normal 4 2 2 9 5 4" xfId="45784"/>
    <cellStyle name="Normal 4 2 2 9 5 4 2" xfId="45785"/>
    <cellStyle name="Normal 4 2 2 9 5 4 3" xfId="45786"/>
    <cellStyle name="Normal 4 2 2 9 5 5" xfId="45787"/>
    <cellStyle name="Normal 4 2 2 9 5 6" xfId="45788"/>
    <cellStyle name="Normal 4 2 2 9 6" xfId="45789"/>
    <cellStyle name="Normal 4 2 2 9 6 2" xfId="45790"/>
    <cellStyle name="Normal 4 2 2 9 6 2 2" xfId="45791"/>
    <cellStyle name="Normal 4 2 2 9 6 2 3" xfId="45792"/>
    <cellStyle name="Normal 4 2 2 9 6 3" xfId="45793"/>
    <cellStyle name="Normal 4 2 2 9 6 3 2" xfId="45794"/>
    <cellStyle name="Normal 4 2 2 9 6 3 3" xfId="45795"/>
    <cellStyle name="Normal 4 2 2 9 6 4" xfId="45796"/>
    <cellStyle name="Normal 4 2 2 9 6 5" xfId="45797"/>
    <cellStyle name="Normal 4 2 2 9 7" xfId="45798"/>
    <cellStyle name="Normal 4 2 2 9 7 2" xfId="45799"/>
    <cellStyle name="Normal 4 2 2 9 7 3" xfId="45800"/>
    <cellStyle name="Normal 4 2 2 9 8" xfId="45801"/>
    <cellStyle name="Normal 4 2 2 9 8 2" xfId="45802"/>
    <cellStyle name="Normal 4 2 2 9 8 3" xfId="45803"/>
    <cellStyle name="Normal 4 2 2 9 9" xfId="45804"/>
    <cellStyle name="Normal 4 2 3" xfId="1026"/>
    <cellStyle name="Normal 4 2 3 2" xfId="3"/>
    <cellStyle name="Normal 4 2 4" xfId="1027"/>
    <cellStyle name="Normal 4 2 4 10" xfId="2332"/>
    <cellStyle name="Normal 4 2 4 10 2" xfId="45805"/>
    <cellStyle name="Normal 4 2 4 10 2 2" xfId="45806"/>
    <cellStyle name="Normal 4 2 4 10 2 2 2" xfId="45807"/>
    <cellStyle name="Normal 4 2 4 10 2 2 3" xfId="45808"/>
    <cellStyle name="Normal 4 2 4 10 2 3" xfId="45809"/>
    <cellStyle name="Normal 4 2 4 10 2 3 2" xfId="45810"/>
    <cellStyle name="Normal 4 2 4 10 2 3 3" xfId="45811"/>
    <cellStyle name="Normal 4 2 4 10 2 4" xfId="45812"/>
    <cellStyle name="Normal 4 2 4 10 2 5" xfId="45813"/>
    <cellStyle name="Normal 4 2 4 10 3" xfId="45814"/>
    <cellStyle name="Normal 4 2 4 10 3 2" xfId="45815"/>
    <cellStyle name="Normal 4 2 4 10 3 3" xfId="45816"/>
    <cellStyle name="Normal 4 2 4 10 4" xfId="45817"/>
    <cellStyle name="Normal 4 2 4 10 4 2" xfId="45818"/>
    <cellStyle name="Normal 4 2 4 10 4 3" xfId="45819"/>
    <cellStyle name="Normal 4 2 4 10 5" xfId="45820"/>
    <cellStyle name="Normal 4 2 4 10 6" xfId="45821"/>
    <cellStyle name="Normal 4 2 4 11" xfId="45822"/>
    <cellStyle name="Normal 4 2 4 11 2" xfId="45823"/>
    <cellStyle name="Normal 4 2 4 11 2 2" xfId="45824"/>
    <cellStyle name="Normal 4 2 4 11 2 2 2" xfId="45825"/>
    <cellStyle name="Normal 4 2 4 11 2 2 3" xfId="45826"/>
    <cellStyle name="Normal 4 2 4 11 2 3" xfId="45827"/>
    <cellStyle name="Normal 4 2 4 11 2 3 2" xfId="45828"/>
    <cellStyle name="Normal 4 2 4 11 2 3 3" xfId="45829"/>
    <cellStyle name="Normal 4 2 4 11 2 4" xfId="45830"/>
    <cellStyle name="Normal 4 2 4 11 2 5" xfId="45831"/>
    <cellStyle name="Normal 4 2 4 11 3" xfId="45832"/>
    <cellStyle name="Normal 4 2 4 11 3 2" xfId="45833"/>
    <cellStyle name="Normal 4 2 4 11 3 3" xfId="45834"/>
    <cellStyle name="Normal 4 2 4 11 4" xfId="45835"/>
    <cellStyle name="Normal 4 2 4 11 4 2" xfId="45836"/>
    <cellStyle name="Normal 4 2 4 11 4 3" xfId="45837"/>
    <cellStyle name="Normal 4 2 4 11 5" xfId="45838"/>
    <cellStyle name="Normal 4 2 4 11 6" xfId="45839"/>
    <cellStyle name="Normal 4 2 4 12" xfId="45840"/>
    <cellStyle name="Normal 4 2 4 12 2" xfId="45841"/>
    <cellStyle name="Normal 4 2 4 12 2 2" xfId="45842"/>
    <cellStyle name="Normal 4 2 4 12 2 2 2" xfId="45843"/>
    <cellStyle name="Normal 4 2 4 12 2 2 3" xfId="45844"/>
    <cellStyle name="Normal 4 2 4 12 2 3" xfId="45845"/>
    <cellStyle name="Normal 4 2 4 12 2 3 2" xfId="45846"/>
    <cellStyle name="Normal 4 2 4 12 2 3 3" xfId="45847"/>
    <cellStyle name="Normal 4 2 4 12 2 4" xfId="45848"/>
    <cellStyle name="Normal 4 2 4 12 2 5" xfId="45849"/>
    <cellStyle name="Normal 4 2 4 12 3" xfId="45850"/>
    <cellStyle name="Normal 4 2 4 12 3 2" xfId="45851"/>
    <cellStyle name="Normal 4 2 4 12 3 3" xfId="45852"/>
    <cellStyle name="Normal 4 2 4 12 4" xfId="45853"/>
    <cellStyle name="Normal 4 2 4 12 4 2" xfId="45854"/>
    <cellStyle name="Normal 4 2 4 12 4 3" xfId="45855"/>
    <cellStyle name="Normal 4 2 4 12 5" xfId="45856"/>
    <cellStyle name="Normal 4 2 4 12 6" xfId="45857"/>
    <cellStyle name="Normal 4 2 4 13" xfId="45858"/>
    <cellStyle name="Normal 4 2 4 13 2" xfId="45859"/>
    <cellStyle name="Normal 4 2 4 13 2 2" xfId="45860"/>
    <cellStyle name="Normal 4 2 4 13 2 3" xfId="45861"/>
    <cellStyle name="Normal 4 2 4 13 3" xfId="45862"/>
    <cellStyle name="Normal 4 2 4 13 3 2" xfId="45863"/>
    <cellStyle name="Normal 4 2 4 13 3 3" xfId="45864"/>
    <cellStyle name="Normal 4 2 4 13 4" xfId="45865"/>
    <cellStyle name="Normal 4 2 4 13 5" xfId="45866"/>
    <cellStyle name="Normal 4 2 4 14" xfId="45867"/>
    <cellStyle name="Normal 4 2 4 14 2" xfId="45868"/>
    <cellStyle name="Normal 4 2 4 14 3" xfId="45869"/>
    <cellStyle name="Normal 4 2 4 15" xfId="45870"/>
    <cellStyle name="Normal 4 2 4 15 2" xfId="45871"/>
    <cellStyle name="Normal 4 2 4 15 3" xfId="45872"/>
    <cellStyle name="Normal 4 2 4 16" xfId="45873"/>
    <cellStyle name="Normal 4 2 4 17" xfId="45874"/>
    <cellStyle name="Normal 4 2 4 2" xfId="1028"/>
    <cellStyle name="Normal 4 2 4 2 10" xfId="45875"/>
    <cellStyle name="Normal 4 2 4 2 10 2" xfId="45876"/>
    <cellStyle name="Normal 4 2 4 2 10 2 2" xfId="45877"/>
    <cellStyle name="Normal 4 2 4 2 10 2 2 2" xfId="45878"/>
    <cellStyle name="Normal 4 2 4 2 10 2 2 3" xfId="45879"/>
    <cellStyle name="Normal 4 2 4 2 10 2 3" xfId="45880"/>
    <cellStyle name="Normal 4 2 4 2 10 2 3 2" xfId="45881"/>
    <cellStyle name="Normal 4 2 4 2 10 2 3 3" xfId="45882"/>
    <cellStyle name="Normal 4 2 4 2 10 2 4" xfId="45883"/>
    <cellStyle name="Normal 4 2 4 2 10 2 5" xfId="45884"/>
    <cellStyle name="Normal 4 2 4 2 10 3" xfId="45885"/>
    <cellStyle name="Normal 4 2 4 2 10 3 2" xfId="45886"/>
    <cellStyle name="Normal 4 2 4 2 10 3 3" xfId="45887"/>
    <cellStyle name="Normal 4 2 4 2 10 4" xfId="45888"/>
    <cellStyle name="Normal 4 2 4 2 10 4 2" xfId="45889"/>
    <cellStyle name="Normal 4 2 4 2 10 4 3" xfId="45890"/>
    <cellStyle name="Normal 4 2 4 2 10 5" xfId="45891"/>
    <cellStyle name="Normal 4 2 4 2 10 6" xfId="45892"/>
    <cellStyle name="Normal 4 2 4 2 11" xfId="45893"/>
    <cellStyle name="Normal 4 2 4 2 11 2" xfId="45894"/>
    <cellStyle name="Normal 4 2 4 2 11 2 2" xfId="45895"/>
    <cellStyle name="Normal 4 2 4 2 11 2 3" xfId="45896"/>
    <cellStyle name="Normal 4 2 4 2 11 3" xfId="45897"/>
    <cellStyle name="Normal 4 2 4 2 11 3 2" xfId="45898"/>
    <cellStyle name="Normal 4 2 4 2 11 3 3" xfId="45899"/>
    <cellStyle name="Normal 4 2 4 2 11 4" xfId="45900"/>
    <cellStyle name="Normal 4 2 4 2 11 5" xfId="45901"/>
    <cellStyle name="Normal 4 2 4 2 12" xfId="45902"/>
    <cellStyle name="Normal 4 2 4 2 12 2" xfId="45903"/>
    <cellStyle name="Normal 4 2 4 2 12 3" xfId="45904"/>
    <cellStyle name="Normal 4 2 4 2 13" xfId="45905"/>
    <cellStyle name="Normal 4 2 4 2 13 2" xfId="45906"/>
    <cellStyle name="Normal 4 2 4 2 13 3" xfId="45907"/>
    <cellStyle name="Normal 4 2 4 2 14" xfId="45908"/>
    <cellStyle name="Normal 4 2 4 2 15" xfId="45909"/>
    <cellStyle name="Normal 4 2 4 2 2" xfId="1029"/>
    <cellStyle name="Normal 4 2 4 2 2 10" xfId="45910"/>
    <cellStyle name="Normal 4 2 4 2 2 10 2" xfId="45911"/>
    <cellStyle name="Normal 4 2 4 2 2 10 2 2" xfId="45912"/>
    <cellStyle name="Normal 4 2 4 2 2 10 2 3" xfId="45913"/>
    <cellStyle name="Normal 4 2 4 2 2 10 3" xfId="45914"/>
    <cellStyle name="Normal 4 2 4 2 2 10 3 2" xfId="45915"/>
    <cellStyle name="Normal 4 2 4 2 2 10 3 3" xfId="45916"/>
    <cellStyle name="Normal 4 2 4 2 2 10 4" xfId="45917"/>
    <cellStyle name="Normal 4 2 4 2 2 10 5" xfId="45918"/>
    <cellStyle name="Normal 4 2 4 2 2 11" xfId="45919"/>
    <cellStyle name="Normal 4 2 4 2 2 11 2" xfId="45920"/>
    <cellStyle name="Normal 4 2 4 2 2 11 3" xfId="45921"/>
    <cellStyle name="Normal 4 2 4 2 2 12" xfId="45922"/>
    <cellStyle name="Normal 4 2 4 2 2 12 2" xfId="45923"/>
    <cellStyle name="Normal 4 2 4 2 2 12 3" xfId="45924"/>
    <cellStyle name="Normal 4 2 4 2 2 13" xfId="45925"/>
    <cellStyle name="Normal 4 2 4 2 2 14" xfId="45926"/>
    <cellStyle name="Normal 4 2 4 2 2 2" xfId="1030"/>
    <cellStyle name="Normal 4 2 4 2 2 2 10" xfId="45927"/>
    <cellStyle name="Normal 4 2 4 2 2 2 10 2" xfId="45928"/>
    <cellStyle name="Normal 4 2 4 2 2 2 10 3" xfId="45929"/>
    <cellStyle name="Normal 4 2 4 2 2 2 11" xfId="45930"/>
    <cellStyle name="Normal 4 2 4 2 2 2 11 2" xfId="45931"/>
    <cellStyle name="Normal 4 2 4 2 2 2 11 3" xfId="45932"/>
    <cellStyle name="Normal 4 2 4 2 2 2 12" xfId="45933"/>
    <cellStyle name="Normal 4 2 4 2 2 2 13" xfId="45934"/>
    <cellStyle name="Normal 4 2 4 2 2 2 2" xfId="1031"/>
    <cellStyle name="Normal 4 2 4 2 2 2 2 10" xfId="45935"/>
    <cellStyle name="Normal 4 2 4 2 2 2 2 11" xfId="45936"/>
    <cellStyle name="Normal 4 2 4 2 2 2 2 2" xfId="1032"/>
    <cellStyle name="Normal 4 2 4 2 2 2 2 2 10" xfId="45937"/>
    <cellStyle name="Normal 4 2 4 2 2 2 2 2 2" xfId="1033"/>
    <cellStyle name="Normal 4 2 4 2 2 2 2 2 2 2" xfId="2338"/>
    <cellStyle name="Normal 4 2 4 2 2 2 2 2 2 2 2" xfId="45938"/>
    <cellStyle name="Normal 4 2 4 2 2 2 2 2 2 2 2 2" xfId="45939"/>
    <cellStyle name="Normal 4 2 4 2 2 2 2 2 2 2 2 3" xfId="45940"/>
    <cellStyle name="Normal 4 2 4 2 2 2 2 2 2 2 3" xfId="45941"/>
    <cellStyle name="Normal 4 2 4 2 2 2 2 2 2 2 3 2" xfId="45942"/>
    <cellStyle name="Normal 4 2 4 2 2 2 2 2 2 2 3 3" xfId="45943"/>
    <cellStyle name="Normal 4 2 4 2 2 2 2 2 2 2 4" xfId="45944"/>
    <cellStyle name="Normal 4 2 4 2 2 2 2 2 2 2 5" xfId="45945"/>
    <cellStyle name="Normal 4 2 4 2 2 2 2 2 2 3" xfId="45946"/>
    <cellStyle name="Normal 4 2 4 2 2 2 2 2 2 3 2" xfId="45947"/>
    <cellStyle name="Normal 4 2 4 2 2 2 2 2 2 3 3" xfId="45948"/>
    <cellStyle name="Normal 4 2 4 2 2 2 2 2 2 4" xfId="45949"/>
    <cellStyle name="Normal 4 2 4 2 2 2 2 2 2 4 2" xfId="45950"/>
    <cellStyle name="Normal 4 2 4 2 2 2 2 2 2 4 3" xfId="45951"/>
    <cellStyle name="Normal 4 2 4 2 2 2 2 2 2 5" xfId="45952"/>
    <cellStyle name="Normal 4 2 4 2 2 2 2 2 2 6" xfId="45953"/>
    <cellStyle name="Normal 4 2 4 2 2 2 2 2 3" xfId="2337"/>
    <cellStyle name="Normal 4 2 4 2 2 2 2 2 3 2" xfId="45954"/>
    <cellStyle name="Normal 4 2 4 2 2 2 2 2 3 2 2" xfId="45955"/>
    <cellStyle name="Normal 4 2 4 2 2 2 2 2 3 2 2 2" xfId="45956"/>
    <cellStyle name="Normal 4 2 4 2 2 2 2 2 3 2 2 3" xfId="45957"/>
    <cellStyle name="Normal 4 2 4 2 2 2 2 2 3 2 3" xfId="45958"/>
    <cellStyle name="Normal 4 2 4 2 2 2 2 2 3 2 3 2" xfId="45959"/>
    <cellStyle name="Normal 4 2 4 2 2 2 2 2 3 2 3 3" xfId="45960"/>
    <cellStyle name="Normal 4 2 4 2 2 2 2 2 3 2 4" xfId="45961"/>
    <cellStyle name="Normal 4 2 4 2 2 2 2 2 3 2 5" xfId="45962"/>
    <cellStyle name="Normal 4 2 4 2 2 2 2 2 3 3" xfId="45963"/>
    <cellStyle name="Normal 4 2 4 2 2 2 2 2 3 3 2" xfId="45964"/>
    <cellStyle name="Normal 4 2 4 2 2 2 2 2 3 3 3" xfId="45965"/>
    <cellStyle name="Normal 4 2 4 2 2 2 2 2 3 4" xfId="45966"/>
    <cellStyle name="Normal 4 2 4 2 2 2 2 2 3 4 2" xfId="45967"/>
    <cellStyle name="Normal 4 2 4 2 2 2 2 2 3 4 3" xfId="45968"/>
    <cellStyle name="Normal 4 2 4 2 2 2 2 2 3 5" xfId="45969"/>
    <cellStyle name="Normal 4 2 4 2 2 2 2 2 3 6" xfId="45970"/>
    <cellStyle name="Normal 4 2 4 2 2 2 2 2 4" xfId="45971"/>
    <cellStyle name="Normal 4 2 4 2 2 2 2 2 4 2" xfId="45972"/>
    <cellStyle name="Normal 4 2 4 2 2 2 2 2 4 2 2" xfId="45973"/>
    <cellStyle name="Normal 4 2 4 2 2 2 2 2 4 2 2 2" xfId="45974"/>
    <cellStyle name="Normal 4 2 4 2 2 2 2 2 4 2 2 3" xfId="45975"/>
    <cellStyle name="Normal 4 2 4 2 2 2 2 2 4 2 3" xfId="45976"/>
    <cellStyle name="Normal 4 2 4 2 2 2 2 2 4 2 3 2" xfId="45977"/>
    <cellStyle name="Normal 4 2 4 2 2 2 2 2 4 2 3 3" xfId="45978"/>
    <cellStyle name="Normal 4 2 4 2 2 2 2 2 4 2 4" xfId="45979"/>
    <cellStyle name="Normal 4 2 4 2 2 2 2 2 4 2 5" xfId="45980"/>
    <cellStyle name="Normal 4 2 4 2 2 2 2 2 4 3" xfId="45981"/>
    <cellStyle name="Normal 4 2 4 2 2 2 2 2 4 3 2" xfId="45982"/>
    <cellStyle name="Normal 4 2 4 2 2 2 2 2 4 3 3" xfId="45983"/>
    <cellStyle name="Normal 4 2 4 2 2 2 2 2 4 4" xfId="45984"/>
    <cellStyle name="Normal 4 2 4 2 2 2 2 2 4 4 2" xfId="45985"/>
    <cellStyle name="Normal 4 2 4 2 2 2 2 2 4 4 3" xfId="45986"/>
    <cellStyle name="Normal 4 2 4 2 2 2 2 2 4 5" xfId="45987"/>
    <cellStyle name="Normal 4 2 4 2 2 2 2 2 4 6" xfId="45988"/>
    <cellStyle name="Normal 4 2 4 2 2 2 2 2 5" xfId="45989"/>
    <cellStyle name="Normal 4 2 4 2 2 2 2 2 5 2" xfId="45990"/>
    <cellStyle name="Normal 4 2 4 2 2 2 2 2 5 2 2" xfId="45991"/>
    <cellStyle name="Normal 4 2 4 2 2 2 2 2 5 2 2 2" xfId="45992"/>
    <cellStyle name="Normal 4 2 4 2 2 2 2 2 5 2 2 3" xfId="45993"/>
    <cellStyle name="Normal 4 2 4 2 2 2 2 2 5 2 3" xfId="45994"/>
    <cellStyle name="Normal 4 2 4 2 2 2 2 2 5 2 3 2" xfId="45995"/>
    <cellStyle name="Normal 4 2 4 2 2 2 2 2 5 2 3 3" xfId="45996"/>
    <cellStyle name="Normal 4 2 4 2 2 2 2 2 5 2 4" xfId="45997"/>
    <cellStyle name="Normal 4 2 4 2 2 2 2 2 5 2 5" xfId="45998"/>
    <cellStyle name="Normal 4 2 4 2 2 2 2 2 5 3" xfId="45999"/>
    <cellStyle name="Normal 4 2 4 2 2 2 2 2 5 3 2" xfId="46000"/>
    <cellStyle name="Normal 4 2 4 2 2 2 2 2 5 3 3" xfId="46001"/>
    <cellStyle name="Normal 4 2 4 2 2 2 2 2 5 4" xfId="46002"/>
    <cellStyle name="Normal 4 2 4 2 2 2 2 2 5 4 2" xfId="46003"/>
    <cellStyle name="Normal 4 2 4 2 2 2 2 2 5 4 3" xfId="46004"/>
    <cellStyle name="Normal 4 2 4 2 2 2 2 2 5 5" xfId="46005"/>
    <cellStyle name="Normal 4 2 4 2 2 2 2 2 5 6" xfId="46006"/>
    <cellStyle name="Normal 4 2 4 2 2 2 2 2 6" xfId="46007"/>
    <cellStyle name="Normal 4 2 4 2 2 2 2 2 6 2" xfId="46008"/>
    <cellStyle name="Normal 4 2 4 2 2 2 2 2 6 2 2" xfId="46009"/>
    <cellStyle name="Normal 4 2 4 2 2 2 2 2 6 2 3" xfId="46010"/>
    <cellStyle name="Normal 4 2 4 2 2 2 2 2 6 3" xfId="46011"/>
    <cellStyle name="Normal 4 2 4 2 2 2 2 2 6 3 2" xfId="46012"/>
    <cellStyle name="Normal 4 2 4 2 2 2 2 2 6 3 3" xfId="46013"/>
    <cellStyle name="Normal 4 2 4 2 2 2 2 2 6 4" xfId="46014"/>
    <cellStyle name="Normal 4 2 4 2 2 2 2 2 6 5" xfId="46015"/>
    <cellStyle name="Normal 4 2 4 2 2 2 2 2 7" xfId="46016"/>
    <cellStyle name="Normal 4 2 4 2 2 2 2 2 7 2" xfId="46017"/>
    <cellStyle name="Normal 4 2 4 2 2 2 2 2 7 3" xfId="46018"/>
    <cellStyle name="Normal 4 2 4 2 2 2 2 2 8" xfId="46019"/>
    <cellStyle name="Normal 4 2 4 2 2 2 2 2 8 2" xfId="46020"/>
    <cellStyle name="Normal 4 2 4 2 2 2 2 2 8 3" xfId="46021"/>
    <cellStyle name="Normal 4 2 4 2 2 2 2 2 9" xfId="46022"/>
    <cellStyle name="Normal 4 2 4 2 2 2 2 3" xfId="1034"/>
    <cellStyle name="Normal 4 2 4 2 2 2 2 3 2" xfId="2339"/>
    <cellStyle name="Normal 4 2 4 2 2 2 2 3 2 2" xfId="46023"/>
    <cellStyle name="Normal 4 2 4 2 2 2 2 3 2 2 2" xfId="46024"/>
    <cellStyle name="Normal 4 2 4 2 2 2 2 3 2 2 3" xfId="46025"/>
    <cellStyle name="Normal 4 2 4 2 2 2 2 3 2 3" xfId="46026"/>
    <cellStyle name="Normal 4 2 4 2 2 2 2 3 2 3 2" xfId="46027"/>
    <cellStyle name="Normal 4 2 4 2 2 2 2 3 2 3 3" xfId="46028"/>
    <cellStyle name="Normal 4 2 4 2 2 2 2 3 2 4" xfId="46029"/>
    <cellStyle name="Normal 4 2 4 2 2 2 2 3 2 5" xfId="46030"/>
    <cellStyle name="Normal 4 2 4 2 2 2 2 3 3" xfId="46031"/>
    <cellStyle name="Normal 4 2 4 2 2 2 2 3 3 2" xfId="46032"/>
    <cellStyle name="Normal 4 2 4 2 2 2 2 3 3 3" xfId="46033"/>
    <cellStyle name="Normal 4 2 4 2 2 2 2 3 4" xfId="46034"/>
    <cellStyle name="Normal 4 2 4 2 2 2 2 3 4 2" xfId="46035"/>
    <cellStyle name="Normal 4 2 4 2 2 2 2 3 4 3" xfId="46036"/>
    <cellStyle name="Normal 4 2 4 2 2 2 2 3 5" xfId="46037"/>
    <cellStyle name="Normal 4 2 4 2 2 2 2 3 6" xfId="46038"/>
    <cellStyle name="Normal 4 2 4 2 2 2 2 4" xfId="2336"/>
    <cellStyle name="Normal 4 2 4 2 2 2 2 4 2" xfId="46039"/>
    <cellStyle name="Normal 4 2 4 2 2 2 2 4 2 2" xfId="46040"/>
    <cellStyle name="Normal 4 2 4 2 2 2 2 4 2 2 2" xfId="46041"/>
    <cellStyle name="Normal 4 2 4 2 2 2 2 4 2 2 3" xfId="46042"/>
    <cellStyle name="Normal 4 2 4 2 2 2 2 4 2 3" xfId="46043"/>
    <cellStyle name="Normal 4 2 4 2 2 2 2 4 2 3 2" xfId="46044"/>
    <cellStyle name="Normal 4 2 4 2 2 2 2 4 2 3 3" xfId="46045"/>
    <cellStyle name="Normal 4 2 4 2 2 2 2 4 2 4" xfId="46046"/>
    <cellStyle name="Normal 4 2 4 2 2 2 2 4 2 5" xfId="46047"/>
    <cellStyle name="Normal 4 2 4 2 2 2 2 4 3" xfId="46048"/>
    <cellStyle name="Normal 4 2 4 2 2 2 2 4 3 2" xfId="46049"/>
    <cellStyle name="Normal 4 2 4 2 2 2 2 4 3 3" xfId="46050"/>
    <cellStyle name="Normal 4 2 4 2 2 2 2 4 4" xfId="46051"/>
    <cellStyle name="Normal 4 2 4 2 2 2 2 4 4 2" xfId="46052"/>
    <cellStyle name="Normal 4 2 4 2 2 2 2 4 4 3" xfId="46053"/>
    <cellStyle name="Normal 4 2 4 2 2 2 2 4 5" xfId="46054"/>
    <cellStyle name="Normal 4 2 4 2 2 2 2 4 6" xfId="46055"/>
    <cellStyle name="Normal 4 2 4 2 2 2 2 5" xfId="46056"/>
    <cellStyle name="Normal 4 2 4 2 2 2 2 5 2" xfId="46057"/>
    <cellStyle name="Normal 4 2 4 2 2 2 2 5 2 2" xfId="46058"/>
    <cellStyle name="Normal 4 2 4 2 2 2 2 5 2 2 2" xfId="46059"/>
    <cellStyle name="Normal 4 2 4 2 2 2 2 5 2 2 3" xfId="46060"/>
    <cellStyle name="Normal 4 2 4 2 2 2 2 5 2 3" xfId="46061"/>
    <cellStyle name="Normal 4 2 4 2 2 2 2 5 2 3 2" xfId="46062"/>
    <cellStyle name="Normal 4 2 4 2 2 2 2 5 2 3 3" xfId="46063"/>
    <cellStyle name="Normal 4 2 4 2 2 2 2 5 2 4" xfId="46064"/>
    <cellStyle name="Normal 4 2 4 2 2 2 2 5 2 5" xfId="46065"/>
    <cellStyle name="Normal 4 2 4 2 2 2 2 5 3" xfId="46066"/>
    <cellStyle name="Normal 4 2 4 2 2 2 2 5 3 2" xfId="46067"/>
    <cellStyle name="Normal 4 2 4 2 2 2 2 5 3 3" xfId="46068"/>
    <cellStyle name="Normal 4 2 4 2 2 2 2 5 4" xfId="46069"/>
    <cellStyle name="Normal 4 2 4 2 2 2 2 5 4 2" xfId="46070"/>
    <cellStyle name="Normal 4 2 4 2 2 2 2 5 4 3" xfId="46071"/>
    <cellStyle name="Normal 4 2 4 2 2 2 2 5 5" xfId="46072"/>
    <cellStyle name="Normal 4 2 4 2 2 2 2 5 6" xfId="46073"/>
    <cellStyle name="Normal 4 2 4 2 2 2 2 6" xfId="46074"/>
    <cellStyle name="Normal 4 2 4 2 2 2 2 6 2" xfId="46075"/>
    <cellStyle name="Normal 4 2 4 2 2 2 2 6 2 2" xfId="46076"/>
    <cellStyle name="Normal 4 2 4 2 2 2 2 6 2 2 2" xfId="46077"/>
    <cellStyle name="Normal 4 2 4 2 2 2 2 6 2 2 3" xfId="46078"/>
    <cellStyle name="Normal 4 2 4 2 2 2 2 6 2 3" xfId="46079"/>
    <cellStyle name="Normal 4 2 4 2 2 2 2 6 2 3 2" xfId="46080"/>
    <cellStyle name="Normal 4 2 4 2 2 2 2 6 2 3 3" xfId="46081"/>
    <cellStyle name="Normal 4 2 4 2 2 2 2 6 2 4" xfId="46082"/>
    <cellStyle name="Normal 4 2 4 2 2 2 2 6 2 5" xfId="46083"/>
    <cellStyle name="Normal 4 2 4 2 2 2 2 6 3" xfId="46084"/>
    <cellStyle name="Normal 4 2 4 2 2 2 2 6 3 2" xfId="46085"/>
    <cellStyle name="Normal 4 2 4 2 2 2 2 6 3 3" xfId="46086"/>
    <cellStyle name="Normal 4 2 4 2 2 2 2 6 4" xfId="46087"/>
    <cellStyle name="Normal 4 2 4 2 2 2 2 6 4 2" xfId="46088"/>
    <cellStyle name="Normal 4 2 4 2 2 2 2 6 4 3" xfId="46089"/>
    <cellStyle name="Normal 4 2 4 2 2 2 2 6 5" xfId="46090"/>
    <cellStyle name="Normal 4 2 4 2 2 2 2 6 6" xfId="46091"/>
    <cellStyle name="Normal 4 2 4 2 2 2 2 7" xfId="46092"/>
    <cellStyle name="Normal 4 2 4 2 2 2 2 7 2" xfId="46093"/>
    <cellStyle name="Normal 4 2 4 2 2 2 2 7 2 2" xfId="46094"/>
    <cellStyle name="Normal 4 2 4 2 2 2 2 7 2 3" xfId="46095"/>
    <cellStyle name="Normal 4 2 4 2 2 2 2 7 3" xfId="46096"/>
    <cellStyle name="Normal 4 2 4 2 2 2 2 7 3 2" xfId="46097"/>
    <cellStyle name="Normal 4 2 4 2 2 2 2 7 3 3" xfId="46098"/>
    <cellStyle name="Normal 4 2 4 2 2 2 2 7 4" xfId="46099"/>
    <cellStyle name="Normal 4 2 4 2 2 2 2 7 5" xfId="46100"/>
    <cellStyle name="Normal 4 2 4 2 2 2 2 8" xfId="46101"/>
    <cellStyle name="Normal 4 2 4 2 2 2 2 8 2" xfId="46102"/>
    <cellStyle name="Normal 4 2 4 2 2 2 2 8 3" xfId="46103"/>
    <cellStyle name="Normal 4 2 4 2 2 2 2 9" xfId="46104"/>
    <cellStyle name="Normal 4 2 4 2 2 2 2 9 2" xfId="46105"/>
    <cellStyle name="Normal 4 2 4 2 2 2 2 9 3" xfId="46106"/>
    <cellStyle name="Normal 4 2 4 2 2 2 3" xfId="1035"/>
    <cellStyle name="Normal 4 2 4 2 2 2 3 10" xfId="46107"/>
    <cellStyle name="Normal 4 2 4 2 2 2 3 11" xfId="46108"/>
    <cellStyle name="Normal 4 2 4 2 2 2 3 2" xfId="1036"/>
    <cellStyle name="Normal 4 2 4 2 2 2 3 2 10" xfId="46109"/>
    <cellStyle name="Normal 4 2 4 2 2 2 3 2 2" xfId="1037"/>
    <cellStyle name="Normal 4 2 4 2 2 2 3 2 2 2" xfId="2342"/>
    <cellStyle name="Normal 4 2 4 2 2 2 3 2 2 2 2" xfId="46110"/>
    <cellStyle name="Normal 4 2 4 2 2 2 3 2 2 2 2 2" xfId="46111"/>
    <cellStyle name="Normal 4 2 4 2 2 2 3 2 2 2 2 3" xfId="46112"/>
    <cellStyle name="Normal 4 2 4 2 2 2 3 2 2 2 3" xfId="46113"/>
    <cellStyle name="Normal 4 2 4 2 2 2 3 2 2 2 3 2" xfId="46114"/>
    <cellStyle name="Normal 4 2 4 2 2 2 3 2 2 2 3 3" xfId="46115"/>
    <cellStyle name="Normal 4 2 4 2 2 2 3 2 2 2 4" xfId="46116"/>
    <cellStyle name="Normal 4 2 4 2 2 2 3 2 2 2 5" xfId="46117"/>
    <cellStyle name="Normal 4 2 4 2 2 2 3 2 2 3" xfId="46118"/>
    <cellStyle name="Normal 4 2 4 2 2 2 3 2 2 3 2" xfId="46119"/>
    <cellStyle name="Normal 4 2 4 2 2 2 3 2 2 3 3" xfId="46120"/>
    <cellStyle name="Normal 4 2 4 2 2 2 3 2 2 4" xfId="46121"/>
    <cellStyle name="Normal 4 2 4 2 2 2 3 2 2 4 2" xfId="46122"/>
    <cellStyle name="Normal 4 2 4 2 2 2 3 2 2 4 3" xfId="46123"/>
    <cellStyle name="Normal 4 2 4 2 2 2 3 2 2 5" xfId="46124"/>
    <cellStyle name="Normal 4 2 4 2 2 2 3 2 2 6" xfId="46125"/>
    <cellStyle name="Normal 4 2 4 2 2 2 3 2 3" xfId="2341"/>
    <cellStyle name="Normal 4 2 4 2 2 2 3 2 3 2" xfId="46126"/>
    <cellStyle name="Normal 4 2 4 2 2 2 3 2 3 2 2" xfId="46127"/>
    <cellStyle name="Normal 4 2 4 2 2 2 3 2 3 2 2 2" xfId="46128"/>
    <cellStyle name="Normal 4 2 4 2 2 2 3 2 3 2 2 3" xfId="46129"/>
    <cellStyle name="Normal 4 2 4 2 2 2 3 2 3 2 3" xfId="46130"/>
    <cellStyle name="Normal 4 2 4 2 2 2 3 2 3 2 3 2" xfId="46131"/>
    <cellStyle name="Normal 4 2 4 2 2 2 3 2 3 2 3 3" xfId="46132"/>
    <cellStyle name="Normal 4 2 4 2 2 2 3 2 3 2 4" xfId="46133"/>
    <cellStyle name="Normal 4 2 4 2 2 2 3 2 3 2 5" xfId="46134"/>
    <cellStyle name="Normal 4 2 4 2 2 2 3 2 3 3" xfId="46135"/>
    <cellStyle name="Normal 4 2 4 2 2 2 3 2 3 3 2" xfId="46136"/>
    <cellStyle name="Normal 4 2 4 2 2 2 3 2 3 3 3" xfId="46137"/>
    <cellStyle name="Normal 4 2 4 2 2 2 3 2 3 4" xfId="46138"/>
    <cellStyle name="Normal 4 2 4 2 2 2 3 2 3 4 2" xfId="46139"/>
    <cellStyle name="Normal 4 2 4 2 2 2 3 2 3 4 3" xfId="46140"/>
    <cellStyle name="Normal 4 2 4 2 2 2 3 2 3 5" xfId="46141"/>
    <cellStyle name="Normal 4 2 4 2 2 2 3 2 3 6" xfId="46142"/>
    <cellStyle name="Normal 4 2 4 2 2 2 3 2 4" xfId="46143"/>
    <cellStyle name="Normal 4 2 4 2 2 2 3 2 4 2" xfId="46144"/>
    <cellStyle name="Normal 4 2 4 2 2 2 3 2 4 2 2" xfId="46145"/>
    <cellStyle name="Normal 4 2 4 2 2 2 3 2 4 2 2 2" xfId="46146"/>
    <cellStyle name="Normal 4 2 4 2 2 2 3 2 4 2 2 3" xfId="46147"/>
    <cellStyle name="Normal 4 2 4 2 2 2 3 2 4 2 3" xfId="46148"/>
    <cellStyle name="Normal 4 2 4 2 2 2 3 2 4 2 3 2" xfId="46149"/>
    <cellStyle name="Normal 4 2 4 2 2 2 3 2 4 2 3 3" xfId="46150"/>
    <cellStyle name="Normal 4 2 4 2 2 2 3 2 4 2 4" xfId="46151"/>
    <cellStyle name="Normal 4 2 4 2 2 2 3 2 4 2 5" xfId="46152"/>
    <cellStyle name="Normal 4 2 4 2 2 2 3 2 4 3" xfId="46153"/>
    <cellStyle name="Normal 4 2 4 2 2 2 3 2 4 3 2" xfId="46154"/>
    <cellStyle name="Normal 4 2 4 2 2 2 3 2 4 3 3" xfId="46155"/>
    <cellStyle name="Normal 4 2 4 2 2 2 3 2 4 4" xfId="46156"/>
    <cellStyle name="Normal 4 2 4 2 2 2 3 2 4 4 2" xfId="46157"/>
    <cellStyle name="Normal 4 2 4 2 2 2 3 2 4 4 3" xfId="46158"/>
    <cellStyle name="Normal 4 2 4 2 2 2 3 2 4 5" xfId="46159"/>
    <cellStyle name="Normal 4 2 4 2 2 2 3 2 4 6" xfId="46160"/>
    <cellStyle name="Normal 4 2 4 2 2 2 3 2 5" xfId="46161"/>
    <cellStyle name="Normal 4 2 4 2 2 2 3 2 5 2" xfId="46162"/>
    <cellStyle name="Normal 4 2 4 2 2 2 3 2 5 2 2" xfId="46163"/>
    <cellStyle name="Normal 4 2 4 2 2 2 3 2 5 2 2 2" xfId="46164"/>
    <cellStyle name="Normal 4 2 4 2 2 2 3 2 5 2 2 3" xfId="46165"/>
    <cellStyle name="Normal 4 2 4 2 2 2 3 2 5 2 3" xfId="46166"/>
    <cellStyle name="Normal 4 2 4 2 2 2 3 2 5 2 3 2" xfId="46167"/>
    <cellStyle name="Normal 4 2 4 2 2 2 3 2 5 2 3 3" xfId="46168"/>
    <cellStyle name="Normal 4 2 4 2 2 2 3 2 5 2 4" xfId="46169"/>
    <cellStyle name="Normal 4 2 4 2 2 2 3 2 5 2 5" xfId="46170"/>
    <cellStyle name="Normal 4 2 4 2 2 2 3 2 5 3" xfId="46171"/>
    <cellStyle name="Normal 4 2 4 2 2 2 3 2 5 3 2" xfId="46172"/>
    <cellStyle name="Normal 4 2 4 2 2 2 3 2 5 3 3" xfId="46173"/>
    <cellStyle name="Normal 4 2 4 2 2 2 3 2 5 4" xfId="46174"/>
    <cellStyle name="Normal 4 2 4 2 2 2 3 2 5 4 2" xfId="46175"/>
    <cellStyle name="Normal 4 2 4 2 2 2 3 2 5 4 3" xfId="46176"/>
    <cellStyle name="Normal 4 2 4 2 2 2 3 2 5 5" xfId="46177"/>
    <cellStyle name="Normal 4 2 4 2 2 2 3 2 5 6" xfId="46178"/>
    <cellStyle name="Normal 4 2 4 2 2 2 3 2 6" xfId="46179"/>
    <cellStyle name="Normal 4 2 4 2 2 2 3 2 6 2" xfId="46180"/>
    <cellStyle name="Normal 4 2 4 2 2 2 3 2 6 2 2" xfId="46181"/>
    <cellStyle name="Normal 4 2 4 2 2 2 3 2 6 2 3" xfId="46182"/>
    <cellStyle name="Normal 4 2 4 2 2 2 3 2 6 3" xfId="46183"/>
    <cellStyle name="Normal 4 2 4 2 2 2 3 2 6 3 2" xfId="46184"/>
    <cellStyle name="Normal 4 2 4 2 2 2 3 2 6 3 3" xfId="46185"/>
    <cellStyle name="Normal 4 2 4 2 2 2 3 2 6 4" xfId="46186"/>
    <cellStyle name="Normal 4 2 4 2 2 2 3 2 6 5" xfId="46187"/>
    <cellStyle name="Normal 4 2 4 2 2 2 3 2 7" xfId="46188"/>
    <cellStyle name="Normal 4 2 4 2 2 2 3 2 7 2" xfId="46189"/>
    <cellStyle name="Normal 4 2 4 2 2 2 3 2 7 3" xfId="46190"/>
    <cellStyle name="Normal 4 2 4 2 2 2 3 2 8" xfId="46191"/>
    <cellStyle name="Normal 4 2 4 2 2 2 3 2 8 2" xfId="46192"/>
    <cellStyle name="Normal 4 2 4 2 2 2 3 2 8 3" xfId="46193"/>
    <cellStyle name="Normal 4 2 4 2 2 2 3 2 9" xfId="46194"/>
    <cellStyle name="Normal 4 2 4 2 2 2 3 3" xfId="1038"/>
    <cellStyle name="Normal 4 2 4 2 2 2 3 3 2" xfId="2343"/>
    <cellStyle name="Normal 4 2 4 2 2 2 3 3 2 2" xfId="46195"/>
    <cellStyle name="Normal 4 2 4 2 2 2 3 3 2 2 2" xfId="46196"/>
    <cellStyle name="Normal 4 2 4 2 2 2 3 3 2 2 3" xfId="46197"/>
    <cellStyle name="Normal 4 2 4 2 2 2 3 3 2 3" xfId="46198"/>
    <cellStyle name="Normal 4 2 4 2 2 2 3 3 2 3 2" xfId="46199"/>
    <cellStyle name="Normal 4 2 4 2 2 2 3 3 2 3 3" xfId="46200"/>
    <cellStyle name="Normal 4 2 4 2 2 2 3 3 2 4" xfId="46201"/>
    <cellStyle name="Normal 4 2 4 2 2 2 3 3 2 5" xfId="46202"/>
    <cellStyle name="Normal 4 2 4 2 2 2 3 3 3" xfId="46203"/>
    <cellStyle name="Normal 4 2 4 2 2 2 3 3 3 2" xfId="46204"/>
    <cellStyle name="Normal 4 2 4 2 2 2 3 3 3 3" xfId="46205"/>
    <cellStyle name="Normal 4 2 4 2 2 2 3 3 4" xfId="46206"/>
    <cellStyle name="Normal 4 2 4 2 2 2 3 3 4 2" xfId="46207"/>
    <cellStyle name="Normal 4 2 4 2 2 2 3 3 4 3" xfId="46208"/>
    <cellStyle name="Normal 4 2 4 2 2 2 3 3 5" xfId="46209"/>
    <cellStyle name="Normal 4 2 4 2 2 2 3 3 6" xfId="46210"/>
    <cellStyle name="Normal 4 2 4 2 2 2 3 4" xfId="2340"/>
    <cellStyle name="Normal 4 2 4 2 2 2 3 4 2" xfId="46211"/>
    <cellStyle name="Normal 4 2 4 2 2 2 3 4 2 2" xfId="46212"/>
    <cellStyle name="Normal 4 2 4 2 2 2 3 4 2 2 2" xfId="46213"/>
    <cellStyle name="Normal 4 2 4 2 2 2 3 4 2 2 3" xfId="46214"/>
    <cellStyle name="Normal 4 2 4 2 2 2 3 4 2 3" xfId="46215"/>
    <cellStyle name="Normal 4 2 4 2 2 2 3 4 2 3 2" xfId="46216"/>
    <cellStyle name="Normal 4 2 4 2 2 2 3 4 2 3 3" xfId="46217"/>
    <cellStyle name="Normal 4 2 4 2 2 2 3 4 2 4" xfId="46218"/>
    <cellStyle name="Normal 4 2 4 2 2 2 3 4 2 5" xfId="46219"/>
    <cellStyle name="Normal 4 2 4 2 2 2 3 4 3" xfId="46220"/>
    <cellStyle name="Normal 4 2 4 2 2 2 3 4 3 2" xfId="46221"/>
    <cellStyle name="Normal 4 2 4 2 2 2 3 4 3 3" xfId="46222"/>
    <cellStyle name="Normal 4 2 4 2 2 2 3 4 4" xfId="46223"/>
    <cellStyle name="Normal 4 2 4 2 2 2 3 4 4 2" xfId="46224"/>
    <cellStyle name="Normal 4 2 4 2 2 2 3 4 4 3" xfId="46225"/>
    <cellStyle name="Normal 4 2 4 2 2 2 3 4 5" xfId="46226"/>
    <cellStyle name="Normal 4 2 4 2 2 2 3 4 6" xfId="46227"/>
    <cellStyle name="Normal 4 2 4 2 2 2 3 5" xfId="46228"/>
    <cellStyle name="Normal 4 2 4 2 2 2 3 5 2" xfId="46229"/>
    <cellStyle name="Normal 4 2 4 2 2 2 3 5 2 2" xfId="46230"/>
    <cellStyle name="Normal 4 2 4 2 2 2 3 5 2 2 2" xfId="46231"/>
    <cellStyle name="Normal 4 2 4 2 2 2 3 5 2 2 3" xfId="46232"/>
    <cellStyle name="Normal 4 2 4 2 2 2 3 5 2 3" xfId="46233"/>
    <cellStyle name="Normal 4 2 4 2 2 2 3 5 2 3 2" xfId="46234"/>
    <cellStyle name="Normal 4 2 4 2 2 2 3 5 2 3 3" xfId="46235"/>
    <cellStyle name="Normal 4 2 4 2 2 2 3 5 2 4" xfId="46236"/>
    <cellStyle name="Normal 4 2 4 2 2 2 3 5 2 5" xfId="46237"/>
    <cellStyle name="Normal 4 2 4 2 2 2 3 5 3" xfId="46238"/>
    <cellStyle name="Normal 4 2 4 2 2 2 3 5 3 2" xfId="46239"/>
    <cellStyle name="Normal 4 2 4 2 2 2 3 5 3 3" xfId="46240"/>
    <cellStyle name="Normal 4 2 4 2 2 2 3 5 4" xfId="46241"/>
    <cellStyle name="Normal 4 2 4 2 2 2 3 5 4 2" xfId="46242"/>
    <cellStyle name="Normal 4 2 4 2 2 2 3 5 4 3" xfId="46243"/>
    <cellStyle name="Normal 4 2 4 2 2 2 3 5 5" xfId="46244"/>
    <cellStyle name="Normal 4 2 4 2 2 2 3 5 6" xfId="46245"/>
    <cellStyle name="Normal 4 2 4 2 2 2 3 6" xfId="46246"/>
    <cellStyle name="Normal 4 2 4 2 2 2 3 6 2" xfId="46247"/>
    <cellStyle name="Normal 4 2 4 2 2 2 3 6 2 2" xfId="46248"/>
    <cellStyle name="Normal 4 2 4 2 2 2 3 6 2 2 2" xfId="46249"/>
    <cellStyle name="Normal 4 2 4 2 2 2 3 6 2 2 3" xfId="46250"/>
    <cellStyle name="Normal 4 2 4 2 2 2 3 6 2 3" xfId="46251"/>
    <cellStyle name="Normal 4 2 4 2 2 2 3 6 2 3 2" xfId="46252"/>
    <cellStyle name="Normal 4 2 4 2 2 2 3 6 2 3 3" xfId="46253"/>
    <cellStyle name="Normal 4 2 4 2 2 2 3 6 2 4" xfId="46254"/>
    <cellStyle name="Normal 4 2 4 2 2 2 3 6 2 5" xfId="46255"/>
    <cellStyle name="Normal 4 2 4 2 2 2 3 6 3" xfId="46256"/>
    <cellStyle name="Normal 4 2 4 2 2 2 3 6 3 2" xfId="46257"/>
    <cellStyle name="Normal 4 2 4 2 2 2 3 6 3 3" xfId="46258"/>
    <cellStyle name="Normal 4 2 4 2 2 2 3 6 4" xfId="46259"/>
    <cellStyle name="Normal 4 2 4 2 2 2 3 6 4 2" xfId="46260"/>
    <cellStyle name="Normal 4 2 4 2 2 2 3 6 4 3" xfId="46261"/>
    <cellStyle name="Normal 4 2 4 2 2 2 3 6 5" xfId="46262"/>
    <cellStyle name="Normal 4 2 4 2 2 2 3 6 6" xfId="46263"/>
    <cellStyle name="Normal 4 2 4 2 2 2 3 7" xfId="46264"/>
    <cellStyle name="Normal 4 2 4 2 2 2 3 7 2" xfId="46265"/>
    <cellStyle name="Normal 4 2 4 2 2 2 3 7 2 2" xfId="46266"/>
    <cellStyle name="Normal 4 2 4 2 2 2 3 7 2 3" xfId="46267"/>
    <cellStyle name="Normal 4 2 4 2 2 2 3 7 3" xfId="46268"/>
    <cellStyle name="Normal 4 2 4 2 2 2 3 7 3 2" xfId="46269"/>
    <cellStyle name="Normal 4 2 4 2 2 2 3 7 3 3" xfId="46270"/>
    <cellStyle name="Normal 4 2 4 2 2 2 3 7 4" xfId="46271"/>
    <cellStyle name="Normal 4 2 4 2 2 2 3 7 5" xfId="46272"/>
    <cellStyle name="Normal 4 2 4 2 2 2 3 8" xfId="46273"/>
    <cellStyle name="Normal 4 2 4 2 2 2 3 8 2" xfId="46274"/>
    <cellStyle name="Normal 4 2 4 2 2 2 3 8 3" xfId="46275"/>
    <cellStyle name="Normal 4 2 4 2 2 2 3 9" xfId="46276"/>
    <cellStyle name="Normal 4 2 4 2 2 2 3 9 2" xfId="46277"/>
    <cellStyle name="Normal 4 2 4 2 2 2 3 9 3" xfId="46278"/>
    <cellStyle name="Normal 4 2 4 2 2 2 4" xfId="1039"/>
    <cellStyle name="Normal 4 2 4 2 2 2 4 10" xfId="46279"/>
    <cellStyle name="Normal 4 2 4 2 2 2 4 2" xfId="1040"/>
    <cellStyle name="Normal 4 2 4 2 2 2 4 2 2" xfId="2345"/>
    <cellStyle name="Normal 4 2 4 2 2 2 4 2 2 2" xfId="46280"/>
    <cellStyle name="Normal 4 2 4 2 2 2 4 2 2 2 2" xfId="46281"/>
    <cellStyle name="Normal 4 2 4 2 2 2 4 2 2 2 3" xfId="46282"/>
    <cellStyle name="Normal 4 2 4 2 2 2 4 2 2 3" xfId="46283"/>
    <cellStyle name="Normal 4 2 4 2 2 2 4 2 2 3 2" xfId="46284"/>
    <cellStyle name="Normal 4 2 4 2 2 2 4 2 2 3 3" xfId="46285"/>
    <cellStyle name="Normal 4 2 4 2 2 2 4 2 2 4" xfId="46286"/>
    <cellStyle name="Normal 4 2 4 2 2 2 4 2 2 5" xfId="46287"/>
    <cellStyle name="Normal 4 2 4 2 2 2 4 2 3" xfId="46288"/>
    <cellStyle name="Normal 4 2 4 2 2 2 4 2 3 2" xfId="46289"/>
    <cellStyle name="Normal 4 2 4 2 2 2 4 2 3 3" xfId="46290"/>
    <cellStyle name="Normal 4 2 4 2 2 2 4 2 4" xfId="46291"/>
    <cellStyle name="Normal 4 2 4 2 2 2 4 2 4 2" xfId="46292"/>
    <cellStyle name="Normal 4 2 4 2 2 2 4 2 4 3" xfId="46293"/>
    <cellStyle name="Normal 4 2 4 2 2 2 4 2 5" xfId="46294"/>
    <cellStyle name="Normal 4 2 4 2 2 2 4 2 6" xfId="46295"/>
    <cellStyle name="Normal 4 2 4 2 2 2 4 3" xfId="2344"/>
    <cellStyle name="Normal 4 2 4 2 2 2 4 3 2" xfId="46296"/>
    <cellStyle name="Normal 4 2 4 2 2 2 4 3 2 2" xfId="46297"/>
    <cellStyle name="Normal 4 2 4 2 2 2 4 3 2 2 2" xfId="46298"/>
    <cellStyle name="Normal 4 2 4 2 2 2 4 3 2 2 3" xfId="46299"/>
    <cellStyle name="Normal 4 2 4 2 2 2 4 3 2 3" xfId="46300"/>
    <cellStyle name="Normal 4 2 4 2 2 2 4 3 2 3 2" xfId="46301"/>
    <cellStyle name="Normal 4 2 4 2 2 2 4 3 2 3 3" xfId="46302"/>
    <cellStyle name="Normal 4 2 4 2 2 2 4 3 2 4" xfId="46303"/>
    <cellStyle name="Normal 4 2 4 2 2 2 4 3 2 5" xfId="46304"/>
    <cellStyle name="Normal 4 2 4 2 2 2 4 3 3" xfId="46305"/>
    <cellStyle name="Normal 4 2 4 2 2 2 4 3 3 2" xfId="46306"/>
    <cellStyle name="Normal 4 2 4 2 2 2 4 3 3 3" xfId="46307"/>
    <cellStyle name="Normal 4 2 4 2 2 2 4 3 4" xfId="46308"/>
    <cellStyle name="Normal 4 2 4 2 2 2 4 3 4 2" xfId="46309"/>
    <cellStyle name="Normal 4 2 4 2 2 2 4 3 4 3" xfId="46310"/>
    <cellStyle name="Normal 4 2 4 2 2 2 4 3 5" xfId="46311"/>
    <cellStyle name="Normal 4 2 4 2 2 2 4 3 6" xfId="46312"/>
    <cellStyle name="Normal 4 2 4 2 2 2 4 4" xfId="46313"/>
    <cellStyle name="Normal 4 2 4 2 2 2 4 4 2" xfId="46314"/>
    <cellStyle name="Normal 4 2 4 2 2 2 4 4 2 2" xfId="46315"/>
    <cellStyle name="Normal 4 2 4 2 2 2 4 4 2 2 2" xfId="46316"/>
    <cellStyle name="Normal 4 2 4 2 2 2 4 4 2 2 3" xfId="46317"/>
    <cellStyle name="Normal 4 2 4 2 2 2 4 4 2 3" xfId="46318"/>
    <cellStyle name="Normal 4 2 4 2 2 2 4 4 2 3 2" xfId="46319"/>
    <cellStyle name="Normal 4 2 4 2 2 2 4 4 2 3 3" xfId="46320"/>
    <cellStyle name="Normal 4 2 4 2 2 2 4 4 2 4" xfId="46321"/>
    <cellStyle name="Normal 4 2 4 2 2 2 4 4 2 5" xfId="46322"/>
    <cellStyle name="Normal 4 2 4 2 2 2 4 4 3" xfId="46323"/>
    <cellStyle name="Normal 4 2 4 2 2 2 4 4 3 2" xfId="46324"/>
    <cellStyle name="Normal 4 2 4 2 2 2 4 4 3 3" xfId="46325"/>
    <cellStyle name="Normal 4 2 4 2 2 2 4 4 4" xfId="46326"/>
    <cellStyle name="Normal 4 2 4 2 2 2 4 4 4 2" xfId="46327"/>
    <cellStyle name="Normal 4 2 4 2 2 2 4 4 4 3" xfId="46328"/>
    <cellStyle name="Normal 4 2 4 2 2 2 4 4 5" xfId="46329"/>
    <cellStyle name="Normal 4 2 4 2 2 2 4 4 6" xfId="46330"/>
    <cellStyle name="Normal 4 2 4 2 2 2 4 5" xfId="46331"/>
    <cellStyle name="Normal 4 2 4 2 2 2 4 5 2" xfId="46332"/>
    <cellStyle name="Normal 4 2 4 2 2 2 4 5 2 2" xfId="46333"/>
    <cellStyle name="Normal 4 2 4 2 2 2 4 5 2 2 2" xfId="46334"/>
    <cellStyle name="Normal 4 2 4 2 2 2 4 5 2 2 3" xfId="46335"/>
    <cellStyle name="Normal 4 2 4 2 2 2 4 5 2 3" xfId="46336"/>
    <cellStyle name="Normal 4 2 4 2 2 2 4 5 2 3 2" xfId="46337"/>
    <cellStyle name="Normal 4 2 4 2 2 2 4 5 2 3 3" xfId="46338"/>
    <cellStyle name="Normal 4 2 4 2 2 2 4 5 2 4" xfId="46339"/>
    <cellStyle name="Normal 4 2 4 2 2 2 4 5 2 5" xfId="46340"/>
    <cellStyle name="Normal 4 2 4 2 2 2 4 5 3" xfId="46341"/>
    <cellStyle name="Normal 4 2 4 2 2 2 4 5 3 2" xfId="46342"/>
    <cellStyle name="Normal 4 2 4 2 2 2 4 5 3 3" xfId="46343"/>
    <cellStyle name="Normal 4 2 4 2 2 2 4 5 4" xfId="46344"/>
    <cellStyle name="Normal 4 2 4 2 2 2 4 5 4 2" xfId="46345"/>
    <cellStyle name="Normal 4 2 4 2 2 2 4 5 4 3" xfId="46346"/>
    <cellStyle name="Normal 4 2 4 2 2 2 4 5 5" xfId="46347"/>
    <cellStyle name="Normal 4 2 4 2 2 2 4 5 6" xfId="46348"/>
    <cellStyle name="Normal 4 2 4 2 2 2 4 6" xfId="46349"/>
    <cellStyle name="Normal 4 2 4 2 2 2 4 6 2" xfId="46350"/>
    <cellStyle name="Normal 4 2 4 2 2 2 4 6 2 2" xfId="46351"/>
    <cellStyle name="Normal 4 2 4 2 2 2 4 6 2 3" xfId="46352"/>
    <cellStyle name="Normal 4 2 4 2 2 2 4 6 3" xfId="46353"/>
    <cellStyle name="Normal 4 2 4 2 2 2 4 6 3 2" xfId="46354"/>
    <cellStyle name="Normal 4 2 4 2 2 2 4 6 3 3" xfId="46355"/>
    <cellStyle name="Normal 4 2 4 2 2 2 4 6 4" xfId="46356"/>
    <cellStyle name="Normal 4 2 4 2 2 2 4 6 5" xfId="46357"/>
    <cellStyle name="Normal 4 2 4 2 2 2 4 7" xfId="46358"/>
    <cellStyle name="Normal 4 2 4 2 2 2 4 7 2" xfId="46359"/>
    <cellStyle name="Normal 4 2 4 2 2 2 4 7 3" xfId="46360"/>
    <cellStyle name="Normal 4 2 4 2 2 2 4 8" xfId="46361"/>
    <cellStyle name="Normal 4 2 4 2 2 2 4 8 2" xfId="46362"/>
    <cellStyle name="Normal 4 2 4 2 2 2 4 8 3" xfId="46363"/>
    <cellStyle name="Normal 4 2 4 2 2 2 4 9" xfId="46364"/>
    <cellStyle name="Normal 4 2 4 2 2 2 5" xfId="1041"/>
    <cellStyle name="Normal 4 2 4 2 2 2 5 2" xfId="2346"/>
    <cellStyle name="Normal 4 2 4 2 2 2 5 2 2" xfId="46365"/>
    <cellStyle name="Normal 4 2 4 2 2 2 5 2 2 2" xfId="46366"/>
    <cellStyle name="Normal 4 2 4 2 2 2 5 2 2 3" xfId="46367"/>
    <cellStyle name="Normal 4 2 4 2 2 2 5 2 3" xfId="46368"/>
    <cellStyle name="Normal 4 2 4 2 2 2 5 2 3 2" xfId="46369"/>
    <cellStyle name="Normal 4 2 4 2 2 2 5 2 3 3" xfId="46370"/>
    <cellStyle name="Normal 4 2 4 2 2 2 5 2 4" xfId="46371"/>
    <cellStyle name="Normal 4 2 4 2 2 2 5 2 5" xfId="46372"/>
    <cellStyle name="Normal 4 2 4 2 2 2 5 3" xfId="46373"/>
    <cellStyle name="Normal 4 2 4 2 2 2 5 3 2" xfId="46374"/>
    <cellStyle name="Normal 4 2 4 2 2 2 5 3 3" xfId="46375"/>
    <cellStyle name="Normal 4 2 4 2 2 2 5 4" xfId="46376"/>
    <cellStyle name="Normal 4 2 4 2 2 2 5 4 2" xfId="46377"/>
    <cellStyle name="Normal 4 2 4 2 2 2 5 4 3" xfId="46378"/>
    <cellStyle name="Normal 4 2 4 2 2 2 5 5" xfId="46379"/>
    <cellStyle name="Normal 4 2 4 2 2 2 5 6" xfId="46380"/>
    <cellStyle name="Normal 4 2 4 2 2 2 6" xfId="2335"/>
    <cellStyle name="Normal 4 2 4 2 2 2 6 2" xfId="46381"/>
    <cellStyle name="Normal 4 2 4 2 2 2 6 2 2" xfId="46382"/>
    <cellStyle name="Normal 4 2 4 2 2 2 6 2 2 2" xfId="46383"/>
    <cellStyle name="Normal 4 2 4 2 2 2 6 2 2 3" xfId="46384"/>
    <cellStyle name="Normal 4 2 4 2 2 2 6 2 3" xfId="46385"/>
    <cellStyle name="Normal 4 2 4 2 2 2 6 2 3 2" xfId="46386"/>
    <cellStyle name="Normal 4 2 4 2 2 2 6 2 3 3" xfId="46387"/>
    <cellStyle name="Normal 4 2 4 2 2 2 6 2 4" xfId="46388"/>
    <cellStyle name="Normal 4 2 4 2 2 2 6 2 5" xfId="46389"/>
    <cellStyle name="Normal 4 2 4 2 2 2 6 3" xfId="46390"/>
    <cellStyle name="Normal 4 2 4 2 2 2 6 3 2" xfId="46391"/>
    <cellStyle name="Normal 4 2 4 2 2 2 6 3 3" xfId="46392"/>
    <cellStyle name="Normal 4 2 4 2 2 2 6 4" xfId="46393"/>
    <cellStyle name="Normal 4 2 4 2 2 2 6 4 2" xfId="46394"/>
    <cellStyle name="Normal 4 2 4 2 2 2 6 4 3" xfId="46395"/>
    <cellStyle name="Normal 4 2 4 2 2 2 6 5" xfId="46396"/>
    <cellStyle name="Normal 4 2 4 2 2 2 6 6" xfId="46397"/>
    <cellStyle name="Normal 4 2 4 2 2 2 7" xfId="46398"/>
    <cellStyle name="Normal 4 2 4 2 2 2 7 2" xfId="46399"/>
    <cellStyle name="Normal 4 2 4 2 2 2 7 2 2" xfId="46400"/>
    <cellStyle name="Normal 4 2 4 2 2 2 7 2 2 2" xfId="46401"/>
    <cellStyle name="Normal 4 2 4 2 2 2 7 2 2 3" xfId="46402"/>
    <cellStyle name="Normal 4 2 4 2 2 2 7 2 3" xfId="46403"/>
    <cellStyle name="Normal 4 2 4 2 2 2 7 2 3 2" xfId="46404"/>
    <cellStyle name="Normal 4 2 4 2 2 2 7 2 3 3" xfId="46405"/>
    <cellStyle name="Normal 4 2 4 2 2 2 7 2 4" xfId="46406"/>
    <cellStyle name="Normal 4 2 4 2 2 2 7 2 5" xfId="46407"/>
    <cellStyle name="Normal 4 2 4 2 2 2 7 3" xfId="46408"/>
    <cellStyle name="Normal 4 2 4 2 2 2 7 3 2" xfId="46409"/>
    <cellStyle name="Normal 4 2 4 2 2 2 7 3 3" xfId="46410"/>
    <cellStyle name="Normal 4 2 4 2 2 2 7 4" xfId="46411"/>
    <cellStyle name="Normal 4 2 4 2 2 2 7 4 2" xfId="46412"/>
    <cellStyle name="Normal 4 2 4 2 2 2 7 4 3" xfId="46413"/>
    <cellStyle name="Normal 4 2 4 2 2 2 7 5" xfId="46414"/>
    <cellStyle name="Normal 4 2 4 2 2 2 7 6" xfId="46415"/>
    <cellStyle name="Normal 4 2 4 2 2 2 8" xfId="46416"/>
    <cellStyle name="Normal 4 2 4 2 2 2 8 2" xfId="46417"/>
    <cellStyle name="Normal 4 2 4 2 2 2 8 2 2" xfId="46418"/>
    <cellStyle name="Normal 4 2 4 2 2 2 8 2 2 2" xfId="46419"/>
    <cellStyle name="Normal 4 2 4 2 2 2 8 2 2 3" xfId="46420"/>
    <cellStyle name="Normal 4 2 4 2 2 2 8 2 3" xfId="46421"/>
    <cellStyle name="Normal 4 2 4 2 2 2 8 2 3 2" xfId="46422"/>
    <cellStyle name="Normal 4 2 4 2 2 2 8 2 3 3" xfId="46423"/>
    <cellStyle name="Normal 4 2 4 2 2 2 8 2 4" xfId="46424"/>
    <cellStyle name="Normal 4 2 4 2 2 2 8 2 5" xfId="46425"/>
    <cellStyle name="Normal 4 2 4 2 2 2 8 3" xfId="46426"/>
    <cellStyle name="Normal 4 2 4 2 2 2 8 3 2" xfId="46427"/>
    <cellStyle name="Normal 4 2 4 2 2 2 8 3 3" xfId="46428"/>
    <cellStyle name="Normal 4 2 4 2 2 2 8 4" xfId="46429"/>
    <cellStyle name="Normal 4 2 4 2 2 2 8 4 2" xfId="46430"/>
    <cellStyle name="Normal 4 2 4 2 2 2 8 4 3" xfId="46431"/>
    <cellStyle name="Normal 4 2 4 2 2 2 8 5" xfId="46432"/>
    <cellStyle name="Normal 4 2 4 2 2 2 8 6" xfId="46433"/>
    <cellStyle name="Normal 4 2 4 2 2 2 9" xfId="46434"/>
    <cellStyle name="Normal 4 2 4 2 2 2 9 2" xfId="46435"/>
    <cellStyle name="Normal 4 2 4 2 2 2 9 2 2" xfId="46436"/>
    <cellStyle name="Normal 4 2 4 2 2 2 9 2 3" xfId="46437"/>
    <cellStyle name="Normal 4 2 4 2 2 2 9 3" xfId="46438"/>
    <cellStyle name="Normal 4 2 4 2 2 2 9 3 2" xfId="46439"/>
    <cellStyle name="Normal 4 2 4 2 2 2 9 3 3" xfId="46440"/>
    <cellStyle name="Normal 4 2 4 2 2 2 9 4" xfId="46441"/>
    <cellStyle name="Normal 4 2 4 2 2 2 9 5" xfId="46442"/>
    <cellStyle name="Normal 4 2 4 2 2 3" xfId="1042"/>
    <cellStyle name="Normal 4 2 4 2 2 3 10" xfId="46443"/>
    <cellStyle name="Normal 4 2 4 2 2 3 11" xfId="46444"/>
    <cellStyle name="Normal 4 2 4 2 2 3 2" xfId="1043"/>
    <cellStyle name="Normal 4 2 4 2 2 3 2 10" xfId="46445"/>
    <cellStyle name="Normal 4 2 4 2 2 3 2 2" xfId="1044"/>
    <cellStyle name="Normal 4 2 4 2 2 3 2 2 2" xfId="2349"/>
    <cellStyle name="Normal 4 2 4 2 2 3 2 2 2 2" xfId="46446"/>
    <cellStyle name="Normal 4 2 4 2 2 3 2 2 2 2 2" xfId="46447"/>
    <cellStyle name="Normal 4 2 4 2 2 3 2 2 2 2 3" xfId="46448"/>
    <cellStyle name="Normal 4 2 4 2 2 3 2 2 2 3" xfId="46449"/>
    <cellStyle name="Normal 4 2 4 2 2 3 2 2 2 3 2" xfId="46450"/>
    <cellStyle name="Normal 4 2 4 2 2 3 2 2 2 3 3" xfId="46451"/>
    <cellStyle name="Normal 4 2 4 2 2 3 2 2 2 4" xfId="46452"/>
    <cellStyle name="Normal 4 2 4 2 2 3 2 2 2 5" xfId="46453"/>
    <cellStyle name="Normal 4 2 4 2 2 3 2 2 3" xfId="46454"/>
    <cellStyle name="Normal 4 2 4 2 2 3 2 2 3 2" xfId="46455"/>
    <cellStyle name="Normal 4 2 4 2 2 3 2 2 3 3" xfId="46456"/>
    <cellStyle name="Normal 4 2 4 2 2 3 2 2 4" xfId="46457"/>
    <cellStyle name="Normal 4 2 4 2 2 3 2 2 4 2" xfId="46458"/>
    <cellStyle name="Normal 4 2 4 2 2 3 2 2 4 3" xfId="46459"/>
    <cellStyle name="Normal 4 2 4 2 2 3 2 2 5" xfId="46460"/>
    <cellStyle name="Normal 4 2 4 2 2 3 2 2 6" xfId="46461"/>
    <cellStyle name="Normal 4 2 4 2 2 3 2 3" xfId="2348"/>
    <cellStyle name="Normal 4 2 4 2 2 3 2 3 2" xfId="46462"/>
    <cellStyle name="Normal 4 2 4 2 2 3 2 3 2 2" xfId="46463"/>
    <cellStyle name="Normal 4 2 4 2 2 3 2 3 2 2 2" xfId="46464"/>
    <cellStyle name="Normal 4 2 4 2 2 3 2 3 2 2 3" xfId="46465"/>
    <cellStyle name="Normal 4 2 4 2 2 3 2 3 2 3" xfId="46466"/>
    <cellStyle name="Normal 4 2 4 2 2 3 2 3 2 3 2" xfId="46467"/>
    <cellStyle name="Normal 4 2 4 2 2 3 2 3 2 3 3" xfId="46468"/>
    <cellStyle name="Normal 4 2 4 2 2 3 2 3 2 4" xfId="46469"/>
    <cellStyle name="Normal 4 2 4 2 2 3 2 3 2 5" xfId="46470"/>
    <cellStyle name="Normal 4 2 4 2 2 3 2 3 3" xfId="46471"/>
    <cellStyle name="Normal 4 2 4 2 2 3 2 3 3 2" xfId="46472"/>
    <cellStyle name="Normal 4 2 4 2 2 3 2 3 3 3" xfId="46473"/>
    <cellStyle name="Normal 4 2 4 2 2 3 2 3 4" xfId="46474"/>
    <cellStyle name="Normal 4 2 4 2 2 3 2 3 4 2" xfId="46475"/>
    <cellStyle name="Normal 4 2 4 2 2 3 2 3 4 3" xfId="46476"/>
    <cellStyle name="Normal 4 2 4 2 2 3 2 3 5" xfId="46477"/>
    <cellStyle name="Normal 4 2 4 2 2 3 2 3 6" xfId="46478"/>
    <cellStyle name="Normal 4 2 4 2 2 3 2 4" xfId="46479"/>
    <cellStyle name="Normal 4 2 4 2 2 3 2 4 2" xfId="46480"/>
    <cellStyle name="Normal 4 2 4 2 2 3 2 4 2 2" xfId="46481"/>
    <cellStyle name="Normal 4 2 4 2 2 3 2 4 2 2 2" xfId="46482"/>
    <cellStyle name="Normal 4 2 4 2 2 3 2 4 2 2 3" xfId="46483"/>
    <cellStyle name="Normal 4 2 4 2 2 3 2 4 2 3" xfId="46484"/>
    <cellStyle name="Normal 4 2 4 2 2 3 2 4 2 3 2" xfId="46485"/>
    <cellStyle name="Normal 4 2 4 2 2 3 2 4 2 3 3" xfId="46486"/>
    <cellStyle name="Normal 4 2 4 2 2 3 2 4 2 4" xfId="46487"/>
    <cellStyle name="Normal 4 2 4 2 2 3 2 4 2 5" xfId="46488"/>
    <cellStyle name="Normal 4 2 4 2 2 3 2 4 3" xfId="46489"/>
    <cellStyle name="Normal 4 2 4 2 2 3 2 4 3 2" xfId="46490"/>
    <cellStyle name="Normal 4 2 4 2 2 3 2 4 3 3" xfId="46491"/>
    <cellStyle name="Normal 4 2 4 2 2 3 2 4 4" xfId="46492"/>
    <cellStyle name="Normal 4 2 4 2 2 3 2 4 4 2" xfId="46493"/>
    <cellStyle name="Normal 4 2 4 2 2 3 2 4 4 3" xfId="46494"/>
    <cellStyle name="Normal 4 2 4 2 2 3 2 4 5" xfId="46495"/>
    <cellStyle name="Normal 4 2 4 2 2 3 2 4 6" xfId="46496"/>
    <cellStyle name="Normal 4 2 4 2 2 3 2 5" xfId="46497"/>
    <cellStyle name="Normal 4 2 4 2 2 3 2 5 2" xfId="46498"/>
    <cellStyle name="Normal 4 2 4 2 2 3 2 5 2 2" xfId="46499"/>
    <cellStyle name="Normal 4 2 4 2 2 3 2 5 2 2 2" xfId="46500"/>
    <cellStyle name="Normal 4 2 4 2 2 3 2 5 2 2 3" xfId="46501"/>
    <cellStyle name="Normal 4 2 4 2 2 3 2 5 2 3" xfId="46502"/>
    <cellStyle name="Normal 4 2 4 2 2 3 2 5 2 3 2" xfId="46503"/>
    <cellStyle name="Normal 4 2 4 2 2 3 2 5 2 3 3" xfId="46504"/>
    <cellStyle name="Normal 4 2 4 2 2 3 2 5 2 4" xfId="46505"/>
    <cellStyle name="Normal 4 2 4 2 2 3 2 5 2 5" xfId="46506"/>
    <cellStyle name="Normal 4 2 4 2 2 3 2 5 3" xfId="46507"/>
    <cellStyle name="Normal 4 2 4 2 2 3 2 5 3 2" xfId="46508"/>
    <cellStyle name="Normal 4 2 4 2 2 3 2 5 3 3" xfId="46509"/>
    <cellStyle name="Normal 4 2 4 2 2 3 2 5 4" xfId="46510"/>
    <cellStyle name="Normal 4 2 4 2 2 3 2 5 4 2" xfId="46511"/>
    <cellStyle name="Normal 4 2 4 2 2 3 2 5 4 3" xfId="46512"/>
    <cellStyle name="Normal 4 2 4 2 2 3 2 5 5" xfId="46513"/>
    <cellStyle name="Normal 4 2 4 2 2 3 2 5 6" xfId="46514"/>
    <cellStyle name="Normal 4 2 4 2 2 3 2 6" xfId="46515"/>
    <cellStyle name="Normal 4 2 4 2 2 3 2 6 2" xfId="46516"/>
    <cellStyle name="Normal 4 2 4 2 2 3 2 6 2 2" xfId="46517"/>
    <cellStyle name="Normal 4 2 4 2 2 3 2 6 2 3" xfId="46518"/>
    <cellStyle name="Normal 4 2 4 2 2 3 2 6 3" xfId="46519"/>
    <cellStyle name="Normal 4 2 4 2 2 3 2 6 3 2" xfId="46520"/>
    <cellStyle name="Normal 4 2 4 2 2 3 2 6 3 3" xfId="46521"/>
    <cellStyle name="Normal 4 2 4 2 2 3 2 6 4" xfId="46522"/>
    <cellStyle name="Normal 4 2 4 2 2 3 2 6 5" xfId="46523"/>
    <cellStyle name="Normal 4 2 4 2 2 3 2 7" xfId="46524"/>
    <cellStyle name="Normal 4 2 4 2 2 3 2 7 2" xfId="46525"/>
    <cellStyle name="Normal 4 2 4 2 2 3 2 7 3" xfId="46526"/>
    <cellStyle name="Normal 4 2 4 2 2 3 2 8" xfId="46527"/>
    <cellStyle name="Normal 4 2 4 2 2 3 2 8 2" xfId="46528"/>
    <cellStyle name="Normal 4 2 4 2 2 3 2 8 3" xfId="46529"/>
    <cellStyle name="Normal 4 2 4 2 2 3 2 9" xfId="46530"/>
    <cellStyle name="Normal 4 2 4 2 2 3 3" xfId="1045"/>
    <cellStyle name="Normal 4 2 4 2 2 3 3 2" xfId="2350"/>
    <cellStyle name="Normal 4 2 4 2 2 3 3 2 2" xfId="46531"/>
    <cellStyle name="Normal 4 2 4 2 2 3 3 2 2 2" xfId="46532"/>
    <cellStyle name="Normal 4 2 4 2 2 3 3 2 2 3" xfId="46533"/>
    <cellStyle name="Normal 4 2 4 2 2 3 3 2 3" xfId="46534"/>
    <cellStyle name="Normal 4 2 4 2 2 3 3 2 3 2" xfId="46535"/>
    <cellStyle name="Normal 4 2 4 2 2 3 3 2 3 3" xfId="46536"/>
    <cellStyle name="Normal 4 2 4 2 2 3 3 2 4" xfId="46537"/>
    <cellStyle name="Normal 4 2 4 2 2 3 3 2 5" xfId="46538"/>
    <cellStyle name="Normal 4 2 4 2 2 3 3 3" xfId="46539"/>
    <cellStyle name="Normal 4 2 4 2 2 3 3 3 2" xfId="46540"/>
    <cellStyle name="Normal 4 2 4 2 2 3 3 3 3" xfId="46541"/>
    <cellStyle name="Normal 4 2 4 2 2 3 3 4" xfId="46542"/>
    <cellStyle name="Normal 4 2 4 2 2 3 3 4 2" xfId="46543"/>
    <cellStyle name="Normal 4 2 4 2 2 3 3 4 3" xfId="46544"/>
    <cellStyle name="Normal 4 2 4 2 2 3 3 5" xfId="46545"/>
    <cellStyle name="Normal 4 2 4 2 2 3 3 6" xfId="46546"/>
    <cellStyle name="Normal 4 2 4 2 2 3 4" xfId="2347"/>
    <cellStyle name="Normal 4 2 4 2 2 3 4 2" xfId="46547"/>
    <cellStyle name="Normal 4 2 4 2 2 3 4 2 2" xfId="46548"/>
    <cellStyle name="Normal 4 2 4 2 2 3 4 2 2 2" xfId="46549"/>
    <cellStyle name="Normal 4 2 4 2 2 3 4 2 2 3" xfId="46550"/>
    <cellStyle name="Normal 4 2 4 2 2 3 4 2 3" xfId="46551"/>
    <cellStyle name="Normal 4 2 4 2 2 3 4 2 3 2" xfId="46552"/>
    <cellStyle name="Normal 4 2 4 2 2 3 4 2 3 3" xfId="46553"/>
    <cellStyle name="Normal 4 2 4 2 2 3 4 2 4" xfId="46554"/>
    <cellStyle name="Normal 4 2 4 2 2 3 4 2 5" xfId="46555"/>
    <cellStyle name="Normal 4 2 4 2 2 3 4 3" xfId="46556"/>
    <cellStyle name="Normal 4 2 4 2 2 3 4 3 2" xfId="46557"/>
    <cellStyle name="Normal 4 2 4 2 2 3 4 3 3" xfId="46558"/>
    <cellStyle name="Normal 4 2 4 2 2 3 4 4" xfId="46559"/>
    <cellStyle name="Normal 4 2 4 2 2 3 4 4 2" xfId="46560"/>
    <cellStyle name="Normal 4 2 4 2 2 3 4 4 3" xfId="46561"/>
    <cellStyle name="Normal 4 2 4 2 2 3 4 5" xfId="46562"/>
    <cellStyle name="Normal 4 2 4 2 2 3 4 6" xfId="46563"/>
    <cellStyle name="Normal 4 2 4 2 2 3 5" xfId="46564"/>
    <cellStyle name="Normal 4 2 4 2 2 3 5 2" xfId="46565"/>
    <cellStyle name="Normal 4 2 4 2 2 3 5 2 2" xfId="46566"/>
    <cellStyle name="Normal 4 2 4 2 2 3 5 2 2 2" xfId="46567"/>
    <cellStyle name="Normal 4 2 4 2 2 3 5 2 2 3" xfId="46568"/>
    <cellStyle name="Normal 4 2 4 2 2 3 5 2 3" xfId="46569"/>
    <cellStyle name="Normal 4 2 4 2 2 3 5 2 3 2" xfId="46570"/>
    <cellStyle name="Normal 4 2 4 2 2 3 5 2 3 3" xfId="46571"/>
    <cellStyle name="Normal 4 2 4 2 2 3 5 2 4" xfId="46572"/>
    <cellStyle name="Normal 4 2 4 2 2 3 5 2 5" xfId="46573"/>
    <cellStyle name="Normal 4 2 4 2 2 3 5 3" xfId="46574"/>
    <cellStyle name="Normal 4 2 4 2 2 3 5 3 2" xfId="46575"/>
    <cellStyle name="Normal 4 2 4 2 2 3 5 3 3" xfId="46576"/>
    <cellStyle name="Normal 4 2 4 2 2 3 5 4" xfId="46577"/>
    <cellStyle name="Normal 4 2 4 2 2 3 5 4 2" xfId="46578"/>
    <cellStyle name="Normal 4 2 4 2 2 3 5 4 3" xfId="46579"/>
    <cellStyle name="Normal 4 2 4 2 2 3 5 5" xfId="46580"/>
    <cellStyle name="Normal 4 2 4 2 2 3 5 6" xfId="46581"/>
    <cellStyle name="Normal 4 2 4 2 2 3 6" xfId="46582"/>
    <cellStyle name="Normal 4 2 4 2 2 3 6 2" xfId="46583"/>
    <cellStyle name="Normal 4 2 4 2 2 3 6 2 2" xfId="46584"/>
    <cellStyle name="Normal 4 2 4 2 2 3 6 2 2 2" xfId="46585"/>
    <cellStyle name="Normal 4 2 4 2 2 3 6 2 2 3" xfId="46586"/>
    <cellStyle name="Normal 4 2 4 2 2 3 6 2 3" xfId="46587"/>
    <cellStyle name="Normal 4 2 4 2 2 3 6 2 3 2" xfId="46588"/>
    <cellStyle name="Normal 4 2 4 2 2 3 6 2 3 3" xfId="46589"/>
    <cellStyle name="Normal 4 2 4 2 2 3 6 2 4" xfId="46590"/>
    <cellStyle name="Normal 4 2 4 2 2 3 6 2 5" xfId="46591"/>
    <cellStyle name="Normal 4 2 4 2 2 3 6 3" xfId="46592"/>
    <cellStyle name="Normal 4 2 4 2 2 3 6 3 2" xfId="46593"/>
    <cellStyle name="Normal 4 2 4 2 2 3 6 3 3" xfId="46594"/>
    <cellStyle name="Normal 4 2 4 2 2 3 6 4" xfId="46595"/>
    <cellStyle name="Normal 4 2 4 2 2 3 6 4 2" xfId="46596"/>
    <cellStyle name="Normal 4 2 4 2 2 3 6 4 3" xfId="46597"/>
    <cellStyle name="Normal 4 2 4 2 2 3 6 5" xfId="46598"/>
    <cellStyle name="Normal 4 2 4 2 2 3 6 6" xfId="46599"/>
    <cellStyle name="Normal 4 2 4 2 2 3 7" xfId="46600"/>
    <cellStyle name="Normal 4 2 4 2 2 3 7 2" xfId="46601"/>
    <cellStyle name="Normal 4 2 4 2 2 3 7 2 2" xfId="46602"/>
    <cellStyle name="Normal 4 2 4 2 2 3 7 2 3" xfId="46603"/>
    <cellStyle name="Normal 4 2 4 2 2 3 7 3" xfId="46604"/>
    <cellStyle name="Normal 4 2 4 2 2 3 7 3 2" xfId="46605"/>
    <cellStyle name="Normal 4 2 4 2 2 3 7 3 3" xfId="46606"/>
    <cellStyle name="Normal 4 2 4 2 2 3 7 4" xfId="46607"/>
    <cellStyle name="Normal 4 2 4 2 2 3 7 5" xfId="46608"/>
    <cellStyle name="Normal 4 2 4 2 2 3 8" xfId="46609"/>
    <cellStyle name="Normal 4 2 4 2 2 3 8 2" xfId="46610"/>
    <cellStyle name="Normal 4 2 4 2 2 3 8 3" xfId="46611"/>
    <cellStyle name="Normal 4 2 4 2 2 3 9" xfId="46612"/>
    <cellStyle name="Normal 4 2 4 2 2 3 9 2" xfId="46613"/>
    <cellStyle name="Normal 4 2 4 2 2 3 9 3" xfId="46614"/>
    <cellStyle name="Normal 4 2 4 2 2 4" xfId="1046"/>
    <cellStyle name="Normal 4 2 4 2 2 4 10" xfId="46615"/>
    <cellStyle name="Normal 4 2 4 2 2 4 11" xfId="46616"/>
    <cellStyle name="Normal 4 2 4 2 2 4 2" xfId="1047"/>
    <cellStyle name="Normal 4 2 4 2 2 4 2 10" xfId="46617"/>
    <cellStyle name="Normal 4 2 4 2 2 4 2 2" xfId="1048"/>
    <cellStyle name="Normal 4 2 4 2 2 4 2 2 2" xfId="2353"/>
    <cellStyle name="Normal 4 2 4 2 2 4 2 2 2 2" xfId="46618"/>
    <cellStyle name="Normal 4 2 4 2 2 4 2 2 2 2 2" xfId="46619"/>
    <cellStyle name="Normal 4 2 4 2 2 4 2 2 2 2 3" xfId="46620"/>
    <cellStyle name="Normal 4 2 4 2 2 4 2 2 2 3" xfId="46621"/>
    <cellStyle name="Normal 4 2 4 2 2 4 2 2 2 3 2" xfId="46622"/>
    <cellStyle name="Normal 4 2 4 2 2 4 2 2 2 3 3" xfId="46623"/>
    <cellStyle name="Normal 4 2 4 2 2 4 2 2 2 4" xfId="46624"/>
    <cellStyle name="Normal 4 2 4 2 2 4 2 2 2 5" xfId="46625"/>
    <cellStyle name="Normal 4 2 4 2 2 4 2 2 3" xfId="46626"/>
    <cellStyle name="Normal 4 2 4 2 2 4 2 2 3 2" xfId="46627"/>
    <cellStyle name="Normal 4 2 4 2 2 4 2 2 3 3" xfId="46628"/>
    <cellStyle name="Normal 4 2 4 2 2 4 2 2 4" xfId="46629"/>
    <cellStyle name="Normal 4 2 4 2 2 4 2 2 4 2" xfId="46630"/>
    <cellStyle name="Normal 4 2 4 2 2 4 2 2 4 3" xfId="46631"/>
    <cellStyle name="Normal 4 2 4 2 2 4 2 2 5" xfId="46632"/>
    <cellStyle name="Normal 4 2 4 2 2 4 2 2 6" xfId="46633"/>
    <cellStyle name="Normal 4 2 4 2 2 4 2 3" xfId="2352"/>
    <cellStyle name="Normal 4 2 4 2 2 4 2 3 2" xfId="46634"/>
    <cellStyle name="Normal 4 2 4 2 2 4 2 3 2 2" xfId="46635"/>
    <cellStyle name="Normal 4 2 4 2 2 4 2 3 2 2 2" xfId="46636"/>
    <cellStyle name="Normal 4 2 4 2 2 4 2 3 2 2 3" xfId="46637"/>
    <cellStyle name="Normal 4 2 4 2 2 4 2 3 2 3" xfId="46638"/>
    <cellStyle name="Normal 4 2 4 2 2 4 2 3 2 3 2" xfId="46639"/>
    <cellStyle name="Normal 4 2 4 2 2 4 2 3 2 3 3" xfId="46640"/>
    <cellStyle name="Normal 4 2 4 2 2 4 2 3 2 4" xfId="46641"/>
    <cellStyle name="Normal 4 2 4 2 2 4 2 3 2 5" xfId="46642"/>
    <cellStyle name="Normal 4 2 4 2 2 4 2 3 3" xfId="46643"/>
    <cellStyle name="Normal 4 2 4 2 2 4 2 3 3 2" xfId="46644"/>
    <cellStyle name="Normal 4 2 4 2 2 4 2 3 3 3" xfId="46645"/>
    <cellStyle name="Normal 4 2 4 2 2 4 2 3 4" xfId="46646"/>
    <cellStyle name="Normal 4 2 4 2 2 4 2 3 4 2" xfId="46647"/>
    <cellStyle name="Normal 4 2 4 2 2 4 2 3 4 3" xfId="46648"/>
    <cellStyle name="Normal 4 2 4 2 2 4 2 3 5" xfId="46649"/>
    <cellStyle name="Normal 4 2 4 2 2 4 2 3 6" xfId="46650"/>
    <cellStyle name="Normal 4 2 4 2 2 4 2 4" xfId="46651"/>
    <cellStyle name="Normal 4 2 4 2 2 4 2 4 2" xfId="46652"/>
    <cellStyle name="Normal 4 2 4 2 2 4 2 4 2 2" xfId="46653"/>
    <cellStyle name="Normal 4 2 4 2 2 4 2 4 2 2 2" xfId="46654"/>
    <cellStyle name="Normal 4 2 4 2 2 4 2 4 2 2 3" xfId="46655"/>
    <cellStyle name="Normal 4 2 4 2 2 4 2 4 2 3" xfId="46656"/>
    <cellStyle name="Normal 4 2 4 2 2 4 2 4 2 3 2" xfId="46657"/>
    <cellStyle name="Normal 4 2 4 2 2 4 2 4 2 3 3" xfId="46658"/>
    <cellStyle name="Normal 4 2 4 2 2 4 2 4 2 4" xfId="46659"/>
    <cellStyle name="Normal 4 2 4 2 2 4 2 4 2 5" xfId="46660"/>
    <cellStyle name="Normal 4 2 4 2 2 4 2 4 3" xfId="46661"/>
    <cellStyle name="Normal 4 2 4 2 2 4 2 4 3 2" xfId="46662"/>
    <cellStyle name="Normal 4 2 4 2 2 4 2 4 3 3" xfId="46663"/>
    <cellStyle name="Normal 4 2 4 2 2 4 2 4 4" xfId="46664"/>
    <cellStyle name="Normal 4 2 4 2 2 4 2 4 4 2" xfId="46665"/>
    <cellStyle name="Normal 4 2 4 2 2 4 2 4 4 3" xfId="46666"/>
    <cellStyle name="Normal 4 2 4 2 2 4 2 4 5" xfId="46667"/>
    <cellStyle name="Normal 4 2 4 2 2 4 2 4 6" xfId="46668"/>
    <cellStyle name="Normal 4 2 4 2 2 4 2 5" xfId="46669"/>
    <cellStyle name="Normal 4 2 4 2 2 4 2 5 2" xfId="46670"/>
    <cellStyle name="Normal 4 2 4 2 2 4 2 5 2 2" xfId="46671"/>
    <cellStyle name="Normal 4 2 4 2 2 4 2 5 2 2 2" xfId="46672"/>
    <cellStyle name="Normal 4 2 4 2 2 4 2 5 2 2 3" xfId="46673"/>
    <cellStyle name="Normal 4 2 4 2 2 4 2 5 2 3" xfId="46674"/>
    <cellStyle name="Normal 4 2 4 2 2 4 2 5 2 3 2" xfId="46675"/>
    <cellStyle name="Normal 4 2 4 2 2 4 2 5 2 3 3" xfId="46676"/>
    <cellStyle name="Normal 4 2 4 2 2 4 2 5 2 4" xfId="46677"/>
    <cellStyle name="Normal 4 2 4 2 2 4 2 5 2 5" xfId="46678"/>
    <cellStyle name="Normal 4 2 4 2 2 4 2 5 3" xfId="46679"/>
    <cellStyle name="Normal 4 2 4 2 2 4 2 5 3 2" xfId="46680"/>
    <cellStyle name="Normal 4 2 4 2 2 4 2 5 3 3" xfId="46681"/>
    <cellStyle name="Normal 4 2 4 2 2 4 2 5 4" xfId="46682"/>
    <cellStyle name="Normal 4 2 4 2 2 4 2 5 4 2" xfId="46683"/>
    <cellStyle name="Normal 4 2 4 2 2 4 2 5 4 3" xfId="46684"/>
    <cellStyle name="Normal 4 2 4 2 2 4 2 5 5" xfId="46685"/>
    <cellStyle name="Normal 4 2 4 2 2 4 2 5 6" xfId="46686"/>
    <cellStyle name="Normal 4 2 4 2 2 4 2 6" xfId="46687"/>
    <cellStyle name="Normal 4 2 4 2 2 4 2 6 2" xfId="46688"/>
    <cellStyle name="Normal 4 2 4 2 2 4 2 6 2 2" xfId="46689"/>
    <cellStyle name="Normal 4 2 4 2 2 4 2 6 2 3" xfId="46690"/>
    <cellStyle name="Normal 4 2 4 2 2 4 2 6 3" xfId="46691"/>
    <cellStyle name="Normal 4 2 4 2 2 4 2 6 3 2" xfId="46692"/>
    <cellStyle name="Normal 4 2 4 2 2 4 2 6 3 3" xfId="46693"/>
    <cellStyle name="Normal 4 2 4 2 2 4 2 6 4" xfId="46694"/>
    <cellStyle name="Normal 4 2 4 2 2 4 2 6 5" xfId="46695"/>
    <cellStyle name="Normal 4 2 4 2 2 4 2 7" xfId="46696"/>
    <cellStyle name="Normal 4 2 4 2 2 4 2 7 2" xfId="46697"/>
    <cellStyle name="Normal 4 2 4 2 2 4 2 7 3" xfId="46698"/>
    <cellStyle name="Normal 4 2 4 2 2 4 2 8" xfId="46699"/>
    <cellStyle name="Normal 4 2 4 2 2 4 2 8 2" xfId="46700"/>
    <cellStyle name="Normal 4 2 4 2 2 4 2 8 3" xfId="46701"/>
    <cellStyle name="Normal 4 2 4 2 2 4 2 9" xfId="46702"/>
    <cellStyle name="Normal 4 2 4 2 2 4 3" xfId="1049"/>
    <cellStyle name="Normal 4 2 4 2 2 4 3 2" xfId="2354"/>
    <cellStyle name="Normal 4 2 4 2 2 4 3 2 2" xfId="46703"/>
    <cellStyle name="Normal 4 2 4 2 2 4 3 2 2 2" xfId="46704"/>
    <cellStyle name="Normal 4 2 4 2 2 4 3 2 2 3" xfId="46705"/>
    <cellStyle name="Normal 4 2 4 2 2 4 3 2 3" xfId="46706"/>
    <cellStyle name="Normal 4 2 4 2 2 4 3 2 3 2" xfId="46707"/>
    <cellStyle name="Normal 4 2 4 2 2 4 3 2 3 3" xfId="46708"/>
    <cellStyle name="Normal 4 2 4 2 2 4 3 2 4" xfId="46709"/>
    <cellStyle name="Normal 4 2 4 2 2 4 3 2 5" xfId="46710"/>
    <cellStyle name="Normal 4 2 4 2 2 4 3 3" xfId="46711"/>
    <cellStyle name="Normal 4 2 4 2 2 4 3 3 2" xfId="46712"/>
    <cellStyle name="Normal 4 2 4 2 2 4 3 3 3" xfId="46713"/>
    <cellStyle name="Normal 4 2 4 2 2 4 3 4" xfId="46714"/>
    <cellStyle name="Normal 4 2 4 2 2 4 3 4 2" xfId="46715"/>
    <cellStyle name="Normal 4 2 4 2 2 4 3 4 3" xfId="46716"/>
    <cellStyle name="Normal 4 2 4 2 2 4 3 5" xfId="46717"/>
    <cellStyle name="Normal 4 2 4 2 2 4 3 6" xfId="46718"/>
    <cellStyle name="Normal 4 2 4 2 2 4 4" xfId="2351"/>
    <cellStyle name="Normal 4 2 4 2 2 4 4 2" xfId="46719"/>
    <cellStyle name="Normal 4 2 4 2 2 4 4 2 2" xfId="46720"/>
    <cellStyle name="Normal 4 2 4 2 2 4 4 2 2 2" xfId="46721"/>
    <cellStyle name="Normal 4 2 4 2 2 4 4 2 2 3" xfId="46722"/>
    <cellStyle name="Normal 4 2 4 2 2 4 4 2 3" xfId="46723"/>
    <cellStyle name="Normal 4 2 4 2 2 4 4 2 3 2" xfId="46724"/>
    <cellStyle name="Normal 4 2 4 2 2 4 4 2 3 3" xfId="46725"/>
    <cellStyle name="Normal 4 2 4 2 2 4 4 2 4" xfId="46726"/>
    <cellStyle name="Normal 4 2 4 2 2 4 4 2 5" xfId="46727"/>
    <cellStyle name="Normal 4 2 4 2 2 4 4 3" xfId="46728"/>
    <cellStyle name="Normal 4 2 4 2 2 4 4 3 2" xfId="46729"/>
    <cellStyle name="Normal 4 2 4 2 2 4 4 3 3" xfId="46730"/>
    <cellStyle name="Normal 4 2 4 2 2 4 4 4" xfId="46731"/>
    <cellStyle name="Normal 4 2 4 2 2 4 4 4 2" xfId="46732"/>
    <cellStyle name="Normal 4 2 4 2 2 4 4 4 3" xfId="46733"/>
    <cellStyle name="Normal 4 2 4 2 2 4 4 5" xfId="46734"/>
    <cellStyle name="Normal 4 2 4 2 2 4 4 6" xfId="46735"/>
    <cellStyle name="Normal 4 2 4 2 2 4 5" xfId="46736"/>
    <cellStyle name="Normal 4 2 4 2 2 4 5 2" xfId="46737"/>
    <cellStyle name="Normal 4 2 4 2 2 4 5 2 2" xfId="46738"/>
    <cellStyle name="Normal 4 2 4 2 2 4 5 2 2 2" xfId="46739"/>
    <cellStyle name="Normal 4 2 4 2 2 4 5 2 2 3" xfId="46740"/>
    <cellStyle name="Normal 4 2 4 2 2 4 5 2 3" xfId="46741"/>
    <cellStyle name="Normal 4 2 4 2 2 4 5 2 3 2" xfId="46742"/>
    <cellStyle name="Normal 4 2 4 2 2 4 5 2 3 3" xfId="46743"/>
    <cellStyle name="Normal 4 2 4 2 2 4 5 2 4" xfId="46744"/>
    <cellStyle name="Normal 4 2 4 2 2 4 5 2 5" xfId="46745"/>
    <cellStyle name="Normal 4 2 4 2 2 4 5 3" xfId="46746"/>
    <cellStyle name="Normal 4 2 4 2 2 4 5 3 2" xfId="46747"/>
    <cellStyle name="Normal 4 2 4 2 2 4 5 3 3" xfId="46748"/>
    <cellStyle name="Normal 4 2 4 2 2 4 5 4" xfId="46749"/>
    <cellStyle name="Normal 4 2 4 2 2 4 5 4 2" xfId="46750"/>
    <cellStyle name="Normal 4 2 4 2 2 4 5 4 3" xfId="46751"/>
    <cellStyle name="Normal 4 2 4 2 2 4 5 5" xfId="46752"/>
    <cellStyle name="Normal 4 2 4 2 2 4 5 6" xfId="46753"/>
    <cellStyle name="Normal 4 2 4 2 2 4 6" xfId="46754"/>
    <cellStyle name="Normal 4 2 4 2 2 4 6 2" xfId="46755"/>
    <cellStyle name="Normal 4 2 4 2 2 4 6 2 2" xfId="46756"/>
    <cellStyle name="Normal 4 2 4 2 2 4 6 2 2 2" xfId="46757"/>
    <cellStyle name="Normal 4 2 4 2 2 4 6 2 2 3" xfId="46758"/>
    <cellStyle name="Normal 4 2 4 2 2 4 6 2 3" xfId="46759"/>
    <cellStyle name="Normal 4 2 4 2 2 4 6 2 3 2" xfId="46760"/>
    <cellStyle name="Normal 4 2 4 2 2 4 6 2 3 3" xfId="46761"/>
    <cellStyle name="Normal 4 2 4 2 2 4 6 2 4" xfId="46762"/>
    <cellStyle name="Normal 4 2 4 2 2 4 6 2 5" xfId="46763"/>
    <cellStyle name="Normal 4 2 4 2 2 4 6 3" xfId="46764"/>
    <cellStyle name="Normal 4 2 4 2 2 4 6 3 2" xfId="46765"/>
    <cellStyle name="Normal 4 2 4 2 2 4 6 3 3" xfId="46766"/>
    <cellStyle name="Normal 4 2 4 2 2 4 6 4" xfId="46767"/>
    <cellStyle name="Normal 4 2 4 2 2 4 6 4 2" xfId="46768"/>
    <cellStyle name="Normal 4 2 4 2 2 4 6 4 3" xfId="46769"/>
    <cellStyle name="Normal 4 2 4 2 2 4 6 5" xfId="46770"/>
    <cellStyle name="Normal 4 2 4 2 2 4 6 6" xfId="46771"/>
    <cellStyle name="Normal 4 2 4 2 2 4 7" xfId="46772"/>
    <cellStyle name="Normal 4 2 4 2 2 4 7 2" xfId="46773"/>
    <cellStyle name="Normal 4 2 4 2 2 4 7 2 2" xfId="46774"/>
    <cellStyle name="Normal 4 2 4 2 2 4 7 2 3" xfId="46775"/>
    <cellStyle name="Normal 4 2 4 2 2 4 7 3" xfId="46776"/>
    <cellStyle name="Normal 4 2 4 2 2 4 7 3 2" xfId="46777"/>
    <cellStyle name="Normal 4 2 4 2 2 4 7 3 3" xfId="46778"/>
    <cellStyle name="Normal 4 2 4 2 2 4 7 4" xfId="46779"/>
    <cellStyle name="Normal 4 2 4 2 2 4 7 5" xfId="46780"/>
    <cellStyle name="Normal 4 2 4 2 2 4 8" xfId="46781"/>
    <cellStyle name="Normal 4 2 4 2 2 4 8 2" xfId="46782"/>
    <cellStyle name="Normal 4 2 4 2 2 4 8 3" xfId="46783"/>
    <cellStyle name="Normal 4 2 4 2 2 4 9" xfId="46784"/>
    <cellStyle name="Normal 4 2 4 2 2 4 9 2" xfId="46785"/>
    <cellStyle name="Normal 4 2 4 2 2 4 9 3" xfId="46786"/>
    <cellStyle name="Normal 4 2 4 2 2 5" xfId="1050"/>
    <cellStyle name="Normal 4 2 4 2 2 5 10" xfId="46787"/>
    <cellStyle name="Normal 4 2 4 2 2 5 2" xfId="1051"/>
    <cellStyle name="Normal 4 2 4 2 2 5 2 2" xfId="2356"/>
    <cellStyle name="Normal 4 2 4 2 2 5 2 2 2" xfId="46788"/>
    <cellStyle name="Normal 4 2 4 2 2 5 2 2 2 2" xfId="46789"/>
    <cellStyle name="Normal 4 2 4 2 2 5 2 2 2 3" xfId="46790"/>
    <cellStyle name="Normal 4 2 4 2 2 5 2 2 3" xfId="46791"/>
    <cellStyle name="Normal 4 2 4 2 2 5 2 2 3 2" xfId="46792"/>
    <cellStyle name="Normal 4 2 4 2 2 5 2 2 3 3" xfId="46793"/>
    <cellStyle name="Normal 4 2 4 2 2 5 2 2 4" xfId="46794"/>
    <cellStyle name="Normal 4 2 4 2 2 5 2 2 5" xfId="46795"/>
    <cellStyle name="Normal 4 2 4 2 2 5 2 3" xfId="46796"/>
    <cellStyle name="Normal 4 2 4 2 2 5 2 3 2" xfId="46797"/>
    <cellStyle name="Normal 4 2 4 2 2 5 2 3 3" xfId="46798"/>
    <cellStyle name="Normal 4 2 4 2 2 5 2 4" xfId="46799"/>
    <cellStyle name="Normal 4 2 4 2 2 5 2 4 2" xfId="46800"/>
    <cellStyle name="Normal 4 2 4 2 2 5 2 4 3" xfId="46801"/>
    <cellStyle name="Normal 4 2 4 2 2 5 2 5" xfId="46802"/>
    <cellStyle name="Normal 4 2 4 2 2 5 2 6" xfId="46803"/>
    <cellStyle name="Normal 4 2 4 2 2 5 3" xfId="2355"/>
    <cellStyle name="Normal 4 2 4 2 2 5 3 2" xfId="46804"/>
    <cellStyle name="Normal 4 2 4 2 2 5 3 2 2" xfId="46805"/>
    <cellStyle name="Normal 4 2 4 2 2 5 3 2 2 2" xfId="46806"/>
    <cellStyle name="Normal 4 2 4 2 2 5 3 2 2 3" xfId="46807"/>
    <cellStyle name="Normal 4 2 4 2 2 5 3 2 3" xfId="46808"/>
    <cellStyle name="Normal 4 2 4 2 2 5 3 2 3 2" xfId="46809"/>
    <cellStyle name="Normal 4 2 4 2 2 5 3 2 3 3" xfId="46810"/>
    <cellStyle name="Normal 4 2 4 2 2 5 3 2 4" xfId="46811"/>
    <cellStyle name="Normal 4 2 4 2 2 5 3 2 5" xfId="46812"/>
    <cellStyle name="Normal 4 2 4 2 2 5 3 3" xfId="46813"/>
    <cellStyle name="Normal 4 2 4 2 2 5 3 3 2" xfId="46814"/>
    <cellStyle name="Normal 4 2 4 2 2 5 3 3 3" xfId="46815"/>
    <cellStyle name="Normal 4 2 4 2 2 5 3 4" xfId="46816"/>
    <cellStyle name="Normal 4 2 4 2 2 5 3 4 2" xfId="46817"/>
    <cellStyle name="Normal 4 2 4 2 2 5 3 4 3" xfId="46818"/>
    <cellStyle name="Normal 4 2 4 2 2 5 3 5" xfId="46819"/>
    <cellStyle name="Normal 4 2 4 2 2 5 3 6" xfId="46820"/>
    <cellStyle name="Normal 4 2 4 2 2 5 4" xfId="46821"/>
    <cellStyle name="Normal 4 2 4 2 2 5 4 2" xfId="46822"/>
    <cellStyle name="Normal 4 2 4 2 2 5 4 2 2" xfId="46823"/>
    <cellStyle name="Normal 4 2 4 2 2 5 4 2 2 2" xfId="46824"/>
    <cellStyle name="Normal 4 2 4 2 2 5 4 2 2 3" xfId="46825"/>
    <cellStyle name="Normal 4 2 4 2 2 5 4 2 3" xfId="46826"/>
    <cellStyle name="Normal 4 2 4 2 2 5 4 2 3 2" xfId="46827"/>
    <cellStyle name="Normal 4 2 4 2 2 5 4 2 3 3" xfId="46828"/>
    <cellStyle name="Normal 4 2 4 2 2 5 4 2 4" xfId="46829"/>
    <cellStyle name="Normal 4 2 4 2 2 5 4 2 5" xfId="46830"/>
    <cellStyle name="Normal 4 2 4 2 2 5 4 3" xfId="46831"/>
    <cellStyle name="Normal 4 2 4 2 2 5 4 3 2" xfId="46832"/>
    <cellStyle name="Normal 4 2 4 2 2 5 4 3 3" xfId="46833"/>
    <cellStyle name="Normal 4 2 4 2 2 5 4 4" xfId="46834"/>
    <cellStyle name="Normal 4 2 4 2 2 5 4 4 2" xfId="46835"/>
    <cellStyle name="Normal 4 2 4 2 2 5 4 4 3" xfId="46836"/>
    <cellStyle name="Normal 4 2 4 2 2 5 4 5" xfId="46837"/>
    <cellStyle name="Normal 4 2 4 2 2 5 4 6" xfId="46838"/>
    <cellStyle name="Normal 4 2 4 2 2 5 5" xfId="46839"/>
    <cellStyle name="Normal 4 2 4 2 2 5 5 2" xfId="46840"/>
    <cellStyle name="Normal 4 2 4 2 2 5 5 2 2" xfId="46841"/>
    <cellStyle name="Normal 4 2 4 2 2 5 5 2 2 2" xfId="46842"/>
    <cellStyle name="Normal 4 2 4 2 2 5 5 2 2 3" xfId="46843"/>
    <cellStyle name="Normal 4 2 4 2 2 5 5 2 3" xfId="46844"/>
    <cellStyle name="Normal 4 2 4 2 2 5 5 2 3 2" xfId="46845"/>
    <cellStyle name="Normal 4 2 4 2 2 5 5 2 3 3" xfId="46846"/>
    <cellStyle name="Normal 4 2 4 2 2 5 5 2 4" xfId="46847"/>
    <cellStyle name="Normal 4 2 4 2 2 5 5 2 5" xfId="46848"/>
    <cellStyle name="Normal 4 2 4 2 2 5 5 3" xfId="46849"/>
    <cellStyle name="Normal 4 2 4 2 2 5 5 3 2" xfId="46850"/>
    <cellStyle name="Normal 4 2 4 2 2 5 5 3 3" xfId="46851"/>
    <cellStyle name="Normal 4 2 4 2 2 5 5 4" xfId="46852"/>
    <cellStyle name="Normal 4 2 4 2 2 5 5 4 2" xfId="46853"/>
    <cellStyle name="Normal 4 2 4 2 2 5 5 4 3" xfId="46854"/>
    <cellStyle name="Normal 4 2 4 2 2 5 5 5" xfId="46855"/>
    <cellStyle name="Normal 4 2 4 2 2 5 5 6" xfId="46856"/>
    <cellStyle name="Normal 4 2 4 2 2 5 6" xfId="46857"/>
    <cellStyle name="Normal 4 2 4 2 2 5 6 2" xfId="46858"/>
    <cellStyle name="Normal 4 2 4 2 2 5 6 2 2" xfId="46859"/>
    <cellStyle name="Normal 4 2 4 2 2 5 6 2 3" xfId="46860"/>
    <cellStyle name="Normal 4 2 4 2 2 5 6 3" xfId="46861"/>
    <cellStyle name="Normal 4 2 4 2 2 5 6 3 2" xfId="46862"/>
    <cellStyle name="Normal 4 2 4 2 2 5 6 3 3" xfId="46863"/>
    <cellStyle name="Normal 4 2 4 2 2 5 6 4" xfId="46864"/>
    <cellStyle name="Normal 4 2 4 2 2 5 6 5" xfId="46865"/>
    <cellStyle name="Normal 4 2 4 2 2 5 7" xfId="46866"/>
    <cellStyle name="Normal 4 2 4 2 2 5 7 2" xfId="46867"/>
    <cellStyle name="Normal 4 2 4 2 2 5 7 3" xfId="46868"/>
    <cellStyle name="Normal 4 2 4 2 2 5 8" xfId="46869"/>
    <cellStyle name="Normal 4 2 4 2 2 5 8 2" xfId="46870"/>
    <cellStyle name="Normal 4 2 4 2 2 5 8 3" xfId="46871"/>
    <cellStyle name="Normal 4 2 4 2 2 5 9" xfId="46872"/>
    <cellStyle name="Normal 4 2 4 2 2 6" xfId="1052"/>
    <cellStyle name="Normal 4 2 4 2 2 6 2" xfId="2357"/>
    <cellStyle name="Normal 4 2 4 2 2 6 2 2" xfId="46873"/>
    <cellStyle name="Normal 4 2 4 2 2 6 2 2 2" xfId="46874"/>
    <cellStyle name="Normal 4 2 4 2 2 6 2 2 3" xfId="46875"/>
    <cellStyle name="Normal 4 2 4 2 2 6 2 3" xfId="46876"/>
    <cellStyle name="Normal 4 2 4 2 2 6 2 3 2" xfId="46877"/>
    <cellStyle name="Normal 4 2 4 2 2 6 2 3 3" xfId="46878"/>
    <cellStyle name="Normal 4 2 4 2 2 6 2 4" xfId="46879"/>
    <cellStyle name="Normal 4 2 4 2 2 6 2 5" xfId="46880"/>
    <cellStyle name="Normal 4 2 4 2 2 6 3" xfId="46881"/>
    <cellStyle name="Normal 4 2 4 2 2 6 3 2" xfId="46882"/>
    <cellStyle name="Normal 4 2 4 2 2 6 3 3" xfId="46883"/>
    <cellStyle name="Normal 4 2 4 2 2 6 4" xfId="46884"/>
    <cellStyle name="Normal 4 2 4 2 2 6 4 2" xfId="46885"/>
    <cellStyle name="Normal 4 2 4 2 2 6 4 3" xfId="46886"/>
    <cellStyle name="Normal 4 2 4 2 2 6 5" xfId="46887"/>
    <cellStyle name="Normal 4 2 4 2 2 6 6" xfId="46888"/>
    <cellStyle name="Normal 4 2 4 2 2 7" xfId="2334"/>
    <cellStyle name="Normal 4 2 4 2 2 7 2" xfId="46889"/>
    <cellStyle name="Normal 4 2 4 2 2 7 2 2" xfId="46890"/>
    <cellStyle name="Normal 4 2 4 2 2 7 2 2 2" xfId="46891"/>
    <cellStyle name="Normal 4 2 4 2 2 7 2 2 3" xfId="46892"/>
    <cellStyle name="Normal 4 2 4 2 2 7 2 3" xfId="46893"/>
    <cellStyle name="Normal 4 2 4 2 2 7 2 3 2" xfId="46894"/>
    <cellStyle name="Normal 4 2 4 2 2 7 2 3 3" xfId="46895"/>
    <cellStyle name="Normal 4 2 4 2 2 7 2 4" xfId="46896"/>
    <cellStyle name="Normal 4 2 4 2 2 7 2 5" xfId="46897"/>
    <cellStyle name="Normal 4 2 4 2 2 7 3" xfId="46898"/>
    <cellStyle name="Normal 4 2 4 2 2 7 3 2" xfId="46899"/>
    <cellStyle name="Normal 4 2 4 2 2 7 3 3" xfId="46900"/>
    <cellStyle name="Normal 4 2 4 2 2 7 4" xfId="46901"/>
    <cellStyle name="Normal 4 2 4 2 2 7 4 2" xfId="46902"/>
    <cellStyle name="Normal 4 2 4 2 2 7 4 3" xfId="46903"/>
    <cellStyle name="Normal 4 2 4 2 2 7 5" xfId="46904"/>
    <cellStyle name="Normal 4 2 4 2 2 7 6" xfId="46905"/>
    <cellStyle name="Normal 4 2 4 2 2 8" xfId="46906"/>
    <cellStyle name="Normal 4 2 4 2 2 8 2" xfId="46907"/>
    <cellStyle name="Normal 4 2 4 2 2 8 2 2" xfId="46908"/>
    <cellStyle name="Normal 4 2 4 2 2 8 2 2 2" xfId="46909"/>
    <cellStyle name="Normal 4 2 4 2 2 8 2 2 3" xfId="46910"/>
    <cellStyle name="Normal 4 2 4 2 2 8 2 3" xfId="46911"/>
    <cellStyle name="Normal 4 2 4 2 2 8 2 3 2" xfId="46912"/>
    <cellStyle name="Normal 4 2 4 2 2 8 2 3 3" xfId="46913"/>
    <cellStyle name="Normal 4 2 4 2 2 8 2 4" xfId="46914"/>
    <cellStyle name="Normal 4 2 4 2 2 8 2 5" xfId="46915"/>
    <cellStyle name="Normal 4 2 4 2 2 8 3" xfId="46916"/>
    <cellStyle name="Normal 4 2 4 2 2 8 3 2" xfId="46917"/>
    <cellStyle name="Normal 4 2 4 2 2 8 3 3" xfId="46918"/>
    <cellStyle name="Normal 4 2 4 2 2 8 4" xfId="46919"/>
    <cellStyle name="Normal 4 2 4 2 2 8 4 2" xfId="46920"/>
    <cellStyle name="Normal 4 2 4 2 2 8 4 3" xfId="46921"/>
    <cellStyle name="Normal 4 2 4 2 2 8 5" xfId="46922"/>
    <cellStyle name="Normal 4 2 4 2 2 8 6" xfId="46923"/>
    <cellStyle name="Normal 4 2 4 2 2 9" xfId="46924"/>
    <cellStyle name="Normal 4 2 4 2 2 9 2" xfId="46925"/>
    <cellStyle name="Normal 4 2 4 2 2 9 2 2" xfId="46926"/>
    <cellStyle name="Normal 4 2 4 2 2 9 2 2 2" xfId="46927"/>
    <cellStyle name="Normal 4 2 4 2 2 9 2 2 3" xfId="46928"/>
    <cellStyle name="Normal 4 2 4 2 2 9 2 3" xfId="46929"/>
    <cellStyle name="Normal 4 2 4 2 2 9 2 3 2" xfId="46930"/>
    <cellStyle name="Normal 4 2 4 2 2 9 2 3 3" xfId="46931"/>
    <cellStyle name="Normal 4 2 4 2 2 9 2 4" xfId="46932"/>
    <cellStyle name="Normal 4 2 4 2 2 9 2 5" xfId="46933"/>
    <cellStyle name="Normal 4 2 4 2 2 9 3" xfId="46934"/>
    <cellStyle name="Normal 4 2 4 2 2 9 3 2" xfId="46935"/>
    <cellStyle name="Normal 4 2 4 2 2 9 3 3" xfId="46936"/>
    <cellStyle name="Normal 4 2 4 2 2 9 4" xfId="46937"/>
    <cellStyle name="Normal 4 2 4 2 2 9 4 2" xfId="46938"/>
    <cellStyle name="Normal 4 2 4 2 2 9 4 3" xfId="46939"/>
    <cellStyle name="Normal 4 2 4 2 2 9 5" xfId="46940"/>
    <cellStyle name="Normal 4 2 4 2 2 9 6" xfId="46941"/>
    <cellStyle name="Normal 4 2 4 2 3" xfId="1053"/>
    <cellStyle name="Normal 4 2 4 2 3 10" xfId="46942"/>
    <cellStyle name="Normal 4 2 4 2 3 10 2" xfId="46943"/>
    <cellStyle name="Normal 4 2 4 2 3 10 3" xfId="46944"/>
    <cellStyle name="Normal 4 2 4 2 3 11" xfId="46945"/>
    <cellStyle name="Normal 4 2 4 2 3 11 2" xfId="46946"/>
    <cellStyle name="Normal 4 2 4 2 3 11 3" xfId="46947"/>
    <cellStyle name="Normal 4 2 4 2 3 12" xfId="46948"/>
    <cellStyle name="Normal 4 2 4 2 3 13" xfId="46949"/>
    <cellStyle name="Normal 4 2 4 2 3 2" xfId="1054"/>
    <cellStyle name="Normal 4 2 4 2 3 2 10" xfId="46950"/>
    <cellStyle name="Normal 4 2 4 2 3 2 11" xfId="46951"/>
    <cellStyle name="Normal 4 2 4 2 3 2 2" xfId="1055"/>
    <cellStyle name="Normal 4 2 4 2 3 2 2 10" xfId="46952"/>
    <cellStyle name="Normal 4 2 4 2 3 2 2 2" xfId="1056"/>
    <cellStyle name="Normal 4 2 4 2 3 2 2 2 2" xfId="2361"/>
    <cellStyle name="Normal 4 2 4 2 3 2 2 2 2 2" xfId="46953"/>
    <cellStyle name="Normal 4 2 4 2 3 2 2 2 2 2 2" xfId="46954"/>
    <cellStyle name="Normal 4 2 4 2 3 2 2 2 2 2 3" xfId="46955"/>
    <cellStyle name="Normal 4 2 4 2 3 2 2 2 2 3" xfId="46956"/>
    <cellStyle name="Normal 4 2 4 2 3 2 2 2 2 3 2" xfId="46957"/>
    <cellStyle name="Normal 4 2 4 2 3 2 2 2 2 3 3" xfId="46958"/>
    <cellStyle name="Normal 4 2 4 2 3 2 2 2 2 4" xfId="46959"/>
    <cellStyle name="Normal 4 2 4 2 3 2 2 2 2 5" xfId="46960"/>
    <cellStyle name="Normal 4 2 4 2 3 2 2 2 3" xfId="46961"/>
    <cellStyle name="Normal 4 2 4 2 3 2 2 2 3 2" xfId="46962"/>
    <cellStyle name="Normal 4 2 4 2 3 2 2 2 3 3" xfId="46963"/>
    <cellStyle name="Normal 4 2 4 2 3 2 2 2 4" xfId="46964"/>
    <cellStyle name="Normal 4 2 4 2 3 2 2 2 4 2" xfId="46965"/>
    <cellStyle name="Normal 4 2 4 2 3 2 2 2 4 3" xfId="46966"/>
    <cellStyle name="Normal 4 2 4 2 3 2 2 2 5" xfId="46967"/>
    <cellStyle name="Normal 4 2 4 2 3 2 2 2 6" xfId="46968"/>
    <cellStyle name="Normal 4 2 4 2 3 2 2 3" xfId="2360"/>
    <cellStyle name="Normal 4 2 4 2 3 2 2 3 2" xfId="46969"/>
    <cellStyle name="Normal 4 2 4 2 3 2 2 3 2 2" xfId="46970"/>
    <cellStyle name="Normal 4 2 4 2 3 2 2 3 2 2 2" xfId="46971"/>
    <cellStyle name="Normal 4 2 4 2 3 2 2 3 2 2 3" xfId="46972"/>
    <cellStyle name="Normal 4 2 4 2 3 2 2 3 2 3" xfId="46973"/>
    <cellStyle name="Normal 4 2 4 2 3 2 2 3 2 3 2" xfId="46974"/>
    <cellStyle name="Normal 4 2 4 2 3 2 2 3 2 3 3" xfId="46975"/>
    <cellStyle name="Normal 4 2 4 2 3 2 2 3 2 4" xfId="46976"/>
    <cellStyle name="Normal 4 2 4 2 3 2 2 3 2 5" xfId="46977"/>
    <cellStyle name="Normal 4 2 4 2 3 2 2 3 3" xfId="46978"/>
    <cellStyle name="Normal 4 2 4 2 3 2 2 3 3 2" xfId="46979"/>
    <cellStyle name="Normal 4 2 4 2 3 2 2 3 3 3" xfId="46980"/>
    <cellStyle name="Normal 4 2 4 2 3 2 2 3 4" xfId="46981"/>
    <cellStyle name="Normal 4 2 4 2 3 2 2 3 4 2" xfId="46982"/>
    <cellStyle name="Normal 4 2 4 2 3 2 2 3 4 3" xfId="46983"/>
    <cellStyle name="Normal 4 2 4 2 3 2 2 3 5" xfId="46984"/>
    <cellStyle name="Normal 4 2 4 2 3 2 2 3 6" xfId="46985"/>
    <cellStyle name="Normal 4 2 4 2 3 2 2 4" xfId="46986"/>
    <cellStyle name="Normal 4 2 4 2 3 2 2 4 2" xfId="46987"/>
    <cellStyle name="Normal 4 2 4 2 3 2 2 4 2 2" xfId="46988"/>
    <cellStyle name="Normal 4 2 4 2 3 2 2 4 2 2 2" xfId="46989"/>
    <cellStyle name="Normal 4 2 4 2 3 2 2 4 2 2 3" xfId="46990"/>
    <cellStyle name="Normal 4 2 4 2 3 2 2 4 2 3" xfId="46991"/>
    <cellStyle name="Normal 4 2 4 2 3 2 2 4 2 3 2" xfId="46992"/>
    <cellStyle name="Normal 4 2 4 2 3 2 2 4 2 3 3" xfId="46993"/>
    <cellStyle name="Normal 4 2 4 2 3 2 2 4 2 4" xfId="46994"/>
    <cellStyle name="Normal 4 2 4 2 3 2 2 4 2 5" xfId="46995"/>
    <cellStyle name="Normal 4 2 4 2 3 2 2 4 3" xfId="46996"/>
    <cellStyle name="Normal 4 2 4 2 3 2 2 4 3 2" xfId="46997"/>
    <cellStyle name="Normal 4 2 4 2 3 2 2 4 3 3" xfId="46998"/>
    <cellStyle name="Normal 4 2 4 2 3 2 2 4 4" xfId="46999"/>
    <cellStyle name="Normal 4 2 4 2 3 2 2 4 4 2" xfId="47000"/>
    <cellStyle name="Normal 4 2 4 2 3 2 2 4 4 3" xfId="47001"/>
    <cellStyle name="Normal 4 2 4 2 3 2 2 4 5" xfId="47002"/>
    <cellStyle name="Normal 4 2 4 2 3 2 2 4 6" xfId="47003"/>
    <cellStyle name="Normal 4 2 4 2 3 2 2 5" xfId="47004"/>
    <cellStyle name="Normal 4 2 4 2 3 2 2 5 2" xfId="47005"/>
    <cellStyle name="Normal 4 2 4 2 3 2 2 5 2 2" xfId="47006"/>
    <cellStyle name="Normal 4 2 4 2 3 2 2 5 2 2 2" xfId="47007"/>
    <cellStyle name="Normal 4 2 4 2 3 2 2 5 2 2 3" xfId="47008"/>
    <cellStyle name="Normal 4 2 4 2 3 2 2 5 2 3" xfId="47009"/>
    <cellStyle name="Normal 4 2 4 2 3 2 2 5 2 3 2" xfId="47010"/>
    <cellStyle name="Normal 4 2 4 2 3 2 2 5 2 3 3" xfId="47011"/>
    <cellStyle name="Normal 4 2 4 2 3 2 2 5 2 4" xfId="47012"/>
    <cellStyle name="Normal 4 2 4 2 3 2 2 5 2 5" xfId="47013"/>
    <cellStyle name="Normal 4 2 4 2 3 2 2 5 3" xfId="47014"/>
    <cellStyle name="Normal 4 2 4 2 3 2 2 5 3 2" xfId="47015"/>
    <cellStyle name="Normal 4 2 4 2 3 2 2 5 3 3" xfId="47016"/>
    <cellStyle name="Normal 4 2 4 2 3 2 2 5 4" xfId="47017"/>
    <cellStyle name="Normal 4 2 4 2 3 2 2 5 4 2" xfId="47018"/>
    <cellStyle name="Normal 4 2 4 2 3 2 2 5 4 3" xfId="47019"/>
    <cellStyle name="Normal 4 2 4 2 3 2 2 5 5" xfId="47020"/>
    <cellStyle name="Normal 4 2 4 2 3 2 2 5 6" xfId="47021"/>
    <cellStyle name="Normal 4 2 4 2 3 2 2 6" xfId="47022"/>
    <cellStyle name="Normal 4 2 4 2 3 2 2 6 2" xfId="47023"/>
    <cellStyle name="Normal 4 2 4 2 3 2 2 6 2 2" xfId="47024"/>
    <cellStyle name="Normal 4 2 4 2 3 2 2 6 2 3" xfId="47025"/>
    <cellStyle name="Normal 4 2 4 2 3 2 2 6 3" xfId="47026"/>
    <cellStyle name="Normal 4 2 4 2 3 2 2 6 3 2" xfId="47027"/>
    <cellStyle name="Normal 4 2 4 2 3 2 2 6 3 3" xfId="47028"/>
    <cellStyle name="Normal 4 2 4 2 3 2 2 6 4" xfId="47029"/>
    <cellStyle name="Normal 4 2 4 2 3 2 2 6 5" xfId="47030"/>
    <cellStyle name="Normal 4 2 4 2 3 2 2 7" xfId="47031"/>
    <cellStyle name="Normal 4 2 4 2 3 2 2 7 2" xfId="47032"/>
    <cellStyle name="Normal 4 2 4 2 3 2 2 7 3" xfId="47033"/>
    <cellStyle name="Normal 4 2 4 2 3 2 2 8" xfId="47034"/>
    <cellStyle name="Normal 4 2 4 2 3 2 2 8 2" xfId="47035"/>
    <cellStyle name="Normal 4 2 4 2 3 2 2 8 3" xfId="47036"/>
    <cellStyle name="Normal 4 2 4 2 3 2 2 9" xfId="47037"/>
    <cellStyle name="Normal 4 2 4 2 3 2 3" xfId="1057"/>
    <cellStyle name="Normal 4 2 4 2 3 2 3 2" xfId="2362"/>
    <cellStyle name="Normal 4 2 4 2 3 2 3 2 2" xfId="47038"/>
    <cellStyle name="Normal 4 2 4 2 3 2 3 2 2 2" xfId="47039"/>
    <cellStyle name="Normal 4 2 4 2 3 2 3 2 2 3" xfId="47040"/>
    <cellStyle name="Normal 4 2 4 2 3 2 3 2 3" xfId="47041"/>
    <cellStyle name="Normal 4 2 4 2 3 2 3 2 3 2" xfId="47042"/>
    <cellStyle name="Normal 4 2 4 2 3 2 3 2 3 3" xfId="47043"/>
    <cellStyle name="Normal 4 2 4 2 3 2 3 2 4" xfId="47044"/>
    <cellStyle name="Normal 4 2 4 2 3 2 3 2 5" xfId="47045"/>
    <cellStyle name="Normal 4 2 4 2 3 2 3 3" xfId="47046"/>
    <cellStyle name="Normal 4 2 4 2 3 2 3 3 2" xfId="47047"/>
    <cellStyle name="Normal 4 2 4 2 3 2 3 3 3" xfId="47048"/>
    <cellStyle name="Normal 4 2 4 2 3 2 3 4" xfId="47049"/>
    <cellStyle name="Normal 4 2 4 2 3 2 3 4 2" xfId="47050"/>
    <cellStyle name="Normal 4 2 4 2 3 2 3 4 3" xfId="47051"/>
    <cellStyle name="Normal 4 2 4 2 3 2 3 5" xfId="47052"/>
    <cellStyle name="Normal 4 2 4 2 3 2 3 6" xfId="47053"/>
    <cellStyle name="Normal 4 2 4 2 3 2 4" xfId="2359"/>
    <cellStyle name="Normal 4 2 4 2 3 2 4 2" xfId="47054"/>
    <cellStyle name="Normal 4 2 4 2 3 2 4 2 2" xfId="47055"/>
    <cellStyle name="Normal 4 2 4 2 3 2 4 2 2 2" xfId="47056"/>
    <cellStyle name="Normal 4 2 4 2 3 2 4 2 2 3" xfId="47057"/>
    <cellStyle name="Normal 4 2 4 2 3 2 4 2 3" xfId="47058"/>
    <cellStyle name="Normal 4 2 4 2 3 2 4 2 3 2" xfId="47059"/>
    <cellStyle name="Normal 4 2 4 2 3 2 4 2 3 3" xfId="47060"/>
    <cellStyle name="Normal 4 2 4 2 3 2 4 2 4" xfId="47061"/>
    <cellStyle name="Normal 4 2 4 2 3 2 4 2 5" xfId="47062"/>
    <cellStyle name="Normal 4 2 4 2 3 2 4 3" xfId="47063"/>
    <cellStyle name="Normal 4 2 4 2 3 2 4 3 2" xfId="47064"/>
    <cellStyle name="Normal 4 2 4 2 3 2 4 3 3" xfId="47065"/>
    <cellStyle name="Normal 4 2 4 2 3 2 4 4" xfId="47066"/>
    <cellStyle name="Normal 4 2 4 2 3 2 4 4 2" xfId="47067"/>
    <cellStyle name="Normal 4 2 4 2 3 2 4 4 3" xfId="47068"/>
    <cellStyle name="Normal 4 2 4 2 3 2 4 5" xfId="47069"/>
    <cellStyle name="Normal 4 2 4 2 3 2 4 6" xfId="47070"/>
    <cellStyle name="Normal 4 2 4 2 3 2 5" xfId="47071"/>
    <cellStyle name="Normal 4 2 4 2 3 2 5 2" xfId="47072"/>
    <cellStyle name="Normal 4 2 4 2 3 2 5 2 2" xfId="47073"/>
    <cellStyle name="Normal 4 2 4 2 3 2 5 2 2 2" xfId="47074"/>
    <cellStyle name="Normal 4 2 4 2 3 2 5 2 2 3" xfId="47075"/>
    <cellStyle name="Normal 4 2 4 2 3 2 5 2 3" xfId="47076"/>
    <cellStyle name="Normal 4 2 4 2 3 2 5 2 3 2" xfId="47077"/>
    <cellStyle name="Normal 4 2 4 2 3 2 5 2 3 3" xfId="47078"/>
    <cellStyle name="Normal 4 2 4 2 3 2 5 2 4" xfId="47079"/>
    <cellStyle name="Normal 4 2 4 2 3 2 5 2 5" xfId="47080"/>
    <cellStyle name="Normal 4 2 4 2 3 2 5 3" xfId="47081"/>
    <cellStyle name="Normal 4 2 4 2 3 2 5 3 2" xfId="47082"/>
    <cellStyle name="Normal 4 2 4 2 3 2 5 3 3" xfId="47083"/>
    <cellStyle name="Normal 4 2 4 2 3 2 5 4" xfId="47084"/>
    <cellStyle name="Normal 4 2 4 2 3 2 5 4 2" xfId="47085"/>
    <cellStyle name="Normal 4 2 4 2 3 2 5 4 3" xfId="47086"/>
    <cellStyle name="Normal 4 2 4 2 3 2 5 5" xfId="47087"/>
    <cellStyle name="Normal 4 2 4 2 3 2 5 6" xfId="47088"/>
    <cellStyle name="Normal 4 2 4 2 3 2 6" xfId="47089"/>
    <cellStyle name="Normal 4 2 4 2 3 2 6 2" xfId="47090"/>
    <cellStyle name="Normal 4 2 4 2 3 2 6 2 2" xfId="47091"/>
    <cellStyle name="Normal 4 2 4 2 3 2 6 2 2 2" xfId="47092"/>
    <cellStyle name="Normal 4 2 4 2 3 2 6 2 2 3" xfId="47093"/>
    <cellStyle name="Normal 4 2 4 2 3 2 6 2 3" xfId="47094"/>
    <cellStyle name="Normal 4 2 4 2 3 2 6 2 3 2" xfId="47095"/>
    <cellStyle name="Normal 4 2 4 2 3 2 6 2 3 3" xfId="47096"/>
    <cellStyle name="Normal 4 2 4 2 3 2 6 2 4" xfId="47097"/>
    <cellStyle name="Normal 4 2 4 2 3 2 6 2 5" xfId="47098"/>
    <cellStyle name="Normal 4 2 4 2 3 2 6 3" xfId="47099"/>
    <cellStyle name="Normal 4 2 4 2 3 2 6 3 2" xfId="47100"/>
    <cellStyle name="Normal 4 2 4 2 3 2 6 3 3" xfId="47101"/>
    <cellStyle name="Normal 4 2 4 2 3 2 6 4" xfId="47102"/>
    <cellStyle name="Normal 4 2 4 2 3 2 6 4 2" xfId="47103"/>
    <cellStyle name="Normal 4 2 4 2 3 2 6 4 3" xfId="47104"/>
    <cellStyle name="Normal 4 2 4 2 3 2 6 5" xfId="47105"/>
    <cellStyle name="Normal 4 2 4 2 3 2 6 6" xfId="47106"/>
    <cellStyle name="Normal 4 2 4 2 3 2 7" xfId="47107"/>
    <cellStyle name="Normal 4 2 4 2 3 2 7 2" xfId="47108"/>
    <cellStyle name="Normal 4 2 4 2 3 2 7 2 2" xfId="47109"/>
    <cellStyle name="Normal 4 2 4 2 3 2 7 2 3" xfId="47110"/>
    <cellStyle name="Normal 4 2 4 2 3 2 7 3" xfId="47111"/>
    <cellStyle name="Normal 4 2 4 2 3 2 7 3 2" xfId="47112"/>
    <cellStyle name="Normal 4 2 4 2 3 2 7 3 3" xfId="47113"/>
    <cellStyle name="Normal 4 2 4 2 3 2 7 4" xfId="47114"/>
    <cellStyle name="Normal 4 2 4 2 3 2 7 5" xfId="47115"/>
    <cellStyle name="Normal 4 2 4 2 3 2 8" xfId="47116"/>
    <cellStyle name="Normal 4 2 4 2 3 2 8 2" xfId="47117"/>
    <cellStyle name="Normal 4 2 4 2 3 2 8 3" xfId="47118"/>
    <cellStyle name="Normal 4 2 4 2 3 2 9" xfId="47119"/>
    <cellStyle name="Normal 4 2 4 2 3 2 9 2" xfId="47120"/>
    <cellStyle name="Normal 4 2 4 2 3 2 9 3" xfId="47121"/>
    <cellStyle name="Normal 4 2 4 2 3 3" xfId="1058"/>
    <cellStyle name="Normal 4 2 4 2 3 3 10" xfId="47122"/>
    <cellStyle name="Normal 4 2 4 2 3 3 11" xfId="47123"/>
    <cellStyle name="Normal 4 2 4 2 3 3 2" xfId="1059"/>
    <cellStyle name="Normal 4 2 4 2 3 3 2 10" xfId="47124"/>
    <cellStyle name="Normal 4 2 4 2 3 3 2 2" xfId="1060"/>
    <cellStyle name="Normal 4 2 4 2 3 3 2 2 2" xfId="2365"/>
    <cellStyle name="Normal 4 2 4 2 3 3 2 2 2 2" xfId="47125"/>
    <cellStyle name="Normal 4 2 4 2 3 3 2 2 2 2 2" xfId="47126"/>
    <cellStyle name="Normal 4 2 4 2 3 3 2 2 2 2 3" xfId="47127"/>
    <cellStyle name="Normal 4 2 4 2 3 3 2 2 2 3" xfId="47128"/>
    <cellStyle name="Normal 4 2 4 2 3 3 2 2 2 3 2" xfId="47129"/>
    <cellStyle name="Normal 4 2 4 2 3 3 2 2 2 3 3" xfId="47130"/>
    <cellStyle name="Normal 4 2 4 2 3 3 2 2 2 4" xfId="47131"/>
    <cellStyle name="Normal 4 2 4 2 3 3 2 2 2 5" xfId="47132"/>
    <cellStyle name="Normal 4 2 4 2 3 3 2 2 3" xfId="47133"/>
    <cellStyle name="Normal 4 2 4 2 3 3 2 2 3 2" xfId="47134"/>
    <cellStyle name="Normal 4 2 4 2 3 3 2 2 3 3" xfId="47135"/>
    <cellStyle name="Normal 4 2 4 2 3 3 2 2 4" xfId="47136"/>
    <cellStyle name="Normal 4 2 4 2 3 3 2 2 4 2" xfId="47137"/>
    <cellStyle name="Normal 4 2 4 2 3 3 2 2 4 3" xfId="47138"/>
    <cellStyle name="Normal 4 2 4 2 3 3 2 2 5" xfId="47139"/>
    <cellStyle name="Normal 4 2 4 2 3 3 2 2 6" xfId="47140"/>
    <cellStyle name="Normal 4 2 4 2 3 3 2 3" xfId="2364"/>
    <cellStyle name="Normal 4 2 4 2 3 3 2 3 2" xfId="47141"/>
    <cellStyle name="Normal 4 2 4 2 3 3 2 3 2 2" xfId="47142"/>
    <cellStyle name="Normal 4 2 4 2 3 3 2 3 2 2 2" xfId="47143"/>
    <cellStyle name="Normal 4 2 4 2 3 3 2 3 2 2 3" xfId="47144"/>
    <cellStyle name="Normal 4 2 4 2 3 3 2 3 2 3" xfId="47145"/>
    <cellStyle name="Normal 4 2 4 2 3 3 2 3 2 3 2" xfId="47146"/>
    <cellStyle name="Normal 4 2 4 2 3 3 2 3 2 3 3" xfId="47147"/>
    <cellStyle name="Normal 4 2 4 2 3 3 2 3 2 4" xfId="47148"/>
    <cellStyle name="Normal 4 2 4 2 3 3 2 3 2 5" xfId="47149"/>
    <cellStyle name="Normal 4 2 4 2 3 3 2 3 3" xfId="47150"/>
    <cellStyle name="Normal 4 2 4 2 3 3 2 3 3 2" xfId="47151"/>
    <cellStyle name="Normal 4 2 4 2 3 3 2 3 3 3" xfId="47152"/>
    <cellStyle name="Normal 4 2 4 2 3 3 2 3 4" xfId="47153"/>
    <cellStyle name="Normal 4 2 4 2 3 3 2 3 4 2" xfId="47154"/>
    <cellStyle name="Normal 4 2 4 2 3 3 2 3 4 3" xfId="47155"/>
    <cellStyle name="Normal 4 2 4 2 3 3 2 3 5" xfId="47156"/>
    <cellStyle name="Normal 4 2 4 2 3 3 2 3 6" xfId="47157"/>
    <cellStyle name="Normal 4 2 4 2 3 3 2 4" xfId="47158"/>
    <cellStyle name="Normal 4 2 4 2 3 3 2 4 2" xfId="47159"/>
    <cellStyle name="Normal 4 2 4 2 3 3 2 4 2 2" xfId="47160"/>
    <cellStyle name="Normal 4 2 4 2 3 3 2 4 2 2 2" xfId="47161"/>
    <cellStyle name="Normal 4 2 4 2 3 3 2 4 2 2 3" xfId="47162"/>
    <cellStyle name="Normal 4 2 4 2 3 3 2 4 2 3" xfId="47163"/>
    <cellStyle name="Normal 4 2 4 2 3 3 2 4 2 3 2" xfId="47164"/>
    <cellStyle name="Normal 4 2 4 2 3 3 2 4 2 3 3" xfId="47165"/>
    <cellStyle name="Normal 4 2 4 2 3 3 2 4 2 4" xfId="47166"/>
    <cellStyle name="Normal 4 2 4 2 3 3 2 4 2 5" xfId="47167"/>
    <cellStyle name="Normal 4 2 4 2 3 3 2 4 3" xfId="47168"/>
    <cellStyle name="Normal 4 2 4 2 3 3 2 4 3 2" xfId="47169"/>
    <cellStyle name="Normal 4 2 4 2 3 3 2 4 3 3" xfId="47170"/>
    <cellStyle name="Normal 4 2 4 2 3 3 2 4 4" xfId="47171"/>
    <cellStyle name="Normal 4 2 4 2 3 3 2 4 4 2" xfId="47172"/>
    <cellStyle name="Normal 4 2 4 2 3 3 2 4 4 3" xfId="47173"/>
    <cellStyle name="Normal 4 2 4 2 3 3 2 4 5" xfId="47174"/>
    <cellStyle name="Normal 4 2 4 2 3 3 2 4 6" xfId="47175"/>
    <cellStyle name="Normal 4 2 4 2 3 3 2 5" xfId="47176"/>
    <cellStyle name="Normal 4 2 4 2 3 3 2 5 2" xfId="47177"/>
    <cellStyle name="Normal 4 2 4 2 3 3 2 5 2 2" xfId="47178"/>
    <cellStyle name="Normal 4 2 4 2 3 3 2 5 2 2 2" xfId="47179"/>
    <cellStyle name="Normal 4 2 4 2 3 3 2 5 2 2 3" xfId="47180"/>
    <cellStyle name="Normal 4 2 4 2 3 3 2 5 2 3" xfId="47181"/>
    <cellStyle name="Normal 4 2 4 2 3 3 2 5 2 3 2" xfId="47182"/>
    <cellStyle name="Normal 4 2 4 2 3 3 2 5 2 3 3" xfId="47183"/>
    <cellStyle name="Normal 4 2 4 2 3 3 2 5 2 4" xfId="47184"/>
    <cellStyle name="Normal 4 2 4 2 3 3 2 5 2 5" xfId="47185"/>
    <cellStyle name="Normal 4 2 4 2 3 3 2 5 3" xfId="47186"/>
    <cellStyle name="Normal 4 2 4 2 3 3 2 5 3 2" xfId="47187"/>
    <cellStyle name="Normal 4 2 4 2 3 3 2 5 3 3" xfId="47188"/>
    <cellStyle name="Normal 4 2 4 2 3 3 2 5 4" xfId="47189"/>
    <cellStyle name="Normal 4 2 4 2 3 3 2 5 4 2" xfId="47190"/>
    <cellStyle name="Normal 4 2 4 2 3 3 2 5 4 3" xfId="47191"/>
    <cellStyle name="Normal 4 2 4 2 3 3 2 5 5" xfId="47192"/>
    <cellStyle name="Normal 4 2 4 2 3 3 2 5 6" xfId="47193"/>
    <cellStyle name="Normal 4 2 4 2 3 3 2 6" xfId="47194"/>
    <cellStyle name="Normal 4 2 4 2 3 3 2 6 2" xfId="47195"/>
    <cellStyle name="Normal 4 2 4 2 3 3 2 6 2 2" xfId="47196"/>
    <cellStyle name="Normal 4 2 4 2 3 3 2 6 2 3" xfId="47197"/>
    <cellStyle name="Normal 4 2 4 2 3 3 2 6 3" xfId="47198"/>
    <cellStyle name="Normal 4 2 4 2 3 3 2 6 3 2" xfId="47199"/>
    <cellStyle name="Normal 4 2 4 2 3 3 2 6 3 3" xfId="47200"/>
    <cellStyle name="Normal 4 2 4 2 3 3 2 6 4" xfId="47201"/>
    <cellStyle name="Normal 4 2 4 2 3 3 2 6 5" xfId="47202"/>
    <cellStyle name="Normal 4 2 4 2 3 3 2 7" xfId="47203"/>
    <cellStyle name="Normal 4 2 4 2 3 3 2 7 2" xfId="47204"/>
    <cellStyle name="Normal 4 2 4 2 3 3 2 7 3" xfId="47205"/>
    <cellStyle name="Normal 4 2 4 2 3 3 2 8" xfId="47206"/>
    <cellStyle name="Normal 4 2 4 2 3 3 2 8 2" xfId="47207"/>
    <cellStyle name="Normal 4 2 4 2 3 3 2 8 3" xfId="47208"/>
    <cellStyle name="Normal 4 2 4 2 3 3 2 9" xfId="47209"/>
    <cellStyle name="Normal 4 2 4 2 3 3 3" xfId="1061"/>
    <cellStyle name="Normal 4 2 4 2 3 3 3 2" xfId="2366"/>
    <cellStyle name="Normal 4 2 4 2 3 3 3 2 2" xfId="47210"/>
    <cellStyle name="Normal 4 2 4 2 3 3 3 2 2 2" xfId="47211"/>
    <cellStyle name="Normal 4 2 4 2 3 3 3 2 2 3" xfId="47212"/>
    <cellStyle name="Normal 4 2 4 2 3 3 3 2 3" xfId="47213"/>
    <cellStyle name="Normal 4 2 4 2 3 3 3 2 3 2" xfId="47214"/>
    <cellStyle name="Normal 4 2 4 2 3 3 3 2 3 3" xfId="47215"/>
    <cellStyle name="Normal 4 2 4 2 3 3 3 2 4" xfId="47216"/>
    <cellStyle name="Normal 4 2 4 2 3 3 3 2 5" xfId="47217"/>
    <cellStyle name="Normal 4 2 4 2 3 3 3 3" xfId="47218"/>
    <cellStyle name="Normal 4 2 4 2 3 3 3 3 2" xfId="47219"/>
    <cellStyle name="Normal 4 2 4 2 3 3 3 3 3" xfId="47220"/>
    <cellStyle name="Normal 4 2 4 2 3 3 3 4" xfId="47221"/>
    <cellStyle name="Normal 4 2 4 2 3 3 3 4 2" xfId="47222"/>
    <cellStyle name="Normal 4 2 4 2 3 3 3 4 3" xfId="47223"/>
    <cellStyle name="Normal 4 2 4 2 3 3 3 5" xfId="47224"/>
    <cellStyle name="Normal 4 2 4 2 3 3 3 6" xfId="47225"/>
    <cellStyle name="Normal 4 2 4 2 3 3 4" xfId="2363"/>
    <cellStyle name="Normal 4 2 4 2 3 3 4 2" xfId="47226"/>
    <cellStyle name="Normal 4 2 4 2 3 3 4 2 2" xfId="47227"/>
    <cellStyle name="Normal 4 2 4 2 3 3 4 2 2 2" xfId="47228"/>
    <cellStyle name="Normal 4 2 4 2 3 3 4 2 2 3" xfId="47229"/>
    <cellStyle name="Normal 4 2 4 2 3 3 4 2 3" xfId="47230"/>
    <cellStyle name="Normal 4 2 4 2 3 3 4 2 3 2" xfId="47231"/>
    <cellStyle name="Normal 4 2 4 2 3 3 4 2 3 3" xfId="47232"/>
    <cellStyle name="Normal 4 2 4 2 3 3 4 2 4" xfId="47233"/>
    <cellStyle name="Normal 4 2 4 2 3 3 4 2 5" xfId="47234"/>
    <cellStyle name="Normal 4 2 4 2 3 3 4 3" xfId="47235"/>
    <cellStyle name="Normal 4 2 4 2 3 3 4 3 2" xfId="47236"/>
    <cellStyle name="Normal 4 2 4 2 3 3 4 3 3" xfId="47237"/>
    <cellStyle name="Normal 4 2 4 2 3 3 4 4" xfId="47238"/>
    <cellStyle name="Normal 4 2 4 2 3 3 4 4 2" xfId="47239"/>
    <cellStyle name="Normal 4 2 4 2 3 3 4 4 3" xfId="47240"/>
    <cellStyle name="Normal 4 2 4 2 3 3 4 5" xfId="47241"/>
    <cellStyle name="Normal 4 2 4 2 3 3 4 6" xfId="47242"/>
    <cellStyle name="Normal 4 2 4 2 3 3 5" xfId="47243"/>
    <cellStyle name="Normal 4 2 4 2 3 3 5 2" xfId="47244"/>
    <cellStyle name="Normal 4 2 4 2 3 3 5 2 2" xfId="47245"/>
    <cellStyle name="Normal 4 2 4 2 3 3 5 2 2 2" xfId="47246"/>
    <cellStyle name="Normal 4 2 4 2 3 3 5 2 2 3" xfId="47247"/>
    <cellStyle name="Normal 4 2 4 2 3 3 5 2 3" xfId="47248"/>
    <cellStyle name="Normal 4 2 4 2 3 3 5 2 3 2" xfId="47249"/>
    <cellStyle name="Normal 4 2 4 2 3 3 5 2 3 3" xfId="47250"/>
    <cellStyle name="Normal 4 2 4 2 3 3 5 2 4" xfId="47251"/>
    <cellStyle name="Normal 4 2 4 2 3 3 5 2 5" xfId="47252"/>
    <cellStyle name="Normal 4 2 4 2 3 3 5 3" xfId="47253"/>
    <cellStyle name="Normal 4 2 4 2 3 3 5 3 2" xfId="47254"/>
    <cellStyle name="Normal 4 2 4 2 3 3 5 3 3" xfId="47255"/>
    <cellStyle name="Normal 4 2 4 2 3 3 5 4" xfId="47256"/>
    <cellStyle name="Normal 4 2 4 2 3 3 5 4 2" xfId="47257"/>
    <cellStyle name="Normal 4 2 4 2 3 3 5 4 3" xfId="47258"/>
    <cellStyle name="Normal 4 2 4 2 3 3 5 5" xfId="47259"/>
    <cellStyle name="Normal 4 2 4 2 3 3 5 6" xfId="47260"/>
    <cellStyle name="Normal 4 2 4 2 3 3 6" xfId="47261"/>
    <cellStyle name="Normal 4 2 4 2 3 3 6 2" xfId="47262"/>
    <cellStyle name="Normal 4 2 4 2 3 3 6 2 2" xfId="47263"/>
    <cellStyle name="Normal 4 2 4 2 3 3 6 2 2 2" xfId="47264"/>
    <cellStyle name="Normal 4 2 4 2 3 3 6 2 2 3" xfId="47265"/>
    <cellStyle name="Normal 4 2 4 2 3 3 6 2 3" xfId="47266"/>
    <cellStyle name="Normal 4 2 4 2 3 3 6 2 3 2" xfId="47267"/>
    <cellStyle name="Normal 4 2 4 2 3 3 6 2 3 3" xfId="47268"/>
    <cellStyle name="Normal 4 2 4 2 3 3 6 2 4" xfId="47269"/>
    <cellStyle name="Normal 4 2 4 2 3 3 6 2 5" xfId="47270"/>
    <cellStyle name="Normal 4 2 4 2 3 3 6 3" xfId="47271"/>
    <cellStyle name="Normal 4 2 4 2 3 3 6 3 2" xfId="47272"/>
    <cellStyle name="Normal 4 2 4 2 3 3 6 3 3" xfId="47273"/>
    <cellStyle name="Normal 4 2 4 2 3 3 6 4" xfId="47274"/>
    <cellStyle name="Normal 4 2 4 2 3 3 6 4 2" xfId="47275"/>
    <cellStyle name="Normal 4 2 4 2 3 3 6 4 3" xfId="47276"/>
    <cellStyle name="Normal 4 2 4 2 3 3 6 5" xfId="47277"/>
    <cellStyle name="Normal 4 2 4 2 3 3 6 6" xfId="47278"/>
    <cellStyle name="Normal 4 2 4 2 3 3 7" xfId="47279"/>
    <cellStyle name="Normal 4 2 4 2 3 3 7 2" xfId="47280"/>
    <cellStyle name="Normal 4 2 4 2 3 3 7 2 2" xfId="47281"/>
    <cellStyle name="Normal 4 2 4 2 3 3 7 2 3" xfId="47282"/>
    <cellStyle name="Normal 4 2 4 2 3 3 7 3" xfId="47283"/>
    <cellStyle name="Normal 4 2 4 2 3 3 7 3 2" xfId="47284"/>
    <cellStyle name="Normal 4 2 4 2 3 3 7 3 3" xfId="47285"/>
    <cellStyle name="Normal 4 2 4 2 3 3 7 4" xfId="47286"/>
    <cellStyle name="Normal 4 2 4 2 3 3 7 5" xfId="47287"/>
    <cellStyle name="Normal 4 2 4 2 3 3 8" xfId="47288"/>
    <cellStyle name="Normal 4 2 4 2 3 3 8 2" xfId="47289"/>
    <cellStyle name="Normal 4 2 4 2 3 3 8 3" xfId="47290"/>
    <cellStyle name="Normal 4 2 4 2 3 3 9" xfId="47291"/>
    <cellStyle name="Normal 4 2 4 2 3 3 9 2" xfId="47292"/>
    <cellStyle name="Normal 4 2 4 2 3 3 9 3" xfId="47293"/>
    <cellStyle name="Normal 4 2 4 2 3 4" xfId="1062"/>
    <cellStyle name="Normal 4 2 4 2 3 4 10" xfId="47294"/>
    <cellStyle name="Normal 4 2 4 2 3 4 2" xfId="1063"/>
    <cellStyle name="Normal 4 2 4 2 3 4 2 2" xfId="2368"/>
    <cellStyle name="Normal 4 2 4 2 3 4 2 2 2" xfId="47295"/>
    <cellStyle name="Normal 4 2 4 2 3 4 2 2 2 2" xfId="47296"/>
    <cellStyle name="Normal 4 2 4 2 3 4 2 2 2 3" xfId="47297"/>
    <cellStyle name="Normal 4 2 4 2 3 4 2 2 3" xfId="47298"/>
    <cellStyle name="Normal 4 2 4 2 3 4 2 2 3 2" xfId="47299"/>
    <cellStyle name="Normal 4 2 4 2 3 4 2 2 3 3" xfId="47300"/>
    <cellStyle name="Normal 4 2 4 2 3 4 2 2 4" xfId="47301"/>
    <cellStyle name="Normal 4 2 4 2 3 4 2 2 5" xfId="47302"/>
    <cellStyle name="Normal 4 2 4 2 3 4 2 3" xfId="47303"/>
    <cellStyle name="Normal 4 2 4 2 3 4 2 3 2" xfId="47304"/>
    <cellStyle name="Normal 4 2 4 2 3 4 2 3 3" xfId="47305"/>
    <cellStyle name="Normal 4 2 4 2 3 4 2 4" xfId="47306"/>
    <cellStyle name="Normal 4 2 4 2 3 4 2 4 2" xfId="47307"/>
    <cellStyle name="Normal 4 2 4 2 3 4 2 4 3" xfId="47308"/>
    <cellStyle name="Normal 4 2 4 2 3 4 2 5" xfId="47309"/>
    <cellStyle name="Normal 4 2 4 2 3 4 2 6" xfId="47310"/>
    <cellStyle name="Normal 4 2 4 2 3 4 3" xfId="2367"/>
    <cellStyle name="Normal 4 2 4 2 3 4 3 2" xfId="47311"/>
    <cellStyle name="Normal 4 2 4 2 3 4 3 2 2" xfId="47312"/>
    <cellStyle name="Normal 4 2 4 2 3 4 3 2 2 2" xfId="47313"/>
    <cellStyle name="Normal 4 2 4 2 3 4 3 2 2 3" xfId="47314"/>
    <cellStyle name="Normal 4 2 4 2 3 4 3 2 3" xfId="47315"/>
    <cellStyle name="Normal 4 2 4 2 3 4 3 2 3 2" xfId="47316"/>
    <cellStyle name="Normal 4 2 4 2 3 4 3 2 3 3" xfId="47317"/>
    <cellStyle name="Normal 4 2 4 2 3 4 3 2 4" xfId="47318"/>
    <cellStyle name="Normal 4 2 4 2 3 4 3 2 5" xfId="47319"/>
    <cellStyle name="Normal 4 2 4 2 3 4 3 3" xfId="47320"/>
    <cellStyle name="Normal 4 2 4 2 3 4 3 3 2" xfId="47321"/>
    <cellStyle name="Normal 4 2 4 2 3 4 3 3 3" xfId="47322"/>
    <cellStyle name="Normal 4 2 4 2 3 4 3 4" xfId="47323"/>
    <cellStyle name="Normal 4 2 4 2 3 4 3 4 2" xfId="47324"/>
    <cellStyle name="Normal 4 2 4 2 3 4 3 4 3" xfId="47325"/>
    <cellStyle name="Normal 4 2 4 2 3 4 3 5" xfId="47326"/>
    <cellStyle name="Normal 4 2 4 2 3 4 3 6" xfId="47327"/>
    <cellStyle name="Normal 4 2 4 2 3 4 4" xfId="47328"/>
    <cellStyle name="Normal 4 2 4 2 3 4 4 2" xfId="47329"/>
    <cellStyle name="Normal 4 2 4 2 3 4 4 2 2" xfId="47330"/>
    <cellStyle name="Normal 4 2 4 2 3 4 4 2 2 2" xfId="47331"/>
    <cellStyle name="Normal 4 2 4 2 3 4 4 2 2 3" xfId="47332"/>
    <cellStyle name="Normal 4 2 4 2 3 4 4 2 3" xfId="47333"/>
    <cellStyle name="Normal 4 2 4 2 3 4 4 2 3 2" xfId="47334"/>
    <cellStyle name="Normal 4 2 4 2 3 4 4 2 3 3" xfId="47335"/>
    <cellStyle name="Normal 4 2 4 2 3 4 4 2 4" xfId="47336"/>
    <cellStyle name="Normal 4 2 4 2 3 4 4 2 5" xfId="47337"/>
    <cellStyle name="Normal 4 2 4 2 3 4 4 3" xfId="47338"/>
    <cellStyle name="Normal 4 2 4 2 3 4 4 3 2" xfId="47339"/>
    <cellStyle name="Normal 4 2 4 2 3 4 4 3 3" xfId="47340"/>
    <cellStyle name="Normal 4 2 4 2 3 4 4 4" xfId="47341"/>
    <cellStyle name="Normal 4 2 4 2 3 4 4 4 2" xfId="47342"/>
    <cellStyle name="Normal 4 2 4 2 3 4 4 4 3" xfId="47343"/>
    <cellStyle name="Normal 4 2 4 2 3 4 4 5" xfId="47344"/>
    <cellStyle name="Normal 4 2 4 2 3 4 4 6" xfId="47345"/>
    <cellStyle name="Normal 4 2 4 2 3 4 5" xfId="47346"/>
    <cellStyle name="Normal 4 2 4 2 3 4 5 2" xfId="47347"/>
    <cellStyle name="Normal 4 2 4 2 3 4 5 2 2" xfId="47348"/>
    <cellStyle name="Normal 4 2 4 2 3 4 5 2 2 2" xfId="47349"/>
    <cellStyle name="Normal 4 2 4 2 3 4 5 2 2 3" xfId="47350"/>
    <cellStyle name="Normal 4 2 4 2 3 4 5 2 3" xfId="47351"/>
    <cellStyle name="Normal 4 2 4 2 3 4 5 2 3 2" xfId="47352"/>
    <cellStyle name="Normal 4 2 4 2 3 4 5 2 3 3" xfId="47353"/>
    <cellStyle name="Normal 4 2 4 2 3 4 5 2 4" xfId="47354"/>
    <cellStyle name="Normal 4 2 4 2 3 4 5 2 5" xfId="47355"/>
    <cellStyle name="Normal 4 2 4 2 3 4 5 3" xfId="47356"/>
    <cellStyle name="Normal 4 2 4 2 3 4 5 3 2" xfId="47357"/>
    <cellStyle name="Normal 4 2 4 2 3 4 5 3 3" xfId="47358"/>
    <cellStyle name="Normal 4 2 4 2 3 4 5 4" xfId="47359"/>
    <cellStyle name="Normal 4 2 4 2 3 4 5 4 2" xfId="47360"/>
    <cellStyle name="Normal 4 2 4 2 3 4 5 4 3" xfId="47361"/>
    <cellStyle name="Normal 4 2 4 2 3 4 5 5" xfId="47362"/>
    <cellStyle name="Normal 4 2 4 2 3 4 5 6" xfId="47363"/>
    <cellStyle name="Normal 4 2 4 2 3 4 6" xfId="47364"/>
    <cellStyle name="Normal 4 2 4 2 3 4 6 2" xfId="47365"/>
    <cellStyle name="Normal 4 2 4 2 3 4 6 2 2" xfId="47366"/>
    <cellStyle name="Normal 4 2 4 2 3 4 6 2 3" xfId="47367"/>
    <cellStyle name="Normal 4 2 4 2 3 4 6 3" xfId="47368"/>
    <cellStyle name="Normal 4 2 4 2 3 4 6 3 2" xfId="47369"/>
    <cellStyle name="Normal 4 2 4 2 3 4 6 3 3" xfId="47370"/>
    <cellStyle name="Normal 4 2 4 2 3 4 6 4" xfId="47371"/>
    <cellStyle name="Normal 4 2 4 2 3 4 6 5" xfId="47372"/>
    <cellStyle name="Normal 4 2 4 2 3 4 7" xfId="47373"/>
    <cellStyle name="Normal 4 2 4 2 3 4 7 2" xfId="47374"/>
    <cellStyle name="Normal 4 2 4 2 3 4 7 3" xfId="47375"/>
    <cellStyle name="Normal 4 2 4 2 3 4 8" xfId="47376"/>
    <cellStyle name="Normal 4 2 4 2 3 4 8 2" xfId="47377"/>
    <cellStyle name="Normal 4 2 4 2 3 4 8 3" xfId="47378"/>
    <cellStyle name="Normal 4 2 4 2 3 4 9" xfId="47379"/>
    <cellStyle name="Normal 4 2 4 2 3 5" xfId="1064"/>
    <cellStyle name="Normal 4 2 4 2 3 5 2" xfId="2369"/>
    <cellStyle name="Normal 4 2 4 2 3 5 2 2" xfId="47380"/>
    <cellStyle name="Normal 4 2 4 2 3 5 2 2 2" xfId="47381"/>
    <cellStyle name="Normal 4 2 4 2 3 5 2 2 3" xfId="47382"/>
    <cellStyle name="Normal 4 2 4 2 3 5 2 3" xfId="47383"/>
    <cellStyle name="Normal 4 2 4 2 3 5 2 3 2" xfId="47384"/>
    <cellStyle name="Normal 4 2 4 2 3 5 2 3 3" xfId="47385"/>
    <cellStyle name="Normal 4 2 4 2 3 5 2 4" xfId="47386"/>
    <cellStyle name="Normal 4 2 4 2 3 5 2 5" xfId="47387"/>
    <cellStyle name="Normal 4 2 4 2 3 5 3" xfId="47388"/>
    <cellStyle name="Normal 4 2 4 2 3 5 3 2" xfId="47389"/>
    <cellStyle name="Normal 4 2 4 2 3 5 3 3" xfId="47390"/>
    <cellStyle name="Normal 4 2 4 2 3 5 4" xfId="47391"/>
    <cellStyle name="Normal 4 2 4 2 3 5 4 2" xfId="47392"/>
    <cellStyle name="Normal 4 2 4 2 3 5 4 3" xfId="47393"/>
    <cellStyle name="Normal 4 2 4 2 3 5 5" xfId="47394"/>
    <cellStyle name="Normal 4 2 4 2 3 5 6" xfId="47395"/>
    <cellStyle name="Normal 4 2 4 2 3 6" xfId="2358"/>
    <cellStyle name="Normal 4 2 4 2 3 6 2" xfId="47396"/>
    <cellStyle name="Normal 4 2 4 2 3 6 2 2" xfId="47397"/>
    <cellStyle name="Normal 4 2 4 2 3 6 2 2 2" xfId="47398"/>
    <cellStyle name="Normal 4 2 4 2 3 6 2 2 3" xfId="47399"/>
    <cellStyle name="Normal 4 2 4 2 3 6 2 3" xfId="47400"/>
    <cellStyle name="Normal 4 2 4 2 3 6 2 3 2" xfId="47401"/>
    <cellStyle name="Normal 4 2 4 2 3 6 2 3 3" xfId="47402"/>
    <cellStyle name="Normal 4 2 4 2 3 6 2 4" xfId="47403"/>
    <cellStyle name="Normal 4 2 4 2 3 6 2 5" xfId="47404"/>
    <cellStyle name="Normal 4 2 4 2 3 6 3" xfId="47405"/>
    <cellStyle name="Normal 4 2 4 2 3 6 3 2" xfId="47406"/>
    <cellStyle name="Normal 4 2 4 2 3 6 3 3" xfId="47407"/>
    <cellStyle name="Normal 4 2 4 2 3 6 4" xfId="47408"/>
    <cellStyle name="Normal 4 2 4 2 3 6 4 2" xfId="47409"/>
    <cellStyle name="Normal 4 2 4 2 3 6 4 3" xfId="47410"/>
    <cellStyle name="Normal 4 2 4 2 3 6 5" xfId="47411"/>
    <cellStyle name="Normal 4 2 4 2 3 6 6" xfId="47412"/>
    <cellStyle name="Normal 4 2 4 2 3 7" xfId="47413"/>
    <cellStyle name="Normal 4 2 4 2 3 7 2" xfId="47414"/>
    <cellStyle name="Normal 4 2 4 2 3 7 2 2" xfId="47415"/>
    <cellStyle name="Normal 4 2 4 2 3 7 2 2 2" xfId="47416"/>
    <cellStyle name="Normal 4 2 4 2 3 7 2 2 3" xfId="47417"/>
    <cellStyle name="Normal 4 2 4 2 3 7 2 3" xfId="47418"/>
    <cellStyle name="Normal 4 2 4 2 3 7 2 3 2" xfId="47419"/>
    <cellStyle name="Normal 4 2 4 2 3 7 2 3 3" xfId="47420"/>
    <cellStyle name="Normal 4 2 4 2 3 7 2 4" xfId="47421"/>
    <cellStyle name="Normal 4 2 4 2 3 7 2 5" xfId="47422"/>
    <cellStyle name="Normal 4 2 4 2 3 7 3" xfId="47423"/>
    <cellStyle name="Normal 4 2 4 2 3 7 3 2" xfId="47424"/>
    <cellStyle name="Normal 4 2 4 2 3 7 3 3" xfId="47425"/>
    <cellStyle name="Normal 4 2 4 2 3 7 4" xfId="47426"/>
    <cellStyle name="Normal 4 2 4 2 3 7 4 2" xfId="47427"/>
    <cellStyle name="Normal 4 2 4 2 3 7 4 3" xfId="47428"/>
    <cellStyle name="Normal 4 2 4 2 3 7 5" xfId="47429"/>
    <cellStyle name="Normal 4 2 4 2 3 7 6" xfId="47430"/>
    <cellStyle name="Normal 4 2 4 2 3 8" xfId="47431"/>
    <cellStyle name="Normal 4 2 4 2 3 8 2" xfId="47432"/>
    <cellStyle name="Normal 4 2 4 2 3 8 2 2" xfId="47433"/>
    <cellStyle name="Normal 4 2 4 2 3 8 2 2 2" xfId="47434"/>
    <cellStyle name="Normal 4 2 4 2 3 8 2 2 3" xfId="47435"/>
    <cellStyle name="Normal 4 2 4 2 3 8 2 3" xfId="47436"/>
    <cellStyle name="Normal 4 2 4 2 3 8 2 3 2" xfId="47437"/>
    <cellStyle name="Normal 4 2 4 2 3 8 2 3 3" xfId="47438"/>
    <cellStyle name="Normal 4 2 4 2 3 8 2 4" xfId="47439"/>
    <cellStyle name="Normal 4 2 4 2 3 8 2 5" xfId="47440"/>
    <cellStyle name="Normal 4 2 4 2 3 8 3" xfId="47441"/>
    <cellStyle name="Normal 4 2 4 2 3 8 3 2" xfId="47442"/>
    <cellStyle name="Normal 4 2 4 2 3 8 3 3" xfId="47443"/>
    <cellStyle name="Normal 4 2 4 2 3 8 4" xfId="47444"/>
    <cellStyle name="Normal 4 2 4 2 3 8 4 2" xfId="47445"/>
    <cellStyle name="Normal 4 2 4 2 3 8 4 3" xfId="47446"/>
    <cellStyle name="Normal 4 2 4 2 3 8 5" xfId="47447"/>
    <cellStyle name="Normal 4 2 4 2 3 8 6" xfId="47448"/>
    <cellStyle name="Normal 4 2 4 2 3 9" xfId="47449"/>
    <cellStyle name="Normal 4 2 4 2 3 9 2" xfId="47450"/>
    <cellStyle name="Normal 4 2 4 2 3 9 2 2" xfId="47451"/>
    <cellStyle name="Normal 4 2 4 2 3 9 2 3" xfId="47452"/>
    <cellStyle name="Normal 4 2 4 2 3 9 3" xfId="47453"/>
    <cellStyle name="Normal 4 2 4 2 3 9 3 2" xfId="47454"/>
    <cellStyle name="Normal 4 2 4 2 3 9 3 3" xfId="47455"/>
    <cellStyle name="Normal 4 2 4 2 3 9 4" xfId="47456"/>
    <cellStyle name="Normal 4 2 4 2 3 9 5" xfId="47457"/>
    <cellStyle name="Normal 4 2 4 2 4" xfId="1065"/>
    <cellStyle name="Normal 4 2 4 2 4 10" xfId="47458"/>
    <cellStyle name="Normal 4 2 4 2 4 11" xfId="47459"/>
    <cellStyle name="Normal 4 2 4 2 4 2" xfId="1066"/>
    <cellStyle name="Normal 4 2 4 2 4 2 10" xfId="47460"/>
    <cellStyle name="Normal 4 2 4 2 4 2 2" xfId="1067"/>
    <cellStyle name="Normal 4 2 4 2 4 2 2 2" xfId="2372"/>
    <cellStyle name="Normal 4 2 4 2 4 2 2 2 2" xfId="47461"/>
    <cellStyle name="Normal 4 2 4 2 4 2 2 2 2 2" xfId="47462"/>
    <cellStyle name="Normal 4 2 4 2 4 2 2 2 2 3" xfId="47463"/>
    <cellStyle name="Normal 4 2 4 2 4 2 2 2 3" xfId="47464"/>
    <cellStyle name="Normal 4 2 4 2 4 2 2 2 3 2" xfId="47465"/>
    <cellStyle name="Normal 4 2 4 2 4 2 2 2 3 3" xfId="47466"/>
    <cellStyle name="Normal 4 2 4 2 4 2 2 2 4" xfId="47467"/>
    <cellStyle name="Normal 4 2 4 2 4 2 2 2 5" xfId="47468"/>
    <cellStyle name="Normal 4 2 4 2 4 2 2 3" xfId="47469"/>
    <cellStyle name="Normal 4 2 4 2 4 2 2 3 2" xfId="47470"/>
    <cellStyle name="Normal 4 2 4 2 4 2 2 3 3" xfId="47471"/>
    <cellStyle name="Normal 4 2 4 2 4 2 2 4" xfId="47472"/>
    <cellStyle name="Normal 4 2 4 2 4 2 2 4 2" xfId="47473"/>
    <cellStyle name="Normal 4 2 4 2 4 2 2 4 3" xfId="47474"/>
    <cellStyle name="Normal 4 2 4 2 4 2 2 5" xfId="47475"/>
    <cellStyle name="Normal 4 2 4 2 4 2 2 6" xfId="47476"/>
    <cellStyle name="Normal 4 2 4 2 4 2 3" xfId="2371"/>
    <cellStyle name="Normal 4 2 4 2 4 2 3 2" xfId="47477"/>
    <cellStyle name="Normal 4 2 4 2 4 2 3 2 2" xfId="47478"/>
    <cellStyle name="Normal 4 2 4 2 4 2 3 2 2 2" xfId="47479"/>
    <cellStyle name="Normal 4 2 4 2 4 2 3 2 2 3" xfId="47480"/>
    <cellStyle name="Normal 4 2 4 2 4 2 3 2 3" xfId="47481"/>
    <cellStyle name="Normal 4 2 4 2 4 2 3 2 3 2" xfId="47482"/>
    <cellStyle name="Normal 4 2 4 2 4 2 3 2 3 3" xfId="47483"/>
    <cellStyle name="Normal 4 2 4 2 4 2 3 2 4" xfId="47484"/>
    <cellStyle name="Normal 4 2 4 2 4 2 3 2 5" xfId="47485"/>
    <cellStyle name="Normal 4 2 4 2 4 2 3 3" xfId="47486"/>
    <cellStyle name="Normal 4 2 4 2 4 2 3 3 2" xfId="47487"/>
    <cellStyle name="Normal 4 2 4 2 4 2 3 3 3" xfId="47488"/>
    <cellStyle name="Normal 4 2 4 2 4 2 3 4" xfId="47489"/>
    <cellStyle name="Normal 4 2 4 2 4 2 3 4 2" xfId="47490"/>
    <cellStyle name="Normal 4 2 4 2 4 2 3 4 3" xfId="47491"/>
    <cellStyle name="Normal 4 2 4 2 4 2 3 5" xfId="47492"/>
    <cellStyle name="Normal 4 2 4 2 4 2 3 6" xfId="47493"/>
    <cellStyle name="Normal 4 2 4 2 4 2 4" xfId="47494"/>
    <cellStyle name="Normal 4 2 4 2 4 2 4 2" xfId="47495"/>
    <cellStyle name="Normal 4 2 4 2 4 2 4 2 2" xfId="47496"/>
    <cellStyle name="Normal 4 2 4 2 4 2 4 2 2 2" xfId="47497"/>
    <cellStyle name="Normal 4 2 4 2 4 2 4 2 2 3" xfId="47498"/>
    <cellStyle name="Normal 4 2 4 2 4 2 4 2 3" xfId="47499"/>
    <cellStyle name="Normal 4 2 4 2 4 2 4 2 3 2" xfId="47500"/>
    <cellStyle name="Normal 4 2 4 2 4 2 4 2 3 3" xfId="47501"/>
    <cellStyle name="Normal 4 2 4 2 4 2 4 2 4" xfId="47502"/>
    <cellStyle name="Normal 4 2 4 2 4 2 4 2 5" xfId="47503"/>
    <cellStyle name="Normal 4 2 4 2 4 2 4 3" xfId="47504"/>
    <cellStyle name="Normal 4 2 4 2 4 2 4 3 2" xfId="47505"/>
    <cellStyle name="Normal 4 2 4 2 4 2 4 3 3" xfId="47506"/>
    <cellStyle name="Normal 4 2 4 2 4 2 4 4" xfId="47507"/>
    <cellStyle name="Normal 4 2 4 2 4 2 4 4 2" xfId="47508"/>
    <cellStyle name="Normal 4 2 4 2 4 2 4 4 3" xfId="47509"/>
    <cellStyle name="Normal 4 2 4 2 4 2 4 5" xfId="47510"/>
    <cellStyle name="Normal 4 2 4 2 4 2 4 6" xfId="47511"/>
    <cellStyle name="Normal 4 2 4 2 4 2 5" xfId="47512"/>
    <cellStyle name="Normal 4 2 4 2 4 2 5 2" xfId="47513"/>
    <cellStyle name="Normal 4 2 4 2 4 2 5 2 2" xfId="47514"/>
    <cellStyle name="Normal 4 2 4 2 4 2 5 2 2 2" xfId="47515"/>
    <cellStyle name="Normal 4 2 4 2 4 2 5 2 2 3" xfId="47516"/>
    <cellStyle name="Normal 4 2 4 2 4 2 5 2 3" xfId="47517"/>
    <cellStyle name="Normal 4 2 4 2 4 2 5 2 3 2" xfId="47518"/>
    <cellStyle name="Normal 4 2 4 2 4 2 5 2 3 3" xfId="47519"/>
    <cellStyle name="Normal 4 2 4 2 4 2 5 2 4" xfId="47520"/>
    <cellStyle name="Normal 4 2 4 2 4 2 5 2 5" xfId="47521"/>
    <cellStyle name="Normal 4 2 4 2 4 2 5 3" xfId="47522"/>
    <cellStyle name="Normal 4 2 4 2 4 2 5 3 2" xfId="47523"/>
    <cellStyle name="Normal 4 2 4 2 4 2 5 3 3" xfId="47524"/>
    <cellStyle name="Normal 4 2 4 2 4 2 5 4" xfId="47525"/>
    <cellStyle name="Normal 4 2 4 2 4 2 5 4 2" xfId="47526"/>
    <cellStyle name="Normal 4 2 4 2 4 2 5 4 3" xfId="47527"/>
    <cellStyle name="Normal 4 2 4 2 4 2 5 5" xfId="47528"/>
    <cellStyle name="Normal 4 2 4 2 4 2 5 6" xfId="47529"/>
    <cellStyle name="Normal 4 2 4 2 4 2 6" xfId="47530"/>
    <cellStyle name="Normal 4 2 4 2 4 2 6 2" xfId="47531"/>
    <cellStyle name="Normal 4 2 4 2 4 2 6 2 2" xfId="47532"/>
    <cellStyle name="Normal 4 2 4 2 4 2 6 2 3" xfId="47533"/>
    <cellStyle name="Normal 4 2 4 2 4 2 6 3" xfId="47534"/>
    <cellStyle name="Normal 4 2 4 2 4 2 6 3 2" xfId="47535"/>
    <cellStyle name="Normal 4 2 4 2 4 2 6 3 3" xfId="47536"/>
    <cellStyle name="Normal 4 2 4 2 4 2 6 4" xfId="47537"/>
    <cellStyle name="Normal 4 2 4 2 4 2 6 5" xfId="47538"/>
    <cellStyle name="Normal 4 2 4 2 4 2 7" xfId="47539"/>
    <cellStyle name="Normal 4 2 4 2 4 2 7 2" xfId="47540"/>
    <cellStyle name="Normal 4 2 4 2 4 2 7 3" xfId="47541"/>
    <cellStyle name="Normal 4 2 4 2 4 2 8" xfId="47542"/>
    <cellStyle name="Normal 4 2 4 2 4 2 8 2" xfId="47543"/>
    <cellStyle name="Normal 4 2 4 2 4 2 8 3" xfId="47544"/>
    <cellStyle name="Normal 4 2 4 2 4 2 9" xfId="47545"/>
    <cellStyle name="Normal 4 2 4 2 4 3" xfId="1068"/>
    <cellStyle name="Normal 4 2 4 2 4 3 2" xfId="2373"/>
    <cellStyle name="Normal 4 2 4 2 4 3 2 2" xfId="47546"/>
    <cellStyle name="Normal 4 2 4 2 4 3 2 2 2" xfId="47547"/>
    <cellStyle name="Normal 4 2 4 2 4 3 2 2 3" xfId="47548"/>
    <cellStyle name="Normal 4 2 4 2 4 3 2 3" xfId="47549"/>
    <cellStyle name="Normal 4 2 4 2 4 3 2 3 2" xfId="47550"/>
    <cellStyle name="Normal 4 2 4 2 4 3 2 3 3" xfId="47551"/>
    <cellStyle name="Normal 4 2 4 2 4 3 2 4" xfId="47552"/>
    <cellStyle name="Normal 4 2 4 2 4 3 2 5" xfId="47553"/>
    <cellStyle name="Normal 4 2 4 2 4 3 3" xfId="47554"/>
    <cellStyle name="Normal 4 2 4 2 4 3 3 2" xfId="47555"/>
    <cellStyle name="Normal 4 2 4 2 4 3 3 3" xfId="47556"/>
    <cellStyle name="Normal 4 2 4 2 4 3 4" xfId="47557"/>
    <cellStyle name="Normal 4 2 4 2 4 3 4 2" xfId="47558"/>
    <cellStyle name="Normal 4 2 4 2 4 3 4 3" xfId="47559"/>
    <cellStyle name="Normal 4 2 4 2 4 3 5" xfId="47560"/>
    <cellStyle name="Normal 4 2 4 2 4 3 6" xfId="47561"/>
    <cellStyle name="Normal 4 2 4 2 4 4" xfId="2370"/>
    <cellStyle name="Normal 4 2 4 2 4 4 2" xfId="47562"/>
    <cellStyle name="Normal 4 2 4 2 4 4 2 2" xfId="47563"/>
    <cellStyle name="Normal 4 2 4 2 4 4 2 2 2" xfId="47564"/>
    <cellStyle name="Normal 4 2 4 2 4 4 2 2 3" xfId="47565"/>
    <cellStyle name="Normal 4 2 4 2 4 4 2 3" xfId="47566"/>
    <cellStyle name="Normal 4 2 4 2 4 4 2 3 2" xfId="47567"/>
    <cellStyle name="Normal 4 2 4 2 4 4 2 3 3" xfId="47568"/>
    <cellStyle name="Normal 4 2 4 2 4 4 2 4" xfId="47569"/>
    <cellStyle name="Normal 4 2 4 2 4 4 2 5" xfId="47570"/>
    <cellStyle name="Normal 4 2 4 2 4 4 3" xfId="47571"/>
    <cellStyle name="Normal 4 2 4 2 4 4 3 2" xfId="47572"/>
    <cellStyle name="Normal 4 2 4 2 4 4 3 3" xfId="47573"/>
    <cellStyle name="Normal 4 2 4 2 4 4 4" xfId="47574"/>
    <cellStyle name="Normal 4 2 4 2 4 4 4 2" xfId="47575"/>
    <cellStyle name="Normal 4 2 4 2 4 4 4 3" xfId="47576"/>
    <cellStyle name="Normal 4 2 4 2 4 4 5" xfId="47577"/>
    <cellStyle name="Normal 4 2 4 2 4 4 6" xfId="47578"/>
    <cellStyle name="Normal 4 2 4 2 4 5" xfId="47579"/>
    <cellStyle name="Normal 4 2 4 2 4 5 2" xfId="47580"/>
    <cellStyle name="Normal 4 2 4 2 4 5 2 2" xfId="47581"/>
    <cellStyle name="Normal 4 2 4 2 4 5 2 2 2" xfId="47582"/>
    <cellStyle name="Normal 4 2 4 2 4 5 2 2 3" xfId="47583"/>
    <cellStyle name="Normal 4 2 4 2 4 5 2 3" xfId="47584"/>
    <cellStyle name="Normal 4 2 4 2 4 5 2 3 2" xfId="47585"/>
    <cellStyle name="Normal 4 2 4 2 4 5 2 3 3" xfId="47586"/>
    <cellStyle name="Normal 4 2 4 2 4 5 2 4" xfId="47587"/>
    <cellStyle name="Normal 4 2 4 2 4 5 2 5" xfId="47588"/>
    <cellStyle name="Normal 4 2 4 2 4 5 3" xfId="47589"/>
    <cellStyle name="Normal 4 2 4 2 4 5 3 2" xfId="47590"/>
    <cellStyle name="Normal 4 2 4 2 4 5 3 3" xfId="47591"/>
    <cellStyle name="Normal 4 2 4 2 4 5 4" xfId="47592"/>
    <cellStyle name="Normal 4 2 4 2 4 5 4 2" xfId="47593"/>
    <cellStyle name="Normal 4 2 4 2 4 5 4 3" xfId="47594"/>
    <cellStyle name="Normal 4 2 4 2 4 5 5" xfId="47595"/>
    <cellStyle name="Normal 4 2 4 2 4 5 6" xfId="47596"/>
    <cellStyle name="Normal 4 2 4 2 4 6" xfId="47597"/>
    <cellStyle name="Normal 4 2 4 2 4 6 2" xfId="47598"/>
    <cellStyle name="Normal 4 2 4 2 4 6 2 2" xfId="47599"/>
    <cellStyle name="Normal 4 2 4 2 4 6 2 2 2" xfId="47600"/>
    <cellStyle name="Normal 4 2 4 2 4 6 2 2 3" xfId="47601"/>
    <cellStyle name="Normal 4 2 4 2 4 6 2 3" xfId="47602"/>
    <cellStyle name="Normal 4 2 4 2 4 6 2 3 2" xfId="47603"/>
    <cellStyle name="Normal 4 2 4 2 4 6 2 3 3" xfId="47604"/>
    <cellStyle name="Normal 4 2 4 2 4 6 2 4" xfId="47605"/>
    <cellStyle name="Normal 4 2 4 2 4 6 2 5" xfId="47606"/>
    <cellStyle name="Normal 4 2 4 2 4 6 3" xfId="47607"/>
    <cellStyle name="Normal 4 2 4 2 4 6 3 2" xfId="47608"/>
    <cellStyle name="Normal 4 2 4 2 4 6 3 3" xfId="47609"/>
    <cellStyle name="Normal 4 2 4 2 4 6 4" xfId="47610"/>
    <cellStyle name="Normal 4 2 4 2 4 6 4 2" xfId="47611"/>
    <cellStyle name="Normal 4 2 4 2 4 6 4 3" xfId="47612"/>
    <cellStyle name="Normal 4 2 4 2 4 6 5" xfId="47613"/>
    <cellStyle name="Normal 4 2 4 2 4 6 6" xfId="47614"/>
    <cellStyle name="Normal 4 2 4 2 4 7" xfId="47615"/>
    <cellStyle name="Normal 4 2 4 2 4 7 2" xfId="47616"/>
    <cellStyle name="Normal 4 2 4 2 4 7 2 2" xfId="47617"/>
    <cellStyle name="Normal 4 2 4 2 4 7 2 3" xfId="47618"/>
    <cellStyle name="Normal 4 2 4 2 4 7 3" xfId="47619"/>
    <cellStyle name="Normal 4 2 4 2 4 7 3 2" xfId="47620"/>
    <cellStyle name="Normal 4 2 4 2 4 7 3 3" xfId="47621"/>
    <cellStyle name="Normal 4 2 4 2 4 7 4" xfId="47622"/>
    <cellStyle name="Normal 4 2 4 2 4 7 5" xfId="47623"/>
    <cellStyle name="Normal 4 2 4 2 4 8" xfId="47624"/>
    <cellStyle name="Normal 4 2 4 2 4 8 2" xfId="47625"/>
    <cellStyle name="Normal 4 2 4 2 4 8 3" xfId="47626"/>
    <cellStyle name="Normal 4 2 4 2 4 9" xfId="47627"/>
    <cellStyle name="Normal 4 2 4 2 4 9 2" xfId="47628"/>
    <cellStyle name="Normal 4 2 4 2 4 9 3" xfId="47629"/>
    <cellStyle name="Normal 4 2 4 2 5" xfId="1069"/>
    <cellStyle name="Normal 4 2 4 2 5 10" xfId="47630"/>
    <cellStyle name="Normal 4 2 4 2 5 11" xfId="47631"/>
    <cellStyle name="Normal 4 2 4 2 5 2" xfId="1070"/>
    <cellStyle name="Normal 4 2 4 2 5 2 10" xfId="47632"/>
    <cellStyle name="Normal 4 2 4 2 5 2 2" xfId="1071"/>
    <cellStyle name="Normal 4 2 4 2 5 2 2 2" xfId="2376"/>
    <cellStyle name="Normal 4 2 4 2 5 2 2 2 2" xfId="47633"/>
    <cellStyle name="Normal 4 2 4 2 5 2 2 2 2 2" xfId="47634"/>
    <cellStyle name="Normal 4 2 4 2 5 2 2 2 2 3" xfId="47635"/>
    <cellStyle name="Normal 4 2 4 2 5 2 2 2 3" xfId="47636"/>
    <cellStyle name="Normal 4 2 4 2 5 2 2 2 3 2" xfId="47637"/>
    <cellStyle name="Normal 4 2 4 2 5 2 2 2 3 3" xfId="47638"/>
    <cellStyle name="Normal 4 2 4 2 5 2 2 2 4" xfId="47639"/>
    <cellStyle name="Normal 4 2 4 2 5 2 2 2 5" xfId="47640"/>
    <cellStyle name="Normal 4 2 4 2 5 2 2 3" xfId="47641"/>
    <cellStyle name="Normal 4 2 4 2 5 2 2 3 2" xfId="47642"/>
    <cellStyle name="Normal 4 2 4 2 5 2 2 3 3" xfId="47643"/>
    <cellStyle name="Normal 4 2 4 2 5 2 2 4" xfId="47644"/>
    <cellStyle name="Normal 4 2 4 2 5 2 2 4 2" xfId="47645"/>
    <cellStyle name="Normal 4 2 4 2 5 2 2 4 3" xfId="47646"/>
    <cellStyle name="Normal 4 2 4 2 5 2 2 5" xfId="47647"/>
    <cellStyle name="Normal 4 2 4 2 5 2 2 6" xfId="47648"/>
    <cellStyle name="Normal 4 2 4 2 5 2 3" xfId="2375"/>
    <cellStyle name="Normal 4 2 4 2 5 2 3 2" xfId="47649"/>
    <cellStyle name="Normal 4 2 4 2 5 2 3 2 2" xfId="47650"/>
    <cellStyle name="Normal 4 2 4 2 5 2 3 2 2 2" xfId="47651"/>
    <cellStyle name="Normal 4 2 4 2 5 2 3 2 2 3" xfId="47652"/>
    <cellStyle name="Normal 4 2 4 2 5 2 3 2 3" xfId="47653"/>
    <cellStyle name="Normal 4 2 4 2 5 2 3 2 3 2" xfId="47654"/>
    <cellStyle name="Normal 4 2 4 2 5 2 3 2 3 3" xfId="47655"/>
    <cellStyle name="Normal 4 2 4 2 5 2 3 2 4" xfId="47656"/>
    <cellStyle name="Normal 4 2 4 2 5 2 3 2 5" xfId="47657"/>
    <cellStyle name="Normal 4 2 4 2 5 2 3 3" xfId="47658"/>
    <cellStyle name="Normal 4 2 4 2 5 2 3 3 2" xfId="47659"/>
    <cellStyle name="Normal 4 2 4 2 5 2 3 3 3" xfId="47660"/>
    <cellStyle name="Normal 4 2 4 2 5 2 3 4" xfId="47661"/>
    <cellStyle name="Normal 4 2 4 2 5 2 3 4 2" xfId="47662"/>
    <cellStyle name="Normal 4 2 4 2 5 2 3 4 3" xfId="47663"/>
    <cellStyle name="Normal 4 2 4 2 5 2 3 5" xfId="47664"/>
    <cellStyle name="Normal 4 2 4 2 5 2 3 6" xfId="47665"/>
    <cellStyle name="Normal 4 2 4 2 5 2 4" xfId="47666"/>
    <cellStyle name="Normal 4 2 4 2 5 2 4 2" xfId="47667"/>
    <cellStyle name="Normal 4 2 4 2 5 2 4 2 2" xfId="47668"/>
    <cellStyle name="Normal 4 2 4 2 5 2 4 2 2 2" xfId="47669"/>
    <cellStyle name="Normal 4 2 4 2 5 2 4 2 2 3" xfId="47670"/>
    <cellStyle name="Normal 4 2 4 2 5 2 4 2 3" xfId="47671"/>
    <cellStyle name="Normal 4 2 4 2 5 2 4 2 3 2" xfId="47672"/>
    <cellStyle name="Normal 4 2 4 2 5 2 4 2 3 3" xfId="47673"/>
    <cellStyle name="Normal 4 2 4 2 5 2 4 2 4" xfId="47674"/>
    <cellStyle name="Normal 4 2 4 2 5 2 4 2 5" xfId="47675"/>
    <cellStyle name="Normal 4 2 4 2 5 2 4 3" xfId="47676"/>
    <cellStyle name="Normal 4 2 4 2 5 2 4 3 2" xfId="47677"/>
    <cellStyle name="Normal 4 2 4 2 5 2 4 3 3" xfId="47678"/>
    <cellStyle name="Normal 4 2 4 2 5 2 4 4" xfId="47679"/>
    <cellStyle name="Normal 4 2 4 2 5 2 4 4 2" xfId="47680"/>
    <cellStyle name="Normal 4 2 4 2 5 2 4 4 3" xfId="47681"/>
    <cellStyle name="Normal 4 2 4 2 5 2 4 5" xfId="47682"/>
    <cellStyle name="Normal 4 2 4 2 5 2 4 6" xfId="47683"/>
    <cellStyle name="Normal 4 2 4 2 5 2 5" xfId="47684"/>
    <cellStyle name="Normal 4 2 4 2 5 2 5 2" xfId="47685"/>
    <cellStyle name="Normal 4 2 4 2 5 2 5 2 2" xfId="47686"/>
    <cellStyle name="Normal 4 2 4 2 5 2 5 2 2 2" xfId="47687"/>
    <cellStyle name="Normal 4 2 4 2 5 2 5 2 2 3" xfId="47688"/>
    <cellStyle name="Normal 4 2 4 2 5 2 5 2 3" xfId="47689"/>
    <cellStyle name="Normal 4 2 4 2 5 2 5 2 3 2" xfId="47690"/>
    <cellStyle name="Normal 4 2 4 2 5 2 5 2 3 3" xfId="47691"/>
    <cellStyle name="Normal 4 2 4 2 5 2 5 2 4" xfId="47692"/>
    <cellStyle name="Normal 4 2 4 2 5 2 5 2 5" xfId="47693"/>
    <cellStyle name="Normal 4 2 4 2 5 2 5 3" xfId="47694"/>
    <cellStyle name="Normal 4 2 4 2 5 2 5 3 2" xfId="47695"/>
    <cellStyle name="Normal 4 2 4 2 5 2 5 3 3" xfId="47696"/>
    <cellStyle name="Normal 4 2 4 2 5 2 5 4" xfId="47697"/>
    <cellStyle name="Normal 4 2 4 2 5 2 5 4 2" xfId="47698"/>
    <cellStyle name="Normal 4 2 4 2 5 2 5 4 3" xfId="47699"/>
    <cellStyle name="Normal 4 2 4 2 5 2 5 5" xfId="47700"/>
    <cellStyle name="Normal 4 2 4 2 5 2 5 6" xfId="47701"/>
    <cellStyle name="Normal 4 2 4 2 5 2 6" xfId="47702"/>
    <cellStyle name="Normal 4 2 4 2 5 2 6 2" xfId="47703"/>
    <cellStyle name="Normal 4 2 4 2 5 2 6 2 2" xfId="47704"/>
    <cellStyle name="Normal 4 2 4 2 5 2 6 2 3" xfId="47705"/>
    <cellStyle name="Normal 4 2 4 2 5 2 6 3" xfId="47706"/>
    <cellStyle name="Normal 4 2 4 2 5 2 6 3 2" xfId="47707"/>
    <cellStyle name="Normal 4 2 4 2 5 2 6 3 3" xfId="47708"/>
    <cellStyle name="Normal 4 2 4 2 5 2 6 4" xfId="47709"/>
    <cellStyle name="Normal 4 2 4 2 5 2 6 5" xfId="47710"/>
    <cellStyle name="Normal 4 2 4 2 5 2 7" xfId="47711"/>
    <cellStyle name="Normal 4 2 4 2 5 2 7 2" xfId="47712"/>
    <cellStyle name="Normal 4 2 4 2 5 2 7 3" xfId="47713"/>
    <cellStyle name="Normal 4 2 4 2 5 2 8" xfId="47714"/>
    <cellStyle name="Normal 4 2 4 2 5 2 8 2" xfId="47715"/>
    <cellStyle name="Normal 4 2 4 2 5 2 8 3" xfId="47716"/>
    <cellStyle name="Normal 4 2 4 2 5 2 9" xfId="47717"/>
    <cellStyle name="Normal 4 2 4 2 5 3" xfId="1072"/>
    <cellStyle name="Normal 4 2 4 2 5 3 2" xfId="2377"/>
    <cellStyle name="Normal 4 2 4 2 5 3 2 2" xfId="47718"/>
    <cellStyle name="Normal 4 2 4 2 5 3 2 2 2" xfId="47719"/>
    <cellStyle name="Normal 4 2 4 2 5 3 2 2 3" xfId="47720"/>
    <cellStyle name="Normal 4 2 4 2 5 3 2 3" xfId="47721"/>
    <cellStyle name="Normal 4 2 4 2 5 3 2 3 2" xfId="47722"/>
    <cellStyle name="Normal 4 2 4 2 5 3 2 3 3" xfId="47723"/>
    <cellStyle name="Normal 4 2 4 2 5 3 2 4" xfId="47724"/>
    <cellStyle name="Normal 4 2 4 2 5 3 2 5" xfId="47725"/>
    <cellStyle name="Normal 4 2 4 2 5 3 3" xfId="47726"/>
    <cellStyle name="Normal 4 2 4 2 5 3 3 2" xfId="47727"/>
    <cellStyle name="Normal 4 2 4 2 5 3 3 3" xfId="47728"/>
    <cellStyle name="Normal 4 2 4 2 5 3 4" xfId="47729"/>
    <cellStyle name="Normal 4 2 4 2 5 3 4 2" xfId="47730"/>
    <cellStyle name="Normal 4 2 4 2 5 3 4 3" xfId="47731"/>
    <cellStyle name="Normal 4 2 4 2 5 3 5" xfId="47732"/>
    <cellStyle name="Normal 4 2 4 2 5 3 6" xfId="47733"/>
    <cellStyle name="Normal 4 2 4 2 5 4" xfId="2374"/>
    <cellStyle name="Normal 4 2 4 2 5 4 2" xfId="47734"/>
    <cellStyle name="Normal 4 2 4 2 5 4 2 2" xfId="47735"/>
    <cellStyle name="Normal 4 2 4 2 5 4 2 2 2" xfId="47736"/>
    <cellStyle name="Normal 4 2 4 2 5 4 2 2 3" xfId="47737"/>
    <cellStyle name="Normal 4 2 4 2 5 4 2 3" xfId="47738"/>
    <cellStyle name="Normal 4 2 4 2 5 4 2 3 2" xfId="47739"/>
    <cellStyle name="Normal 4 2 4 2 5 4 2 3 3" xfId="47740"/>
    <cellStyle name="Normal 4 2 4 2 5 4 2 4" xfId="47741"/>
    <cellStyle name="Normal 4 2 4 2 5 4 2 5" xfId="47742"/>
    <cellStyle name="Normal 4 2 4 2 5 4 3" xfId="47743"/>
    <cellStyle name="Normal 4 2 4 2 5 4 3 2" xfId="47744"/>
    <cellStyle name="Normal 4 2 4 2 5 4 3 3" xfId="47745"/>
    <cellStyle name="Normal 4 2 4 2 5 4 4" xfId="47746"/>
    <cellStyle name="Normal 4 2 4 2 5 4 4 2" xfId="47747"/>
    <cellStyle name="Normal 4 2 4 2 5 4 4 3" xfId="47748"/>
    <cellStyle name="Normal 4 2 4 2 5 4 5" xfId="47749"/>
    <cellStyle name="Normal 4 2 4 2 5 4 6" xfId="47750"/>
    <cellStyle name="Normal 4 2 4 2 5 5" xfId="47751"/>
    <cellStyle name="Normal 4 2 4 2 5 5 2" xfId="47752"/>
    <cellStyle name="Normal 4 2 4 2 5 5 2 2" xfId="47753"/>
    <cellStyle name="Normal 4 2 4 2 5 5 2 2 2" xfId="47754"/>
    <cellStyle name="Normal 4 2 4 2 5 5 2 2 3" xfId="47755"/>
    <cellStyle name="Normal 4 2 4 2 5 5 2 3" xfId="47756"/>
    <cellStyle name="Normal 4 2 4 2 5 5 2 3 2" xfId="47757"/>
    <cellStyle name="Normal 4 2 4 2 5 5 2 3 3" xfId="47758"/>
    <cellStyle name="Normal 4 2 4 2 5 5 2 4" xfId="47759"/>
    <cellStyle name="Normal 4 2 4 2 5 5 2 5" xfId="47760"/>
    <cellStyle name="Normal 4 2 4 2 5 5 3" xfId="47761"/>
    <cellStyle name="Normal 4 2 4 2 5 5 3 2" xfId="47762"/>
    <cellStyle name="Normal 4 2 4 2 5 5 3 3" xfId="47763"/>
    <cellStyle name="Normal 4 2 4 2 5 5 4" xfId="47764"/>
    <cellStyle name="Normal 4 2 4 2 5 5 4 2" xfId="47765"/>
    <cellStyle name="Normal 4 2 4 2 5 5 4 3" xfId="47766"/>
    <cellStyle name="Normal 4 2 4 2 5 5 5" xfId="47767"/>
    <cellStyle name="Normal 4 2 4 2 5 5 6" xfId="47768"/>
    <cellStyle name="Normal 4 2 4 2 5 6" xfId="47769"/>
    <cellStyle name="Normal 4 2 4 2 5 6 2" xfId="47770"/>
    <cellStyle name="Normal 4 2 4 2 5 6 2 2" xfId="47771"/>
    <cellStyle name="Normal 4 2 4 2 5 6 2 2 2" xfId="47772"/>
    <cellStyle name="Normal 4 2 4 2 5 6 2 2 3" xfId="47773"/>
    <cellStyle name="Normal 4 2 4 2 5 6 2 3" xfId="47774"/>
    <cellStyle name="Normal 4 2 4 2 5 6 2 3 2" xfId="47775"/>
    <cellStyle name="Normal 4 2 4 2 5 6 2 3 3" xfId="47776"/>
    <cellStyle name="Normal 4 2 4 2 5 6 2 4" xfId="47777"/>
    <cellStyle name="Normal 4 2 4 2 5 6 2 5" xfId="47778"/>
    <cellStyle name="Normal 4 2 4 2 5 6 3" xfId="47779"/>
    <cellStyle name="Normal 4 2 4 2 5 6 3 2" xfId="47780"/>
    <cellStyle name="Normal 4 2 4 2 5 6 3 3" xfId="47781"/>
    <cellStyle name="Normal 4 2 4 2 5 6 4" xfId="47782"/>
    <cellStyle name="Normal 4 2 4 2 5 6 4 2" xfId="47783"/>
    <cellStyle name="Normal 4 2 4 2 5 6 4 3" xfId="47784"/>
    <cellStyle name="Normal 4 2 4 2 5 6 5" xfId="47785"/>
    <cellStyle name="Normal 4 2 4 2 5 6 6" xfId="47786"/>
    <cellStyle name="Normal 4 2 4 2 5 7" xfId="47787"/>
    <cellStyle name="Normal 4 2 4 2 5 7 2" xfId="47788"/>
    <cellStyle name="Normal 4 2 4 2 5 7 2 2" xfId="47789"/>
    <cellStyle name="Normal 4 2 4 2 5 7 2 3" xfId="47790"/>
    <cellStyle name="Normal 4 2 4 2 5 7 3" xfId="47791"/>
    <cellStyle name="Normal 4 2 4 2 5 7 3 2" xfId="47792"/>
    <cellStyle name="Normal 4 2 4 2 5 7 3 3" xfId="47793"/>
    <cellStyle name="Normal 4 2 4 2 5 7 4" xfId="47794"/>
    <cellStyle name="Normal 4 2 4 2 5 7 5" xfId="47795"/>
    <cellStyle name="Normal 4 2 4 2 5 8" xfId="47796"/>
    <cellStyle name="Normal 4 2 4 2 5 8 2" xfId="47797"/>
    <cellStyle name="Normal 4 2 4 2 5 8 3" xfId="47798"/>
    <cellStyle name="Normal 4 2 4 2 5 9" xfId="47799"/>
    <cellStyle name="Normal 4 2 4 2 5 9 2" xfId="47800"/>
    <cellStyle name="Normal 4 2 4 2 5 9 3" xfId="47801"/>
    <cellStyle name="Normal 4 2 4 2 6" xfId="1073"/>
    <cellStyle name="Normal 4 2 4 2 6 10" xfId="47802"/>
    <cellStyle name="Normal 4 2 4 2 6 2" xfId="1074"/>
    <cellStyle name="Normal 4 2 4 2 6 2 2" xfId="2379"/>
    <cellStyle name="Normal 4 2 4 2 6 2 2 2" xfId="47803"/>
    <cellStyle name="Normal 4 2 4 2 6 2 2 2 2" xfId="47804"/>
    <cellStyle name="Normal 4 2 4 2 6 2 2 2 3" xfId="47805"/>
    <cellStyle name="Normal 4 2 4 2 6 2 2 3" xfId="47806"/>
    <cellStyle name="Normal 4 2 4 2 6 2 2 3 2" xfId="47807"/>
    <cellStyle name="Normal 4 2 4 2 6 2 2 3 3" xfId="47808"/>
    <cellStyle name="Normal 4 2 4 2 6 2 2 4" xfId="47809"/>
    <cellStyle name="Normal 4 2 4 2 6 2 2 5" xfId="47810"/>
    <cellStyle name="Normal 4 2 4 2 6 2 3" xfId="47811"/>
    <cellStyle name="Normal 4 2 4 2 6 2 3 2" xfId="47812"/>
    <cellStyle name="Normal 4 2 4 2 6 2 3 3" xfId="47813"/>
    <cellStyle name="Normal 4 2 4 2 6 2 4" xfId="47814"/>
    <cellStyle name="Normal 4 2 4 2 6 2 4 2" xfId="47815"/>
    <cellStyle name="Normal 4 2 4 2 6 2 4 3" xfId="47816"/>
    <cellStyle name="Normal 4 2 4 2 6 2 5" xfId="47817"/>
    <cellStyle name="Normal 4 2 4 2 6 2 6" xfId="47818"/>
    <cellStyle name="Normal 4 2 4 2 6 3" xfId="2378"/>
    <cellStyle name="Normal 4 2 4 2 6 3 2" xfId="47819"/>
    <cellStyle name="Normal 4 2 4 2 6 3 2 2" xfId="47820"/>
    <cellStyle name="Normal 4 2 4 2 6 3 2 2 2" xfId="47821"/>
    <cellStyle name="Normal 4 2 4 2 6 3 2 2 3" xfId="47822"/>
    <cellStyle name="Normal 4 2 4 2 6 3 2 3" xfId="47823"/>
    <cellStyle name="Normal 4 2 4 2 6 3 2 3 2" xfId="47824"/>
    <cellStyle name="Normal 4 2 4 2 6 3 2 3 3" xfId="47825"/>
    <cellStyle name="Normal 4 2 4 2 6 3 2 4" xfId="47826"/>
    <cellStyle name="Normal 4 2 4 2 6 3 2 5" xfId="47827"/>
    <cellStyle name="Normal 4 2 4 2 6 3 3" xfId="47828"/>
    <cellStyle name="Normal 4 2 4 2 6 3 3 2" xfId="47829"/>
    <cellStyle name="Normal 4 2 4 2 6 3 3 3" xfId="47830"/>
    <cellStyle name="Normal 4 2 4 2 6 3 4" xfId="47831"/>
    <cellStyle name="Normal 4 2 4 2 6 3 4 2" xfId="47832"/>
    <cellStyle name="Normal 4 2 4 2 6 3 4 3" xfId="47833"/>
    <cellStyle name="Normal 4 2 4 2 6 3 5" xfId="47834"/>
    <cellStyle name="Normal 4 2 4 2 6 3 6" xfId="47835"/>
    <cellStyle name="Normal 4 2 4 2 6 4" xfId="47836"/>
    <cellStyle name="Normal 4 2 4 2 6 4 2" xfId="47837"/>
    <cellStyle name="Normal 4 2 4 2 6 4 2 2" xfId="47838"/>
    <cellStyle name="Normal 4 2 4 2 6 4 2 2 2" xfId="47839"/>
    <cellStyle name="Normal 4 2 4 2 6 4 2 2 3" xfId="47840"/>
    <cellStyle name="Normal 4 2 4 2 6 4 2 3" xfId="47841"/>
    <cellStyle name="Normal 4 2 4 2 6 4 2 3 2" xfId="47842"/>
    <cellStyle name="Normal 4 2 4 2 6 4 2 3 3" xfId="47843"/>
    <cellStyle name="Normal 4 2 4 2 6 4 2 4" xfId="47844"/>
    <cellStyle name="Normal 4 2 4 2 6 4 2 5" xfId="47845"/>
    <cellStyle name="Normal 4 2 4 2 6 4 3" xfId="47846"/>
    <cellStyle name="Normal 4 2 4 2 6 4 3 2" xfId="47847"/>
    <cellStyle name="Normal 4 2 4 2 6 4 3 3" xfId="47848"/>
    <cellStyle name="Normal 4 2 4 2 6 4 4" xfId="47849"/>
    <cellStyle name="Normal 4 2 4 2 6 4 4 2" xfId="47850"/>
    <cellStyle name="Normal 4 2 4 2 6 4 4 3" xfId="47851"/>
    <cellStyle name="Normal 4 2 4 2 6 4 5" xfId="47852"/>
    <cellStyle name="Normal 4 2 4 2 6 4 6" xfId="47853"/>
    <cellStyle name="Normal 4 2 4 2 6 5" xfId="47854"/>
    <cellStyle name="Normal 4 2 4 2 6 5 2" xfId="47855"/>
    <cellStyle name="Normal 4 2 4 2 6 5 2 2" xfId="47856"/>
    <cellStyle name="Normal 4 2 4 2 6 5 2 2 2" xfId="47857"/>
    <cellStyle name="Normal 4 2 4 2 6 5 2 2 3" xfId="47858"/>
    <cellStyle name="Normal 4 2 4 2 6 5 2 3" xfId="47859"/>
    <cellStyle name="Normal 4 2 4 2 6 5 2 3 2" xfId="47860"/>
    <cellStyle name="Normal 4 2 4 2 6 5 2 3 3" xfId="47861"/>
    <cellStyle name="Normal 4 2 4 2 6 5 2 4" xfId="47862"/>
    <cellStyle name="Normal 4 2 4 2 6 5 2 5" xfId="47863"/>
    <cellStyle name="Normal 4 2 4 2 6 5 3" xfId="47864"/>
    <cellStyle name="Normal 4 2 4 2 6 5 3 2" xfId="47865"/>
    <cellStyle name="Normal 4 2 4 2 6 5 3 3" xfId="47866"/>
    <cellStyle name="Normal 4 2 4 2 6 5 4" xfId="47867"/>
    <cellStyle name="Normal 4 2 4 2 6 5 4 2" xfId="47868"/>
    <cellStyle name="Normal 4 2 4 2 6 5 4 3" xfId="47869"/>
    <cellStyle name="Normal 4 2 4 2 6 5 5" xfId="47870"/>
    <cellStyle name="Normal 4 2 4 2 6 5 6" xfId="47871"/>
    <cellStyle name="Normal 4 2 4 2 6 6" xfId="47872"/>
    <cellStyle name="Normal 4 2 4 2 6 6 2" xfId="47873"/>
    <cellStyle name="Normal 4 2 4 2 6 6 2 2" xfId="47874"/>
    <cellStyle name="Normal 4 2 4 2 6 6 2 3" xfId="47875"/>
    <cellStyle name="Normal 4 2 4 2 6 6 3" xfId="47876"/>
    <cellStyle name="Normal 4 2 4 2 6 6 3 2" xfId="47877"/>
    <cellStyle name="Normal 4 2 4 2 6 6 3 3" xfId="47878"/>
    <cellStyle name="Normal 4 2 4 2 6 6 4" xfId="47879"/>
    <cellStyle name="Normal 4 2 4 2 6 6 5" xfId="47880"/>
    <cellStyle name="Normal 4 2 4 2 6 7" xfId="47881"/>
    <cellStyle name="Normal 4 2 4 2 6 7 2" xfId="47882"/>
    <cellStyle name="Normal 4 2 4 2 6 7 3" xfId="47883"/>
    <cellStyle name="Normal 4 2 4 2 6 8" xfId="47884"/>
    <cellStyle name="Normal 4 2 4 2 6 8 2" xfId="47885"/>
    <cellStyle name="Normal 4 2 4 2 6 8 3" xfId="47886"/>
    <cellStyle name="Normal 4 2 4 2 6 9" xfId="47887"/>
    <cellStyle name="Normal 4 2 4 2 7" xfId="1075"/>
    <cellStyle name="Normal 4 2 4 2 7 2" xfId="2380"/>
    <cellStyle name="Normal 4 2 4 2 7 2 2" xfId="47888"/>
    <cellStyle name="Normal 4 2 4 2 7 2 2 2" xfId="47889"/>
    <cellStyle name="Normal 4 2 4 2 7 2 2 3" xfId="47890"/>
    <cellStyle name="Normal 4 2 4 2 7 2 3" xfId="47891"/>
    <cellStyle name="Normal 4 2 4 2 7 2 3 2" xfId="47892"/>
    <cellStyle name="Normal 4 2 4 2 7 2 3 3" xfId="47893"/>
    <cellStyle name="Normal 4 2 4 2 7 2 4" xfId="47894"/>
    <cellStyle name="Normal 4 2 4 2 7 2 5" xfId="47895"/>
    <cellStyle name="Normal 4 2 4 2 7 3" xfId="47896"/>
    <cellStyle name="Normal 4 2 4 2 7 3 2" xfId="47897"/>
    <cellStyle name="Normal 4 2 4 2 7 3 3" xfId="47898"/>
    <cellStyle name="Normal 4 2 4 2 7 4" xfId="47899"/>
    <cellStyle name="Normal 4 2 4 2 7 4 2" xfId="47900"/>
    <cellStyle name="Normal 4 2 4 2 7 4 3" xfId="47901"/>
    <cellStyle name="Normal 4 2 4 2 7 5" xfId="47902"/>
    <cellStyle name="Normal 4 2 4 2 7 6" xfId="47903"/>
    <cellStyle name="Normal 4 2 4 2 8" xfId="2333"/>
    <cellStyle name="Normal 4 2 4 2 8 2" xfId="47904"/>
    <cellStyle name="Normal 4 2 4 2 8 2 2" xfId="47905"/>
    <cellStyle name="Normal 4 2 4 2 8 2 2 2" xfId="47906"/>
    <cellStyle name="Normal 4 2 4 2 8 2 2 3" xfId="47907"/>
    <cellStyle name="Normal 4 2 4 2 8 2 3" xfId="47908"/>
    <cellStyle name="Normal 4 2 4 2 8 2 3 2" xfId="47909"/>
    <cellStyle name="Normal 4 2 4 2 8 2 3 3" xfId="47910"/>
    <cellStyle name="Normal 4 2 4 2 8 2 4" xfId="47911"/>
    <cellStyle name="Normal 4 2 4 2 8 2 5" xfId="47912"/>
    <cellStyle name="Normal 4 2 4 2 8 3" xfId="47913"/>
    <cellStyle name="Normal 4 2 4 2 8 3 2" xfId="47914"/>
    <cellStyle name="Normal 4 2 4 2 8 3 3" xfId="47915"/>
    <cellStyle name="Normal 4 2 4 2 8 4" xfId="47916"/>
    <cellStyle name="Normal 4 2 4 2 8 4 2" xfId="47917"/>
    <cellStyle name="Normal 4 2 4 2 8 4 3" xfId="47918"/>
    <cellStyle name="Normal 4 2 4 2 8 5" xfId="47919"/>
    <cellStyle name="Normal 4 2 4 2 8 6" xfId="47920"/>
    <cellStyle name="Normal 4 2 4 2 9" xfId="47921"/>
    <cellStyle name="Normal 4 2 4 2 9 2" xfId="47922"/>
    <cellStyle name="Normal 4 2 4 2 9 2 2" xfId="47923"/>
    <cellStyle name="Normal 4 2 4 2 9 2 2 2" xfId="47924"/>
    <cellStyle name="Normal 4 2 4 2 9 2 2 3" xfId="47925"/>
    <cellStyle name="Normal 4 2 4 2 9 2 3" xfId="47926"/>
    <cellStyle name="Normal 4 2 4 2 9 2 3 2" xfId="47927"/>
    <cellStyle name="Normal 4 2 4 2 9 2 3 3" xfId="47928"/>
    <cellStyle name="Normal 4 2 4 2 9 2 4" xfId="47929"/>
    <cellStyle name="Normal 4 2 4 2 9 2 5" xfId="47930"/>
    <cellStyle name="Normal 4 2 4 2 9 3" xfId="47931"/>
    <cellStyle name="Normal 4 2 4 2 9 3 2" xfId="47932"/>
    <cellStyle name="Normal 4 2 4 2 9 3 3" xfId="47933"/>
    <cellStyle name="Normal 4 2 4 2 9 4" xfId="47934"/>
    <cellStyle name="Normal 4 2 4 2 9 4 2" xfId="47935"/>
    <cellStyle name="Normal 4 2 4 2 9 4 3" xfId="47936"/>
    <cellStyle name="Normal 4 2 4 2 9 5" xfId="47937"/>
    <cellStyle name="Normal 4 2 4 2 9 6" xfId="47938"/>
    <cellStyle name="Normal 4 2 4 3" xfId="1076"/>
    <cellStyle name="Normal 4 2 4 3 10" xfId="47939"/>
    <cellStyle name="Normal 4 2 4 3 10 2" xfId="47940"/>
    <cellStyle name="Normal 4 2 4 3 10 2 2" xfId="47941"/>
    <cellStyle name="Normal 4 2 4 3 10 2 3" xfId="47942"/>
    <cellStyle name="Normal 4 2 4 3 10 3" xfId="47943"/>
    <cellStyle name="Normal 4 2 4 3 10 3 2" xfId="47944"/>
    <cellStyle name="Normal 4 2 4 3 10 3 3" xfId="47945"/>
    <cellStyle name="Normal 4 2 4 3 10 4" xfId="47946"/>
    <cellStyle name="Normal 4 2 4 3 10 5" xfId="47947"/>
    <cellStyle name="Normal 4 2 4 3 11" xfId="47948"/>
    <cellStyle name="Normal 4 2 4 3 11 2" xfId="47949"/>
    <cellStyle name="Normal 4 2 4 3 11 3" xfId="47950"/>
    <cellStyle name="Normal 4 2 4 3 12" xfId="47951"/>
    <cellStyle name="Normal 4 2 4 3 12 2" xfId="47952"/>
    <cellStyle name="Normal 4 2 4 3 12 3" xfId="47953"/>
    <cellStyle name="Normal 4 2 4 3 13" xfId="47954"/>
    <cellStyle name="Normal 4 2 4 3 14" xfId="47955"/>
    <cellStyle name="Normal 4 2 4 3 2" xfId="1077"/>
    <cellStyle name="Normal 4 2 4 3 2 10" xfId="47956"/>
    <cellStyle name="Normal 4 2 4 3 2 10 2" xfId="47957"/>
    <cellStyle name="Normal 4 2 4 3 2 10 3" xfId="47958"/>
    <cellStyle name="Normal 4 2 4 3 2 11" xfId="47959"/>
    <cellStyle name="Normal 4 2 4 3 2 11 2" xfId="47960"/>
    <cellStyle name="Normal 4 2 4 3 2 11 3" xfId="47961"/>
    <cellStyle name="Normal 4 2 4 3 2 12" xfId="47962"/>
    <cellStyle name="Normal 4 2 4 3 2 13" xfId="47963"/>
    <cellStyle name="Normal 4 2 4 3 2 2" xfId="1078"/>
    <cellStyle name="Normal 4 2 4 3 2 2 10" xfId="47964"/>
    <cellStyle name="Normal 4 2 4 3 2 2 11" xfId="47965"/>
    <cellStyle name="Normal 4 2 4 3 2 2 2" xfId="1079"/>
    <cellStyle name="Normal 4 2 4 3 2 2 2 10" xfId="47966"/>
    <cellStyle name="Normal 4 2 4 3 2 2 2 2" xfId="1080"/>
    <cellStyle name="Normal 4 2 4 3 2 2 2 2 2" xfId="2385"/>
    <cellStyle name="Normal 4 2 4 3 2 2 2 2 2 2" xfId="47967"/>
    <cellStyle name="Normal 4 2 4 3 2 2 2 2 2 2 2" xfId="47968"/>
    <cellStyle name="Normal 4 2 4 3 2 2 2 2 2 2 3" xfId="47969"/>
    <cellStyle name="Normal 4 2 4 3 2 2 2 2 2 3" xfId="47970"/>
    <cellStyle name="Normal 4 2 4 3 2 2 2 2 2 3 2" xfId="47971"/>
    <cellStyle name="Normal 4 2 4 3 2 2 2 2 2 3 3" xfId="47972"/>
    <cellStyle name="Normal 4 2 4 3 2 2 2 2 2 4" xfId="47973"/>
    <cellStyle name="Normal 4 2 4 3 2 2 2 2 2 5" xfId="47974"/>
    <cellStyle name="Normal 4 2 4 3 2 2 2 2 3" xfId="47975"/>
    <cellStyle name="Normal 4 2 4 3 2 2 2 2 3 2" xfId="47976"/>
    <cellStyle name="Normal 4 2 4 3 2 2 2 2 3 3" xfId="47977"/>
    <cellStyle name="Normal 4 2 4 3 2 2 2 2 4" xfId="47978"/>
    <cellStyle name="Normal 4 2 4 3 2 2 2 2 4 2" xfId="47979"/>
    <cellStyle name="Normal 4 2 4 3 2 2 2 2 4 3" xfId="47980"/>
    <cellStyle name="Normal 4 2 4 3 2 2 2 2 5" xfId="47981"/>
    <cellStyle name="Normal 4 2 4 3 2 2 2 2 6" xfId="47982"/>
    <cellStyle name="Normal 4 2 4 3 2 2 2 3" xfId="2384"/>
    <cellStyle name="Normal 4 2 4 3 2 2 2 3 2" xfId="47983"/>
    <cellStyle name="Normal 4 2 4 3 2 2 2 3 2 2" xfId="47984"/>
    <cellStyle name="Normal 4 2 4 3 2 2 2 3 2 2 2" xfId="47985"/>
    <cellStyle name="Normal 4 2 4 3 2 2 2 3 2 2 3" xfId="47986"/>
    <cellStyle name="Normal 4 2 4 3 2 2 2 3 2 3" xfId="47987"/>
    <cellStyle name="Normal 4 2 4 3 2 2 2 3 2 3 2" xfId="47988"/>
    <cellStyle name="Normal 4 2 4 3 2 2 2 3 2 3 3" xfId="47989"/>
    <cellStyle name="Normal 4 2 4 3 2 2 2 3 2 4" xfId="47990"/>
    <cellStyle name="Normal 4 2 4 3 2 2 2 3 2 5" xfId="47991"/>
    <cellStyle name="Normal 4 2 4 3 2 2 2 3 3" xfId="47992"/>
    <cellStyle name="Normal 4 2 4 3 2 2 2 3 3 2" xfId="47993"/>
    <cellStyle name="Normal 4 2 4 3 2 2 2 3 3 3" xfId="47994"/>
    <cellStyle name="Normal 4 2 4 3 2 2 2 3 4" xfId="47995"/>
    <cellStyle name="Normal 4 2 4 3 2 2 2 3 4 2" xfId="47996"/>
    <cellStyle name="Normal 4 2 4 3 2 2 2 3 4 3" xfId="47997"/>
    <cellStyle name="Normal 4 2 4 3 2 2 2 3 5" xfId="47998"/>
    <cellStyle name="Normal 4 2 4 3 2 2 2 3 6" xfId="47999"/>
    <cellStyle name="Normal 4 2 4 3 2 2 2 4" xfId="48000"/>
    <cellStyle name="Normal 4 2 4 3 2 2 2 4 2" xfId="48001"/>
    <cellStyle name="Normal 4 2 4 3 2 2 2 4 2 2" xfId="48002"/>
    <cellStyle name="Normal 4 2 4 3 2 2 2 4 2 2 2" xfId="48003"/>
    <cellStyle name="Normal 4 2 4 3 2 2 2 4 2 2 3" xfId="48004"/>
    <cellStyle name="Normal 4 2 4 3 2 2 2 4 2 3" xfId="48005"/>
    <cellStyle name="Normal 4 2 4 3 2 2 2 4 2 3 2" xfId="48006"/>
    <cellStyle name="Normal 4 2 4 3 2 2 2 4 2 3 3" xfId="48007"/>
    <cellStyle name="Normal 4 2 4 3 2 2 2 4 2 4" xfId="48008"/>
    <cellStyle name="Normal 4 2 4 3 2 2 2 4 2 5" xfId="48009"/>
    <cellStyle name="Normal 4 2 4 3 2 2 2 4 3" xfId="48010"/>
    <cellStyle name="Normal 4 2 4 3 2 2 2 4 3 2" xfId="48011"/>
    <cellStyle name="Normal 4 2 4 3 2 2 2 4 3 3" xfId="48012"/>
    <cellStyle name="Normal 4 2 4 3 2 2 2 4 4" xfId="48013"/>
    <cellStyle name="Normal 4 2 4 3 2 2 2 4 4 2" xfId="48014"/>
    <cellStyle name="Normal 4 2 4 3 2 2 2 4 4 3" xfId="48015"/>
    <cellStyle name="Normal 4 2 4 3 2 2 2 4 5" xfId="48016"/>
    <cellStyle name="Normal 4 2 4 3 2 2 2 4 6" xfId="48017"/>
    <cellStyle name="Normal 4 2 4 3 2 2 2 5" xfId="48018"/>
    <cellStyle name="Normal 4 2 4 3 2 2 2 5 2" xfId="48019"/>
    <cellStyle name="Normal 4 2 4 3 2 2 2 5 2 2" xfId="48020"/>
    <cellStyle name="Normal 4 2 4 3 2 2 2 5 2 2 2" xfId="48021"/>
    <cellStyle name="Normal 4 2 4 3 2 2 2 5 2 2 3" xfId="48022"/>
    <cellStyle name="Normal 4 2 4 3 2 2 2 5 2 3" xfId="48023"/>
    <cellStyle name="Normal 4 2 4 3 2 2 2 5 2 3 2" xfId="48024"/>
    <cellStyle name="Normal 4 2 4 3 2 2 2 5 2 3 3" xfId="48025"/>
    <cellStyle name="Normal 4 2 4 3 2 2 2 5 2 4" xfId="48026"/>
    <cellStyle name="Normal 4 2 4 3 2 2 2 5 2 5" xfId="48027"/>
    <cellStyle name="Normal 4 2 4 3 2 2 2 5 3" xfId="48028"/>
    <cellStyle name="Normal 4 2 4 3 2 2 2 5 3 2" xfId="48029"/>
    <cellStyle name="Normal 4 2 4 3 2 2 2 5 3 3" xfId="48030"/>
    <cellStyle name="Normal 4 2 4 3 2 2 2 5 4" xfId="48031"/>
    <cellStyle name="Normal 4 2 4 3 2 2 2 5 4 2" xfId="48032"/>
    <cellStyle name="Normal 4 2 4 3 2 2 2 5 4 3" xfId="48033"/>
    <cellStyle name="Normal 4 2 4 3 2 2 2 5 5" xfId="48034"/>
    <cellStyle name="Normal 4 2 4 3 2 2 2 5 6" xfId="48035"/>
    <cellStyle name="Normal 4 2 4 3 2 2 2 6" xfId="48036"/>
    <cellStyle name="Normal 4 2 4 3 2 2 2 6 2" xfId="48037"/>
    <cellStyle name="Normal 4 2 4 3 2 2 2 6 2 2" xfId="48038"/>
    <cellStyle name="Normal 4 2 4 3 2 2 2 6 2 3" xfId="48039"/>
    <cellStyle name="Normal 4 2 4 3 2 2 2 6 3" xfId="48040"/>
    <cellStyle name="Normal 4 2 4 3 2 2 2 6 3 2" xfId="48041"/>
    <cellStyle name="Normal 4 2 4 3 2 2 2 6 3 3" xfId="48042"/>
    <cellStyle name="Normal 4 2 4 3 2 2 2 6 4" xfId="48043"/>
    <cellStyle name="Normal 4 2 4 3 2 2 2 6 5" xfId="48044"/>
    <cellStyle name="Normal 4 2 4 3 2 2 2 7" xfId="48045"/>
    <cellStyle name="Normal 4 2 4 3 2 2 2 7 2" xfId="48046"/>
    <cellStyle name="Normal 4 2 4 3 2 2 2 7 3" xfId="48047"/>
    <cellStyle name="Normal 4 2 4 3 2 2 2 8" xfId="48048"/>
    <cellStyle name="Normal 4 2 4 3 2 2 2 8 2" xfId="48049"/>
    <cellStyle name="Normal 4 2 4 3 2 2 2 8 3" xfId="48050"/>
    <cellStyle name="Normal 4 2 4 3 2 2 2 9" xfId="48051"/>
    <cellStyle name="Normal 4 2 4 3 2 2 3" xfId="1081"/>
    <cellStyle name="Normal 4 2 4 3 2 2 3 2" xfId="2386"/>
    <cellStyle name="Normal 4 2 4 3 2 2 3 2 2" xfId="48052"/>
    <cellStyle name="Normal 4 2 4 3 2 2 3 2 2 2" xfId="48053"/>
    <cellStyle name="Normal 4 2 4 3 2 2 3 2 2 3" xfId="48054"/>
    <cellStyle name="Normal 4 2 4 3 2 2 3 2 3" xfId="48055"/>
    <cellStyle name="Normal 4 2 4 3 2 2 3 2 3 2" xfId="48056"/>
    <cellStyle name="Normal 4 2 4 3 2 2 3 2 3 3" xfId="48057"/>
    <cellStyle name="Normal 4 2 4 3 2 2 3 2 4" xfId="48058"/>
    <cellStyle name="Normal 4 2 4 3 2 2 3 2 5" xfId="48059"/>
    <cellStyle name="Normal 4 2 4 3 2 2 3 3" xfId="48060"/>
    <cellStyle name="Normal 4 2 4 3 2 2 3 3 2" xfId="48061"/>
    <cellStyle name="Normal 4 2 4 3 2 2 3 3 3" xfId="48062"/>
    <cellStyle name="Normal 4 2 4 3 2 2 3 4" xfId="48063"/>
    <cellStyle name="Normal 4 2 4 3 2 2 3 4 2" xfId="48064"/>
    <cellStyle name="Normal 4 2 4 3 2 2 3 4 3" xfId="48065"/>
    <cellStyle name="Normal 4 2 4 3 2 2 3 5" xfId="48066"/>
    <cellStyle name="Normal 4 2 4 3 2 2 3 6" xfId="48067"/>
    <cellStyle name="Normal 4 2 4 3 2 2 4" xfId="2383"/>
    <cellStyle name="Normal 4 2 4 3 2 2 4 2" xfId="48068"/>
    <cellStyle name="Normal 4 2 4 3 2 2 4 2 2" xfId="48069"/>
    <cellStyle name="Normal 4 2 4 3 2 2 4 2 2 2" xfId="48070"/>
    <cellStyle name="Normal 4 2 4 3 2 2 4 2 2 3" xfId="48071"/>
    <cellStyle name="Normal 4 2 4 3 2 2 4 2 3" xfId="48072"/>
    <cellStyle name="Normal 4 2 4 3 2 2 4 2 3 2" xfId="48073"/>
    <cellStyle name="Normal 4 2 4 3 2 2 4 2 3 3" xfId="48074"/>
    <cellStyle name="Normal 4 2 4 3 2 2 4 2 4" xfId="48075"/>
    <cellStyle name="Normal 4 2 4 3 2 2 4 2 5" xfId="48076"/>
    <cellStyle name="Normal 4 2 4 3 2 2 4 3" xfId="48077"/>
    <cellStyle name="Normal 4 2 4 3 2 2 4 3 2" xfId="48078"/>
    <cellStyle name="Normal 4 2 4 3 2 2 4 3 3" xfId="48079"/>
    <cellStyle name="Normal 4 2 4 3 2 2 4 4" xfId="48080"/>
    <cellStyle name="Normal 4 2 4 3 2 2 4 4 2" xfId="48081"/>
    <cellStyle name="Normal 4 2 4 3 2 2 4 4 3" xfId="48082"/>
    <cellStyle name="Normal 4 2 4 3 2 2 4 5" xfId="48083"/>
    <cellStyle name="Normal 4 2 4 3 2 2 4 6" xfId="48084"/>
    <cellStyle name="Normal 4 2 4 3 2 2 5" xfId="48085"/>
    <cellStyle name="Normal 4 2 4 3 2 2 5 2" xfId="48086"/>
    <cellStyle name="Normal 4 2 4 3 2 2 5 2 2" xfId="48087"/>
    <cellStyle name="Normal 4 2 4 3 2 2 5 2 2 2" xfId="48088"/>
    <cellStyle name="Normal 4 2 4 3 2 2 5 2 2 3" xfId="48089"/>
    <cellStyle name="Normal 4 2 4 3 2 2 5 2 3" xfId="48090"/>
    <cellStyle name="Normal 4 2 4 3 2 2 5 2 3 2" xfId="48091"/>
    <cellStyle name="Normal 4 2 4 3 2 2 5 2 3 3" xfId="48092"/>
    <cellStyle name="Normal 4 2 4 3 2 2 5 2 4" xfId="48093"/>
    <cellStyle name="Normal 4 2 4 3 2 2 5 2 5" xfId="48094"/>
    <cellStyle name="Normal 4 2 4 3 2 2 5 3" xfId="48095"/>
    <cellStyle name="Normal 4 2 4 3 2 2 5 3 2" xfId="48096"/>
    <cellStyle name="Normal 4 2 4 3 2 2 5 3 3" xfId="48097"/>
    <cellStyle name="Normal 4 2 4 3 2 2 5 4" xfId="48098"/>
    <cellStyle name="Normal 4 2 4 3 2 2 5 4 2" xfId="48099"/>
    <cellStyle name="Normal 4 2 4 3 2 2 5 4 3" xfId="48100"/>
    <cellStyle name="Normal 4 2 4 3 2 2 5 5" xfId="48101"/>
    <cellStyle name="Normal 4 2 4 3 2 2 5 6" xfId="48102"/>
    <cellStyle name="Normal 4 2 4 3 2 2 6" xfId="48103"/>
    <cellStyle name="Normal 4 2 4 3 2 2 6 2" xfId="48104"/>
    <cellStyle name="Normal 4 2 4 3 2 2 6 2 2" xfId="48105"/>
    <cellStyle name="Normal 4 2 4 3 2 2 6 2 2 2" xfId="48106"/>
    <cellStyle name="Normal 4 2 4 3 2 2 6 2 2 3" xfId="48107"/>
    <cellStyle name="Normal 4 2 4 3 2 2 6 2 3" xfId="48108"/>
    <cellStyle name="Normal 4 2 4 3 2 2 6 2 3 2" xfId="48109"/>
    <cellStyle name="Normal 4 2 4 3 2 2 6 2 3 3" xfId="48110"/>
    <cellStyle name="Normal 4 2 4 3 2 2 6 2 4" xfId="48111"/>
    <cellStyle name="Normal 4 2 4 3 2 2 6 2 5" xfId="48112"/>
    <cellStyle name="Normal 4 2 4 3 2 2 6 3" xfId="48113"/>
    <cellStyle name="Normal 4 2 4 3 2 2 6 3 2" xfId="48114"/>
    <cellStyle name="Normal 4 2 4 3 2 2 6 3 3" xfId="48115"/>
    <cellStyle name="Normal 4 2 4 3 2 2 6 4" xfId="48116"/>
    <cellStyle name="Normal 4 2 4 3 2 2 6 4 2" xfId="48117"/>
    <cellStyle name="Normal 4 2 4 3 2 2 6 4 3" xfId="48118"/>
    <cellStyle name="Normal 4 2 4 3 2 2 6 5" xfId="48119"/>
    <cellStyle name="Normal 4 2 4 3 2 2 6 6" xfId="48120"/>
    <cellStyle name="Normal 4 2 4 3 2 2 7" xfId="48121"/>
    <cellStyle name="Normal 4 2 4 3 2 2 7 2" xfId="48122"/>
    <cellStyle name="Normal 4 2 4 3 2 2 7 2 2" xfId="48123"/>
    <cellStyle name="Normal 4 2 4 3 2 2 7 2 3" xfId="48124"/>
    <cellStyle name="Normal 4 2 4 3 2 2 7 3" xfId="48125"/>
    <cellStyle name="Normal 4 2 4 3 2 2 7 3 2" xfId="48126"/>
    <cellStyle name="Normal 4 2 4 3 2 2 7 3 3" xfId="48127"/>
    <cellStyle name="Normal 4 2 4 3 2 2 7 4" xfId="48128"/>
    <cellStyle name="Normal 4 2 4 3 2 2 7 5" xfId="48129"/>
    <cellStyle name="Normal 4 2 4 3 2 2 8" xfId="48130"/>
    <cellStyle name="Normal 4 2 4 3 2 2 8 2" xfId="48131"/>
    <cellStyle name="Normal 4 2 4 3 2 2 8 3" xfId="48132"/>
    <cellStyle name="Normal 4 2 4 3 2 2 9" xfId="48133"/>
    <cellStyle name="Normal 4 2 4 3 2 2 9 2" xfId="48134"/>
    <cellStyle name="Normal 4 2 4 3 2 2 9 3" xfId="48135"/>
    <cellStyle name="Normal 4 2 4 3 2 3" xfId="1082"/>
    <cellStyle name="Normal 4 2 4 3 2 3 10" xfId="48136"/>
    <cellStyle name="Normal 4 2 4 3 2 3 11" xfId="48137"/>
    <cellStyle name="Normal 4 2 4 3 2 3 2" xfId="1083"/>
    <cellStyle name="Normal 4 2 4 3 2 3 2 10" xfId="48138"/>
    <cellStyle name="Normal 4 2 4 3 2 3 2 2" xfId="1084"/>
    <cellStyle name="Normal 4 2 4 3 2 3 2 2 2" xfId="2389"/>
    <cellStyle name="Normal 4 2 4 3 2 3 2 2 2 2" xfId="48139"/>
    <cellStyle name="Normal 4 2 4 3 2 3 2 2 2 2 2" xfId="48140"/>
    <cellStyle name="Normal 4 2 4 3 2 3 2 2 2 2 3" xfId="48141"/>
    <cellStyle name="Normal 4 2 4 3 2 3 2 2 2 3" xfId="48142"/>
    <cellStyle name="Normal 4 2 4 3 2 3 2 2 2 3 2" xfId="48143"/>
    <cellStyle name="Normal 4 2 4 3 2 3 2 2 2 3 3" xfId="48144"/>
    <cellStyle name="Normal 4 2 4 3 2 3 2 2 2 4" xfId="48145"/>
    <cellStyle name="Normal 4 2 4 3 2 3 2 2 2 5" xfId="48146"/>
    <cellStyle name="Normal 4 2 4 3 2 3 2 2 3" xfId="48147"/>
    <cellStyle name="Normal 4 2 4 3 2 3 2 2 3 2" xfId="48148"/>
    <cellStyle name="Normal 4 2 4 3 2 3 2 2 3 3" xfId="48149"/>
    <cellStyle name="Normal 4 2 4 3 2 3 2 2 4" xfId="48150"/>
    <cellStyle name="Normal 4 2 4 3 2 3 2 2 4 2" xfId="48151"/>
    <cellStyle name="Normal 4 2 4 3 2 3 2 2 4 3" xfId="48152"/>
    <cellStyle name="Normal 4 2 4 3 2 3 2 2 5" xfId="48153"/>
    <cellStyle name="Normal 4 2 4 3 2 3 2 2 6" xfId="48154"/>
    <cellStyle name="Normal 4 2 4 3 2 3 2 3" xfId="2388"/>
    <cellStyle name="Normal 4 2 4 3 2 3 2 3 2" xfId="48155"/>
    <cellStyle name="Normal 4 2 4 3 2 3 2 3 2 2" xfId="48156"/>
    <cellStyle name="Normal 4 2 4 3 2 3 2 3 2 2 2" xfId="48157"/>
    <cellStyle name="Normal 4 2 4 3 2 3 2 3 2 2 3" xfId="48158"/>
    <cellStyle name="Normal 4 2 4 3 2 3 2 3 2 3" xfId="48159"/>
    <cellStyle name="Normal 4 2 4 3 2 3 2 3 2 3 2" xfId="48160"/>
    <cellStyle name="Normal 4 2 4 3 2 3 2 3 2 3 3" xfId="48161"/>
    <cellStyle name="Normal 4 2 4 3 2 3 2 3 2 4" xfId="48162"/>
    <cellStyle name="Normal 4 2 4 3 2 3 2 3 2 5" xfId="48163"/>
    <cellStyle name="Normal 4 2 4 3 2 3 2 3 3" xfId="48164"/>
    <cellStyle name="Normal 4 2 4 3 2 3 2 3 3 2" xfId="48165"/>
    <cellStyle name="Normal 4 2 4 3 2 3 2 3 3 3" xfId="48166"/>
    <cellStyle name="Normal 4 2 4 3 2 3 2 3 4" xfId="48167"/>
    <cellStyle name="Normal 4 2 4 3 2 3 2 3 4 2" xfId="48168"/>
    <cellStyle name="Normal 4 2 4 3 2 3 2 3 4 3" xfId="48169"/>
    <cellStyle name="Normal 4 2 4 3 2 3 2 3 5" xfId="48170"/>
    <cellStyle name="Normal 4 2 4 3 2 3 2 3 6" xfId="48171"/>
    <cellStyle name="Normal 4 2 4 3 2 3 2 4" xfId="48172"/>
    <cellStyle name="Normal 4 2 4 3 2 3 2 4 2" xfId="48173"/>
    <cellStyle name="Normal 4 2 4 3 2 3 2 4 2 2" xfId="48174"/>
    <cellStyle name="Normal 4 2 4 3 2 3 2 4 2 2 2" xfId="48175"/>
    <cellStyle name="Normal 4 2 4 3 2 3 2 4 2 2 3" xfId="48176"/>
    <cellStyle name="Normal 4 2 4 3 2 3 2 4 2 3" xfId="48177"/>
    <cellStyle name="Normal 4 2 4 3 2 3 2 4 2 3 2" xfId="48178"/>
    <cellStyle name="Normal 4 2 4 3 2 3 2 4 2 3 3" xfId="48179"/>
    <cellStyle name="Normal 4 2 4 3 2 3 2 4 2 4" xfId="48180"/>
    <cellStyle name="Normal 4 2 4 3 2 3 2 4 2 5" xfId="48181"/>
    <cellStyle name="Normal 4 2 4 3 2 3 2 4 3" xfId="48182"/>
    <cellStyle name="Normal 4 2 4 3 2 3 2 4 3 2" xfId="48183"/>
    <cellStyle name="Normal 4 2 4 3 2 3 2 4 3 3" xfId="48184"/>
    <cellStyle name="Normal 4 2 4 3 2 3 2 4 4" xfId="48185"/>
    <cellStyle name="Normal 4 2 4 3 2 3 2 4 4 2" xfId="48186"/>
    <cellStyle name="Normal 4 2 4 3 2 3 2 4 4 3" xfId="48187"/>
    <cellStyle name="Normal 4 2 4 3 2 3 2 4 5" xfId="48188"/>
    <cellStyle name="Normal 4 2 4 3 2 3 2 4 6" xfId="48189"/>
    <cellStyle name="Normal 4 2 4 3 2 3 2 5" xfId="48190"/>
    <cellStyle name="Normal 4 2 4 3 2 3 2 5 2" xfId="48191"/>
    <cellStyle name="Normal 4 2 4 3 2 3 2 5 2 2" xfId="48192"/>
    <cellStyle name="Normal 4 2 4 3 2 3 2 5 2 2 2" xfId="48193"/>
    <cellStyle name="Normal 4 2 4 3 2 3 2 5 2 2 3" xfId="48194"/>
    <cellStyle name="Normal 4 2 4 3 2 3 2 5 2 3" xfId="48195"/>
    <cellStyle name="Normal 4 2 4 3 2 3 2 5 2 3 2" xfId="48196"/>
    <cellStyle name="Normal 4 2 4 3 2 3 2 5 2 3 3" xfId="48197"/>
    <cellStyle name="Normal 4 2 4 3 2 3 2 5 2 4" xfId="48198"/>
    <cellStyle name="Normal 4 2 4 3 2 3 2 5 2 5" xfId="48199"/>
    <cellStyle name="Normal 4 2 4 3 2 3 2 5 3" xfId="48200"/>
    <cellStyle name="Normal 4 2 4 3 2 3 2 5 3 2" xfId="48201"/>
    <cellStyle name="Normal 4 2 4 3 2 3 2 5 3 3" xfId="48202"/>
    <cellStyle name="Normal 4 2 4 3 2 3 2 5 4" xfId="48203"/>
    <cellStyle name="Normal 4 2 4 3 2 3 2 5 4 2" xfId="48204"/>
    <cellStyle name="Normal 4 2 4 3 2 3 2 5 4 3" xfId="48205"/>
    <cellStyle name="Normal 4 2 4 3 2 3 2 5 5" xfId="48206"/>
    <cellStyle name="Normal 4 2 4 3 2 3 2 5 6" xfId="48207"/>
    <cellStyle name="Normal 4 2 4 3 2 3 2 6" xfId="48208"/>
    <cellStyle name="Normal 4 2 4 3 2 3 2 6 2" xfId="48209"/>
    <cellStyle name="Normal 4 2 4 3 2 3 2 6 2 2" xfId="48210"/>
    <cellStyle name="Normal 4 2 4 3 2 3 2 6 2 3" xfId="48211"/>
    <cellStyle name="Normal 4 2 4 3 2 3 2 6 3" xfId="48212"/>
    <cellStyle name="Normal 4 2 4 3 2 3 2 6 3 2" xfId="48213"/>
    <cellStyle name="Normal 4 2 4 3 2 3 2 6 3 3" xfId="48214"/>
    <cellStyle name="Normal 4 2 4 3 2 3 2 6 4" xfId="48215"/>
    <cellStyle name="Normal 4 2 4 3 2 3 2 6 5" xfId="48216"/>
    <cellStyle name="Normal 4 2 4 3 2 3 2 7" xfId="48217"/>
    <cellStyle name="Normal 4 2 4 3 2 3 2 7 2" xfId="48218"/>
    <cellStyle name="Normal 4 2 4 3 2 3 2 7 3" xfId="48219"/>
    <cellStyle name="Normal 4 2 4 3 2 3 2 8" xfId="48220"/>
    <cellStyle name="Normal 4 2 4 3 2 3 2 8 2" xfId="48221"/>
    <cellStyle name="Normal 4 2 4 3 2 3 2 8 3" xfId="48222"/>
    <cellStyle name="Normal 4 2 4 3 2 3 2 9" xfId="48223"/>
    <cellStyle name="Normal 4 2 4 3 2 3 3" xfId="1085"/>
    <cellStyle name="Normal 4 2 4 3 2 3 3 2" xfId="2390"/>
    <cellStyle name="Normal 4 2 4 3 2 3 3 2 2" xfId="48224"/>
    <cellStyle name="Normal 4 2 4 3 2 3 3 2 2 2" xfId="48225"/>
    <cellStyle name="Normal 4 2 4 3 2 3 3 2 2 3" xfId="48226"/>
    <cellStyle name="Normal 4 2 4 3 2 3 3 2 3" xfId="48227"/>
    <cellStyle name="Normal 4 2 4 3 2 3 3 2 3 2" xfId="48228"/>
    <cellStyle name="Normal 4 2 4 3 2 3 3 2 3 3" xfId="48229"/>
    <cellStyle name="Normal 4 2 4 3 2 3 3 2 4" xfId="48230"/>
    <cellStyle name="Normal 4 2 4 3 2 3 3 2 5" xfId="48231"/>
    <cellStyle name="Normal 4 2 4 3 2 3 3 3" xfId="48232"/>
    <cellStyle name="Normal 4 2 4 3 2 3 3 3 2" xfId="48233"/>
    <cellStyle name="Normal 4 2 4 3 2 3 3 3 3" xfId="48234"/>
    <cellStyle name="Normal 4 2 4 3 2 3 3 4" xfId="48235"/>
    <cellStyle name="Normal 4 2 4 3 2 3 3 4 2" xfId="48236"/>
    <cellStyle name="Normal 4 2 4 3 2 3 3 4 3" xfId="48237"/>
    <cellStyle name="Normal 4 2 4 3 2 3 3 5" xfId="48238"/>
    <cellStyle name="Normal 4 2 4 3 2 3 3 6" xfId="48239"/>
    <cellStyle name="Normal 4 2 4 3 2 3 4" xfId="2387"/>
    <cellStyle name="Normal 4 2 4 3 2 3 4 2" xfId="48240"/>
    <cellStyle name="Normal 4 2 4 3 2 3 4 2 2" xfId="48241"/>
    <cellStyle name="Normal 4 2 4 3 2 3 4 2 2 2" xfId="48242"/>
    <cellStyle name="Normal 4 2 4 3 2 3 4 2 2 3" xfId="48243"/>
    <cellStyle name="Normal 4 2 4 3 2 3 4 2 3" xfId="48244"/>
    <cellStyle name="Normal 4 2 4 3 2 3 4 2 3 2" xfId="48245"/>
    <cellStyle name="Normal 4 2 4 3 2 3 4 2 3 3" xfId="48246"/>
    <cellStyle name="Normal 4 2 4 3 2 3 4 2 4" xfId="48247"/>
    <cellStyle name="Normal 4 2 4 3 2 3 4 2 5" xfId="48248"/>
    <cellStyle name="Normal 4 2 4 3 2 3 4 3" xfId="48249"/>
    <cellStyle name="Normal 4 2 4 3 2 3 4 3 2" xfId="48250"/>
    <cellStyle name="Normal 4 2 4 3 2 3 4 3 3" xfId="48251"/>
    <cellStyle name="Normal 4 2 4 3 2 3 4 4" xfId="48252"/>
    <cellStyle name="Normal 4 2 4 3 2 3 4 4 2" xfId="48253"/>
    <cellStyle name="Normal 4 2 4 3 2 3 4 4 3" xfId="48254"/>
    <cellStyle name="Normal 4 2 4 3 2 3 4 5" xfId="48255"/>
    <cellStyle name="Normal 4 2 4 3 2 3 4 6" xfId="48256"/>
    <cellStyle name="Normal 4 2 4 3 2 3 5" xfId="48257"/>
    <cellStyle name="Normal 4 2 4 3 2 3 5 2" xfId="48258"/>
    <cellStyle name="Normal 4 2 4 3 2 3 5 2 2" xfId="48259"/>
    <cellStyle name="Normal 4 2 4 3 2 3 5 2 2 2" xfId="48260"/>
    <cellStyle name="Normal 4 2 4 3 2 3 5 2 2 3" xfId="48261"/>
    <cellStyle name="Normal 4 2 4 3 2 3 5 2 3" xfId="48262"/>
    <cellStyle name="Normal 4 2 4 3 2 3 5 2 3 2" xfId="48263"/>
    <cellStyle name="Normal 4 2 4 3 2 3 5 2 3 3" xfId="48264"/>
    <cellStyle name="Normal 4 2 4 3 2 3 5 2 4" xfId="48265"/>
    <cellStyle name="Normal 4 2 4 3 2 3 5 2 5" xfId="48266"/>
    <cellStyle name="Normal 4 2 4 3 2 3 5 3" xfId="48267"/>
    <cellStyle name="Normal 4 2 4 3 2 3 5 3 2" xfId="48268"/>
    <cellStyle name="Normal 4 2 4 3 2 3 5 3 3" xfId="48269"/>
    <cellStyle name="Normal 4 2 4 3 2 3 5 4" xfId="48270"/>
    <cellStyle name="Normal 4 2 4 3 2 3 5 4 2" xfId="48271"/>
    <cellStyle name="Normal 4 2 4 3 2 3 5 4 3" xfId="48272"/>
    <cellStyle name="Normal 4 2 4 3 2 3 5 5" xfId="48273"/>
    <cellStyle name="Normal 4 2 4 3 2 3 5 6" xfId="48274"/>
    <cellStyle name="Normal 4 2 4 3 2 3 6" xfId="48275"/>
    <cellStyle name="Normal 4 2 4 3 2 3 6 2" xfId="48276"/>
    <cellStyle name="Normal 4 2 4 3 2 3 6 2 2" xfId="48277"/>
    <cellStyle name="Normal 4 2 4 3 2 3 6 2 2 2" xfId="48278"/>
    <cellStyle name="Normal 4 2 4 3 2 3 6 2 2 3" xfId="48279"/>
    <cellStyle name="Normal 4 2 4 3 2 3 6 2 3" xfId="48280"/>
    <cellStyle name="Normal 4 2 4 3 2 3 6 2 3 2" xfId="48281"/>
    <cellStyle name="Normal 4 2 4 3 2 3 6 2 3 3" xfId="48282"/>
    <cellStyle name="Normal 4 2 4 3 2 3 6 2 4" xfId="48283"/>
    <cellStyle name="Normal 4 2 4 3 2 3 6 2 5" xfId="48284"/>
    <cellStyle name="Normal 4 2 4 3 2 3 6 3" xfId="48285"/>
    <cellStyle name="Normal 4 2 4 3 2 3 6 3 2" xfId="48286"/>
    <cellStyle name="Normal 4 2 4 3 2 3 6 3 3" xfId="48287"/>
    <cellStyle name="Normal 4 2 4 3 2 3 6 4" xfId="48288"/>
    <cellStyle name="Normal 4 2 4 3 2 3 6 4 2" xfId="48289"/>
    <cellStyle name="Normal 4 2 4 3 2 3 6 4 3" xfId="48290"/>
    <cellStyle name="Normal 4 2 4 3 2 3 6 5" xfId="48291"/>
    <cellStyle name="Normal 4 2 4 3 2 3 6 6" xfId="48292"/>
    <cellStyle name="Normal 4 2 4 3 2 3 7" xfId="48293"/>
    <cellStyle name="Normal 4 2 4 3 2 3 7 2" xfId="48294"/>
    <cellStyle name="Normal 4 2 4 3 2 3 7 2 2" xfId="48295"/>
    <cellStyle name="Normal 4 2 4 3 2 3 7 2 3" xfId="48296"/>
    <cellStyle name="Normal 4 2 4 3 2 3 7 3" xfId="48297"/>
    <cellStyle name="Normal 4 2 4 3 2 3 7 3 2" xfId="48298"/>
    <cellStyle name="Normal 4 2 4 3 2 3 7 3 3" xfId="48299"/>
    <cellStyle name="Normal 4 2 4 3 2 3 7 4" xfId="48300"/>
    <cellStyle name="Normal 4 2 4 3 2 3 7 5" xfId="48301"/>
    <cellStyle name="Normal 4 2 4 3 2 3 8" xfId="48302"/>
    <cellStyle name="Normal 4 2 4 3 2 3 8 2" xfId="48303"/>
    <cellStyle name="Normal 4 2 4 3 2 3 8 3" xfId="48304"/>
    <cellStyle name="Normal 4 2 4 3 2 3 9" xfId="48305"/>
    <cellStyle name="Normal 4 2 4 3 2 3 9 2" xfId="48306"/>
    <cellStyle name="Normal 4 2 4 3 2 3 9 3" xfId="48307"/>
    <cellStyle name="Normal 4 2 4 3 2 4" xfId="1086"/>
    <cellStyle name="Normal 4 2 4 3 2 4 10" xfId="48308"/>
    <cellStyle name="Normal 4 2 4 3 2 4 2" xfId="1087"/>
    <cellStyle name="Normal 4 2 4 3 2 4 2 2" xfId="2392"/>
    <cellStyle name="Normal 4 2 4 3 2 4 2 2 2" xfId="48309"/>
    <cellStyle name="Normal 4 2 4 3 2 4 2 2 2 2" xfId="48310"/>
    <cellStyle name="Normal 4 2 4 3 2 4 2 2 2 3" xfId="48311"/>
    <cellStyle name="Normal 4 2 4 3 2 4 2 2 3" xfId="48312"/>
    <cellStyle name="Normal 4 2 4 3 2 4 2 2 3 2" xfId="48313"/>
    <cellStyle name="Normal 4 2 4 3 2 4 2 2 3 3" xfId="48314"/>
    <cellStyle name="Normal 4 2 4 3 2 4 2 2 4" xfId="48315"/>
    <cellStyle name="Normal 4 2 4 3 2 4 2 2 5" xfId="48316"/>
    <cellStyle name="Normal 4 2 4 3 2 4 2 3" xfId="48317"/>
    <cellStyle name="Normal 4 2 4 3 2 4 2 3 2" xfId="48318"/>
    <cellStyle name="Normal 4 2 4 3 2 4 2 3 3" xfId="48319"/>
    <cellStyle name="Normal 4 2 4 3 2 4 2 4" xfId="48320"/>
    <cellStyle name="Normal 4 2 4 3 2 4 2 4 2" xfId="48321"/>
    <cellStyle name="Normal 4 2 4 3 2 4 2 4 3" xfId="48322"/>
    <cellStyle name="Normal 4 2 4 3 2 4 2 5" xfId="48323"/>
    <cellStyle name="Normal 4 2 4 3 2 4 2 6" xfId="48324"/>
    <cellStyle name="Normal 4 2 4 3 2 4 3" xfId="2391"/>
    <cellStyle name="Normal 4 2 4 3 2 4 3 2" xfId="48325"/>
    <cellStyle name="Normal 4 2 4 3 2 4 3 2 2" xfId="48326"/>
    <cellStyle name="Normal 4 2 4 3 2 4 3 2 2 2" xfId="48327"/>
    <cellStyle name="Normal 4 2 4 3 2 4 3 2 2 3" xfId="48328"/>
    <cellStyle name="Normal 4 2 4 3 2 4 3 2 3" xfId="48329"/>
    <cellStyle name="Normal 4 2 4 3 2 4 3 2 3 2" xfId="48330"/>
    <cellStyle name="Normal 4 2 4 3 2 4 3 2 3 3" xfId="48331"/>
    <cellStyle name="Normal 4 2 4 3 2 4 3 2 4" xfId="48332"/>
    <cellStyle name="Normal 4 2 4 3 2 4 3 2 5" xfId="48333"/>
    <cellStyle name="Normal 4 2 4 3 2 4 3 3" xfId="48334"/>
    <cellStyle name="Normal 4 2 4 3 2 4 3 3 2" xfId="48335"/>
    <cellStyle name="Normal 4 2 4 3 2 4 3 3 3" xfId="48336"/>
    <cellStyle name="Normal 4 2 4 3 2 4 3 4" xfId="48337"/>
    <cellStyle name="Normal 4 2 4 3 2 4 3 4 2" xfId="48338"/>
    <cellStyle name="Normal 4 2 4 3 2 4 3 4 3" xfId="48339"/>
    <cellStyle name="Normal 4 2 4 3 2 4 3 5" xfId="48340"/>
    <cellStyle name="Normal 4 2 4 3 2 4 3 6" xfId="48341"/>
    <cellStyle name="Normal 4 2 4 3 2 4 4" xfId="48342"/>
    <cellStyle name="Normal 4 2 4 3 2 4 4 2" xfId="48343"/>
    <cellStyle name="Normal 4 2 4 3 2 4 4 2 2" xfId="48344"/>
    <cellStyle name="Normal 4 2 4 3 2 4 4 2 2 2" xfId="48345"/>
    <cellStyle name="Normal 4 2 4 3 2 4 4 2 2 3" xfId="48346"/>
    <cellStyle name="Normal 4 2 4 3 2 4 4 2 3" xfId="48347"/>
    <cellStyle name="Normal 4 2 4 3 2 4 4 2 3 2" xfId="48348"/>
    <cellStyle name="Normal 4 2 4 3 2 4 4 2 3 3" xfId="48349"/>
    <cellStyle name="Normal 4 2 4 3 2 4 4 2 4" xfId="48350"/>
    <cellStyle name="Normal 4 2 4 3 2 4 4 2 5" xfId="48351"/>
    <cellStyle name="Normal 4 2 4 3 2 4 4 3" xfId="48352"/>
    <cellStyle name="Normal 4 2 4 3 2 4 4 3 2" xfId="48353"/>
    <cellStyle name="Normal 4 2 4 3 2 4 4 3 3" xfId="48354"/>
    <cellStyle name="Normal 4 2 4 3 2 4 4 4" xfId="48355"/>
    <cellStyle name="Normal 4 2 4 3 2 4 4 4 2" xfId="48356"/>
    <cellStyle name="Normal 4 2 4 3 2 4 4 4 3" xfId="48357"/>
    <cellStyle name="Normal 4 2 4 3 2 4 4 5" xfId="48358"/>
    <cellStyle name="Normal 4 2 4 3 2 4 4 6" xfId="48359"/>
    <cellStyle name="Normal 4 2 4 3 2 4 5" xfId="48360"/>
    <cellStyle name="Normal 4 2 4 3 2 4 5 2" xfId="48361"/>
    <cellStyle name="Normal 4 2 4 3 2 4 5 2 2" xfId="48362"/>
    <cellStyle name="Normal 4 2 4 3 2 4 5 2 2 2" xfId="48363"/>
    <cellStyle name="Normal 4 2 4 3 2 4 5 2 2 3" xfId="48364"/>
    <cellStyle name="Normal 4 2 4 3 2 4 5 2 3" xfId="48365"/>
    <cellStyle name="Normal 4 2 4 3 2 4 5 2 3 2" xfId="48366"/>
    <cellStyle name="Normal 4 2 4 3 2 4 5 2 3 3" xfId="48367"/>
    <cellStyle name="Normal 4 2 4 3 2 4 5 2 4" xfId="48368"/>
    <cellStyle name="Normal 4 2 4 3 2 4 5 2 5" xfId="48369"/>
    <cellStyle name="Normal 4 2 4 3 2 4 5 3" xfId="48370"/>
    <cellStyle name="Normal 4 2 4 3 2 4 5 3 2" xfId="48371"/>
    <cellStyle name="Normal 4 2 4 3 2 4 5 3 3" xfId="48372"/>
    <cellStyle name="Normal 4 2 4 3 2 4 5 4" xfId="48373"/>
    <cellStyle name="Normal 4 2 4 3 2 4 5 4 2" xfId="48374"/>
    <cellStyle name="Normal 4 2 4 3 2 4 5 4 3" xfId="48375"/>
    <cellStyle name="Normal 4 2 4 3 2 4 5 5" xfId="48376"/>
    <cellStyle name="Normal 4 2 4 3 2 4 5 6" xfId="48377"/>
    <cellStyle name="Normal 4 2 4 3 2 4 6" xfId="48378"/>
    <cellStyle name="Normal 4 2 4 3 2 4 6 2" xfId="48379"/>
    <cellStyle name="Normal 4 2 4 3 2 4 6 2 2" xfId="48380"/>
    <cellStyle name="Normal 4 2 4 3 2 4 6 2 3" xfId="48381"/>
    <cellStyle name="Normal 4 2 4 3 2 4 6 3" xfId="48382"/>
    <cellStyle name="Normal 4 2 4 3 2 4 6 3 2" xfId="48383"/>
    <cellStyle name="Normal 4 2 4 3 2 4 6 3 3" xfId="48384"/>
    <cellStyle name="Normal 4 2 4 3 2 4 6 4" xfId="48385"/>
    <cellStyle name="Normal 4 2 4 3 2 4 6 5" xfId="48386"/>
    <cellStyle name="Normal 4 2 4 3 2 4 7" xfId="48387"/>
    <cellStyle name="Normal 4 2 4 3 2 4 7 2" xfId="48388"/>
    <cellStyle name="Normal 4 2 4 3 2 4 7 3" xfId="48389"/>
    <cellStyle name="Normal 4 2 4 3 2 4 8" xfId="48390"/>
    <cellStyle name="Normal 4 2 4 3 2 4 8 2" xfId="48391"/>
    <cellStyle name="Normal 4 2 4 3 2 4 8 3" xfId="48392"/>
    <cellStyle name="Normal 4 2 4 3 2 4 9" xfId="48393"/>
    <cellStyle name="Normal 4 2 4 3 2 5" xfId="1088"/>
    <cellStyle name="Normal 4 2 4 3 2 5 2" xfId="2393"/>
    <cellStyle name="Normal 4 2 4 3 2 5 2 2" xfId="48394"/>
    <cellStyle name="Normal 4 2 4 3 2 5 2 2 2" xfId="48395"/>
    <cellStyle name="Normal 4 2 4 3 2 5 2 2 3" xfId="48396"/>
    <cellStyle name="Normal 4 2 4 3 2 5 2 3" xfId="48397"/>
    <cellStyle name="Normal 4 2 4 3 2 5 2 3 2" xfId="48398"/>
    <cellStyle name="Normal 4 2 4 3 2 5 2 3 3" xfId="48399"/>
    <cellStyle name="Normal 4 2 4 3 2 5 2 4" xfId="48400"/>
    <cellStyle name="Normal 4 2 4 3 2 5 2 5" xfId="48401"/>
    <cellStyle name="Normal 4 2 4 3 2 5 3" xfId="48402"/>
    <cellStyle name="Normal 4 2 4 3 2 5 3 2" xfId="48403"/>
    <cellStyle name="Normal 4 2 4 3 2 5 3 3" xfId="48404"/>
    <cellStyle name="Normal 4 2 4 3 2 5 4" xfId="48405"/>
    <cellStyle name="Normal 4 2 4 3 2 5 4 2" xfId="48406"/>
    <cellStyle name="Normal 4 2 4 3 2 5 4 3" xfId="48407"/>
    <cellStyle name="Normal 4 2 4 3 2 5 5" xfId="48408"/>
    <cellStyle name="Normal 4 2 4 3 2 5 6" xfId="48409"/>
    <cellStyle name="Normal 4 2 4 3 2 6" xfId="2382"/>
    <cellStyle name="Normal 4 2 4 3 2 6 2" xfId="48410"/>
    <cellStyle name="Normal 4 2 4 3 2 6 2 2" xfId="48411"/>
    <cellStyle name="Normal 4 2 4 3 2 6 2 2 2" xfId="48412"/>
    <cellStyle name="Normal 4 2 4 3 2 6 2 2 3" xfId="48413"/>
    <cellStyle name="Normal 4 2 4 3 2 6 2 3" xfId="48414"/>
    <cellStyle name="Normal 4 2 4 3 2 6 2 3 2" xfId="48415"/>
    <cellStyle name="Normal 4 2 4 3 2 6 2 3 3" xfId="48416"/>
    <cellStyle name="Normal 4 2 4 3 2 6 2 4" xfId="48417"/>
    <cellStyle name="Normal 4 2 4 3 2 6 2 5" xfId="48418"/>
    <cellStyle name="Normal 4 2 4 3 2 6 3" xfId="48419"/>
    <cellStyle name="Normal 4 2 4 3 2 6 3 2" xfId="48420"/>
    <cellStyle name="Normal 4 2 4 3 2 6 3 3" xfId="48421"/>
    <cellStyle name="Normal 4 2 4 3 2 6 4" xfId="48422"/>
    <cellStyle name="Normal 4 2 4 3 2 6 4 2" xfId="48423"/>
    <cellStyle name="Normal 4 2 4 3 2 6 4 3" xfId="48424"/>
    <cellStyle name="Normal 4 2 4 3 2 6 5" xfId="48425"/>
    <cellStyle name="Normal 4 2 4 3 2 6 6" xfId="48426"/>
    <cellStyle name="Normal 4 2 4 3 2 7" xfId="48427"/>
    <cellStyle name="Normal 4 2 4 3 2 7 2" xfId="48428"/>
    <cellStyle name="Normal 4 2 4 3 2 7 2 2" xfId="48429"/>
    <cellStyle name="Normal 4 2 4 3 2 7 2 2 2" xfId="48430"/>
    <cellStyle name="Normal 4 2 4 3 2 7 2 2 3" xfId="48431"/>
    <cellStyle name="Normal 4 2 4 3 2 7 2 3" xfId="48432"/>
    <cellStyle name="Normal 4 2 4 3 2 7 2 3 2" xfId="48433"/>
    <cellStyle name="Normal 4 2 4 3 2 7 2 3 3" xfId="48434"/>
    <cellStyle name="Normal 4 2 4 3 2 7 2 4" xfId="48435"/>
    <cellStyle name="Normal 4 2 4 3 2 7 2 5" xfId="48436"/>
    <cellStyle name="Normal 4 2 4 3 2 7 3" xfId="48437"/>
    <cellStyle name="Normal 4 2 4 3 2 7 3 2" xfId="48438"/>
    <cellStyle name="Normal 4 2 4 3 2 7 3 3" xfId="48439"/>
    <cellStyle name="Normal 4 2 4 3 2 7 4" xfId="48440"/>
    <cellStyle name="Normal 4 2 4 3 2 7 4 2" xfId="48441"/>
    <cellStyle name="Normal 4 2 4 3 2 7 4 3" xfId="48442"/>
    <cellStyle name="Normal 4 2 4 3 2 7 5" xfId="48443"/>
    <cellStyle name="Normal 4 2 4 3 2 7 6" xfId="48444"/>
    <cellStyle name="Normal 4 2 4 3 2 8" xfId="48445"/>
    <cellStyle name="Normal 4 2 4 3 2 8 2" xfId="48446"/>
    <cellStyle name="Normal 4 2 4 3 2 8 2 2" xfId="48447"/>
    <cellStyle name="Normal 4 2 4 3 2 8 2 2 2" xfId="48448"/>
    <cellStyle name="Normal 4 2 4 3 2 8 2 2 3" xfId="48449"/>
    <cellStyle name="Normal 4 2 4 3 2 8 2 3" xfId="48450"/>
    <cellStyle name="Normal 4 2 4 3 2 8 2 3 2" xfId="48451"/>
    <cellStyle name="Normal 4 2 4 3 2 8 2 3 3" xfId="48452"/>
    <cellStyle name="Normal 4 2 4 3 2 8 2 4" xfId="48453"/>
    <cellStyle name="Normal 4 2 4 3 2 8 2 5" xfId="48454"/>
    <cellStyle name="Normal 4 2 4 3 2 8 3" xfId="48455"/>
    <cellStyle name="Normal 4 2 4 3 2 8 3 2" xfId="48456"/>
    <cellStyle name="Normal 4 2 4 3 2 8 3 3" xfId="48457"/>
    <cellStyle name="Normal 4 2 4 3 2 8 4" xfId="48458"/>
    <cellStyle name="Normal 4 2 4 3 2 8 4 2" xfId="48459"/>
    <cellStyle name="Normal 4 2 4 3 2 8 4 3" xfId="48460"/>
    <cellStyle name="Normal 4 2 4 3 2 8 5" xfId="48461"/>
    <cellStyle name="Normal 4 2 4 3 2 8 6" xfId="48462"/>
    <cellStyle name="Normal 4 2 4 3 2 9" xfId="48463"/>
    <cellStyle name="Normal 4 2 4 3 2 9 2" xfId="48464"/>
    <cellStyle name="Normal 4 2 4 3 2 9 2 2" xfId="48465"/>
    <cellStyle name="Normal 4 2 4 3 2 9 2 3" xfId="48466"/>
    <cellStyle name="Normal 4 2 4 3 2 9 3" xfId="48467"/>
    <cellStyle name="Normal 4 2 4 3 2 9 3 2" xfId="48468"/>
    <cellStyle name="Normal 4 2 4 3 2 9 3 3" xfId="48469"/>
    <cellStyle name="Normal 4 2 4 3 2 9 4" xfId="48470"/>
    <cellStyle name="Normal 4 2 4 3 2 9 5" xfId="48471"/>
    <cellStyle name="Normal 4 2 4 3 3" xfId="1089"/>
    <cellStyle name="Normal 4 2 4 3 3 10" xfId="48472"/>
    <cellStyle name="Normal 4 2 4 3 3 11" xfId="48473"/>
    <cellStyle name="Normal 4 2 4 3 3 2" xfId="1090"/>
    <cellStyle name="Normal 4 2 4 3 3 2 10" xfId="48474"/>
    <cellStyle name="Normal 4 2 4 3 3 2 2" xfId="1091"/>
    <cellStyle name="Normal 4 2 4 3 3 2 2 2" xfId="2396"/>
    <cellStyle name="Normal 4 2 4 3 3 2 2 2 2" xfId="48475"/>
    <cellStyle name="Normal 4 2 4 3 3 2 2 2 2 2" xfId="48476"/>
    <cellStyle name="Normal 4 2 4 3 3 2 2 2 2 3" xfId="48477"/>
    <cellStyle name="Normal 4 2 4 3 3 2 2 2 3" xfId="48478"/>
    <cellStyle name="Normal 4 2 4 3 3 2 2 2 3 2" xfId="48479"/>
    <cellStyle name="Normal 4 2 4 3 3 2 2 2 3 3" xfId="48480"/>
    <cellStyle name="Normal 4 2 4 3 3 2 2 2 4" xfId="48481"/>
    <cellStyle name="Normal 4 2 4 3 3 2 2 2 5" xfId="48482"/>
    <cellStyle name="Normal 4 2 4 3 3 2 2 3" xfId="48483"/>
    <cellStyle name="Normal 4 2 4 3 3 2 2 3 2" xfId="48484"/>
    <cellStyle name="Normal 4 2 4 3 3 2 2 3 3" xfId="48485"/>
    <cellStyle name="Normal 4 2 4 3 3 2 2 4" xfId="48486"/>
    <cellStyle name="Normal 4 2 4 3 3 2 2 4 2" xfId="48487"/>
    <cellStyle name="Normal 4 2 4 3 3 2 2 4 3" xfId="48488"/>
    <cellStyle name="Normal 4 2 4 3 3 2 2 5" xfId="48489"/>
    <cellStyle name="Normal 4 2 4 3 3 2 2 6" xfId="48490"/>
    <cellStyle name="Normal 4 2 4 3 3 2 3" xfId="2395"/>
    <cellStyle name="Normal 4 2 4 3 3 2 3 2" xfId="48491"/>
    <cellStyle name="Normal 4 2 4 3 3 2 3 2 2" xfId="48492"/>
    <cellStyle name="Normal 4 2 4 3 3 2 3 2 2 2" xfId="48493"/>
    <cellStyle name="Normal 4 2 4 3 3 2 3 2 2 3" xfId="48494"/>
    <cellStyle name="Normal 4 2 4 3 3 2 3 2 3" xfId="48495"/>
    <cellStyle name="Normal 4 2 4 3 3 2 3 2 3 2" xfId="48496"/>
    <cellStyle name="Normal 4 2 4 3 3 2 3 2 3 3" xfId="48497"/>
    <cellStyle name="Normal 4 2 4 3 3 2 3 2 4" xfId="48498"/>
    <cellStyle name="Normal 4 2 4 3 3 2 3 2 5" xfId="48499"/>
    <cellStyle name="Normal 4 2 4 3 3 2 3 3" xfId="48500"/>
    <cellStyle name="Normal 4 2 4 3 3 2 3 3 2" xfId="48501"/>
    <cellStyle name="Normal 4 2 4 3 3 2 3 3 3" xfId="48502"/>
    <cellStyle name="Normal 4 2 4 3 3 2 3 4" xfId="48503"/>
    <cellStyle name="Normal 4 2 4 3 3 2 3 4 2" xfId="48504"/>
    <cellStyle name="Normal 4 2 4 3 3 2 3 4 3" xfId="48505"/>
    <cellStyle name="Normal 4 2 4 3 3 2 3 5" xfId="48506"/>
    <cellStyle name="Normal 4 2 4 3 3 2 3 6" xfId="48507"/>
    <cellStyle name="Normal 4 2 4 3 3 2 4" xfId="48508"/>
    <cellStyle name="Normal 4 2 4 3 3 2 4 2" xfId="48509"/>
    <cellStyle name="Normal 4 2 4 3 3 2 4 2 2" xfId="48510"/>
    <cellStyle name="Normal 4 2 4 3 3 2 4 2 2 2" xfId="48511"/>
    <cellStyle name="Normal 4 2 4 3 3 2 4 2 2 3" xfId="48512"/>
    <cellStyle name="Normal 4 2 4 3 3 2 4 2 3" xfId="48513"/>
    <cellStyle name="Normal 4 2 4 3 3 2 4 2 3 2" xfId="48514"/>
    <cellStyle name="Normal 4 2 4 3 3 2 4 2 3 3" xfId="48515"/>
    <cellStyle name="Normal 4 2 4 3 3 2 4 2 4" xfId="48516"/>
    <cellStyle name="Normal 4 2 4 3 3 2 4 2 5" xfId="48517"/>
    <cellStyle name="Normal 4 2 4 3 3 2 4 3" xfId="48518"/>
    <cellStyle name="Normal 4 2 4 3 3 2 4 3 2" xfId="48519"/>
    <cellStyle name="Normal 4 2 4 3 3 2 4 3 3" xfId="48520"/>
    <cellStyle name="Normal 4 2 4 3 3 2 4 4" xfId="48521"/>
    <cellStyle name="Normal 4 2 4 3 3 2 4 4 2" xfId="48522"/>
    <cellStyle name="Normal 4 2 4 3 3 2 4 4 3" xfId="48523"/>
    <cellStyle name="Normal 4 2 4 3 3 2 4 5" xfId="48524"/>
    <cellStyle name="Normal 4 2 4 3 3 2 4 6" xfId="48525"/>
    <cellStyle name="Normal 4 2 4 3 3 2 5" xfId="48526"/>
    <cellStyle name="Normal 4 2 4 3 3 2 5 2" xfId="48527"/>
    <cellStyle name="Normal 4 2 4 3 3 2 5 2 2" xfId="48528"/>
    <cellStyle name="Normal 4 2 4 3 3 2 5 2 2 2" xfId="48529"/>
    <cellStyle name="Normal 4 2 4 3 3 2 5 2 2 3" xfId="48530"/>
    <cellStyle name="Normal 4 2 4 3 3 2 5 2 3" xfId="48531"/>
    <cellStyle name="Normal 4 2 4 3 3 2 5 2 3 2" xfId="48532"/>
    <cellStyle name="Normal 4 2 4 3 3 2 5 2 3 3" xfId="48533"/>
    <cellStyle name="Normal 4 2 4 3 3 2 5 2 4" xfId="48534"/>
    <cellStyle name="Normal 4 2 4 3 3 2 5 2 5" xfId="48535"/>
    <cellStyle name="Normal 4 2 4 3 3 2 5 3" xfId="48536"/>
    <cellStyle name="Normal 4 2 4 3 3 2 5 3 2" xfId="48537"/>
    <cellStyle name="Normal 4 2 4 3 3 2 5 3 3" xfId="48538"/>
    <cellStyle name="Normal 4 2 4 3 3 2 5 4" xfId="48539"/>
    <cellStyle name="Normal 4 2 4 3 3 2 5 4 2" xfId="48540"/>
    <cellStyle name="Normal 4 2 4 3 3 2 5 4 3" xfId="48541"/>
    <cellStyle name="Normal 4 2 4 3 3 2 5 5" xfId="48542"/>
    <cellStyle name="Normal 4 2 4 3 3 2 5 6" xfId="48543"/>
    <cellStyle name="Normal 4 2 4 3 3 2 6" xfId="48544"/>
    <cellStyle name="Normal 4 2 4 3 3 2 6 2" xfId="48545"/>
    <cellStyle name="Normal 4 2 4 3 3 2 6 2 2" xfId="48546"/>
    <cellStyle name="Normal 4 2 4 3 3 2 6 2 3" xfId="48547"/>
    <cellStyle name="Normal 4 2 4 3 3 2 6 3" xfId="48548"/>
    <cellStyle name="Normal 4 2 4 3 3 2 6 3 2" xfId="48549"/>
    <cellStyle name="Normal 4 2 4 3 3 2 6 3 3" xfId="48550"/>
    <cellStyle name="Normal 4 2 4 3 3 2 6 4" xfId="48551"/>
    <cellStyle name="Normal 4 2 4 3 3 2 6 5" xfId="48552"/>
    <cellStyle name="Normal 4 2 4 3 3 2 7" xfId="48553"/>
    <cellStyle name="Normal 4 2 4 3 3 2 7 2" xfId="48554"/>
    <cellStyle name="Normal 4 2 4 3 3 2 7 3" xfId="48555"/>
    <cellStyle name="Normal 4 2 4 3 3 2 8" xfId="48556"/>
    <cellStyle name="Normal 4 2 4 3 3 2 8 2" xfId="48557"/>
    <cellStyle name="Normal 4 2 4 3 3 2 8 3" xfId="48558"/>
    <cellStyle name="Normal 4 2 4 3 3 2 9" xfId="48559"/>
    <cellStyle name="Normal 4 2 4 3 3 3" xfId="1092"/>
    <cellStyle name="Normal 4 2 4 3 3 3 2" xfId="2397"/>
    <cellStyle name="Normal 4 2 4 3 3 3 2 2" xfId="48560"/>
    <cellStyle name="Normal 4 2 4 3 3 3 2 2 2" xfId="48561"/>
    <cellStyle name="Normal 4 2 4 3 3 3 2 2 3" xfId="48562"/>
    <cellStyle name="Normal 4 2 4 3 3 3 2 3" xfId="48563"/>
    <cellStyle name="Normal 4 2 4 3 3 3 2 3 2" xfId="48564"/>
    <cellStyle name="Normal 4 2 4 3 3 3 2 3 3" xfId="48565"/>
    <cellStyle name="Normal 4 2 4 3 3 3 2 4" xfId="48566"/>
    <cellStyle name="Normal 4 2 4 3 3 3 2 5" xfId="48567"/>
    <cellStyle name="Normal 4 2 4 3 3 3 3" xfId="48568"/>
    <cellStyle name="Normal 4 2 4 3 3 3 3 2" xfId="48569"/>
    <cellStyle name="Normal 4 2 4 3 3 3 3 3" xfId="48570"/>
    <cellStyle name="Normal 4 2 4 3 3 3 4" xfId="48571"/>
    <cellStyle name="Normal 4 2 4 3 3 3 4 2" xfId="48572"/>
    <cellStyle name="Normal 4 2 4 3 3 3 4 3" xfId="48573"/>
    <cellStyle name="Normal 4 2 4 3 3 3 5" xfId="48574"/>
    <cellStyle name="Normal 4 2 4 3 3 3 6" xfId="48575"/>
    <cellStyle name="Normal 4 2 4 3 3 4" xfId="2394"/>
    <cellStyle name="Normal 4 2 4 3 3 4 2" xfId="48576"/>
    <cellStyle name="Normal 4 2 4 3 3 4 2 2" xfId="48577"/>
    <cellStyle name="Normal 4 2 4 3 3 4 2 2 2" xfId="48578"/>
    <cellStyle name="Normal 4 2 4 3 3 4 2 2 3" xfId="48579"/>
    <cellStyle name="Normal 4 2 4 3 3 4 2 3" xfId="48580"/>
    <cellStyle name="Normal 4 2 4 3 3 4 2 3 2" xfId="48581"/>
    <cellStyle name="Normal 4 2 4 3 3 4 2 3 3" xfId="48582"/>
    <cellStyle name="Normal 4 2 4 3 3 4 2 4" xfId="48583"/>
    <cellStyle name="Normal 4 2 4 3 3 4 2 5" xfId="48584"/>
    <cellStyle name="Normal 4 2 4 3 3 4 3" xfId="48585"/>
    <cellStyle name="Normal 4 2 4 3 3 4 3 2" xfId="48586"/>
    <cellStyle name="Normal 4 2 4 3 3 4 3 3" xfId="48587"/>
    <cellStyle name="Normal 4 2 4 3 3 4 4" xfId="48588"/>
    <cellStyle name="Normal 4 2 4 3 3 4 4 2" xfId="48589"/>
    <cellStyle name="Normal 4 2 4 3 3 4 4 3" xfId="48590"/>
    <cellStyle name="Normal 4 2 4 3 3 4 5" xfId="48591"/>
    <cellStyle name="Normal 4 2 4 3 3 4 6" xfId="48592"/>
    <cellStyle name="Normal 4 2 4 3 3 5" xfId="48593"/>
    <cellStyle name="Normal 4 2 4 3 3 5 2" xfId="48594"/>
    <cellStyle name="Normal 4 2 4 3 3 5 2 2" xfId="48595"/>
    <cellStyle name="Normal 4 2 4 3 3 5 2 2 2" xfId="48596"/>
    <cellStyle name="Normal 4 2 4 3 3 5 2 2 3" xfId="48597"/>
    <cellStyle name="Normal 4 2 4 3 3 5 2 3" xfId="48598"/>
    <cellStyle name="Normal 4 2 4 3 3 5 2 3 2" xfId="48599"/>
    <cellStyle name="Normal 4 2 4 3 3 5 2 3 3" xfId="48600"/>
    <cellStyle name="Normal 4 2 4 3 3 5 2 4" xfId="48601"/>
    <cellStyle name="Normal 4 2 4 3 3 5 2 5" xfId="48602"/>
    <cellStyle name="Normal 4 2 4 3 3 5 3" xfId="48603"/>
    <cellStyle name="Normal 4 2 4 3 3 5 3 2" xfId="48604"/>
    <cellStyle name="Normal 4 2 4 3 3 5 3 3" xfId="48605"/>
    <cellStyle name="Normal 4 2 4 3 3 5 4" xfId="48606"/>
    <cellStyle name="Normal 4 2 4 3 3 5 4 2" xfId="48607"/>
    <cellStyle name="Normal 4 2 4 3 3 5 4 3" xfId="48608"/>
    <cellStyle name="Normal 4 2 4 3 3 5 5" xfId="48609"/>
    <cellStyle name="Normal 4 2 4 3 3 5 6" xfId="48610"/>
    <cellStyle name="Normal 4 2 4 3 3 6" xfId="48611"/>
    <cellStyle name="Normal 4 2 4 3 3 6 2" xfId="48612"/>
    <cellStyle name="Normal 4 2 4 3 3 6 2 2" xfId="48613"/>
    <cellStyle name="Normal 4 2 4 3 3 6 2 2 2" xfId="48614"/>
    <cellStyle name="Normal 4 2 4 3 3 6 2 2 3" xfId="48615"/>
    <cellStyle name="Normal 4 2 4 3 3 6 2 3" xfId="48616"/>
    <cellStyle name="Normal 4 2 4 3 3 6 2 3 2" xfId="48617"/>
    <cellStyle name="Normal 4 2 4 3 3 6 2 3 3" xfId="48618"/>
    <cellStyle name="Normal 4 2 4 3 3 6 2 4" xfId="48619"/>
    <cellStyle name="Normal 4 2 4 3 3 6 2 5" xfId="48620"/>
    <cellStyle name="Normal 4 2 4 3 3 6 3" xfId="48621"/>
    <cellStyle name="Normal 4 2 4 3 3 6 3 2" xfId="48622"/>
    <cellStyle name="Normal 4 2 4 3 3 6 3 3" xfId="48623"/>
    <cellStyle name="Normal 4 2 4 3 3 6 4" xfId="48624"/>
    <cellStyle name="Normal 4 2 4 3 3 6 4 2" xfId="48625"/>
    <cellStyle name="Normal 4 2 4 3 3 6 4 3" xfId="48626"/>
    <cellStyle name="Normal 4 2 4 3 3 6 5" xfId="48627"/>
    <cellStyle name="Normal 4 2 4 3 3 6 6" xfId="48628"/>
    <cellStyle name="Normal 4 2 4 3 3 7" xfId="48629"/>
    <cellStyle name="Normal 4 2 4 3 3 7 2" xfId="48630"/>
    <cellStyle name="Normal 4 2 4 3 3 7 2 2" xfId="48631"/>
    <cellStyle name="Normal 4 2 4 3 3 7 2 3" xfId="48632"/>
    <cellStyle name="Normal 4 2 4 3 3 7 3" xfId="48633"/>
    <cellStyle name="Normal 4 2 4 3 3 7 3 2" xfId="48634"/>
    <cellStyle name="Normal 4 2 4 3 3 7 3 3" xfId="48635"/>
    <cellStyle name="Normal 4 2 4 3 3 7 4" xfId="48636"/>
    <cellStyle name="Normal 4 2 4 3 3 7 5" xfId="48637"/>
    <cellStyle name="Normal 4 2 4 3 3 8" xfId="48638"/>
    <cellStyle name="Normal 4 2 4 3 3 8 2" xfId="48639"/>
    <cellStyle name="Normal 4 2 4 3 3 8 3" xfId="48640"/>
    <cellStyle name="Normal 4 2 4 3 3 9" xfId="48641"/>
    <cellStyle name="Normal 4 2 4 3 3 9 2" xfId="48642"/>
    <cellStyle name="Normal 4 2 4 3 3 9 3" xfId="48643"/>
    <cellStyle name="Normal 4 2 4 3 4" xfId="1093"/>
    <cellStyle name="Normal 4 2 4 3 4 10" xfId="48644"/>
    <cellStyle name="Normal 4 2 4 3 4 11" xfId="48645"/>
    <cellStyle name="Normal 4 2 4 3 4 2" xfId="1094"/>
    <cellStyle name="Normal 4 2 4 3 4 2 10" xfId="48646"/>
    <cellStyle name="Normal 4 2 4 3 4 2 2" xfId="1095"/>
    <cellStyle name="Normal 4 2 4 3 4 2 2 2" xfId="2400"/>
    <cellStyle name="Normal 4 2 4 3 4 2 2 2 2" xfId="48647"/>
    <cellStyle name="Normal 4 2 4 3 4 2 2 2 2 2" xfId="48648"/>
    <cellStyle name="Normal 4 2 4 3 4 2 2 2 2 3" xfId="48649"/>
    <cellStyle name="Normal 4 2 4 3 4 2 2 2 3" xfId="48650"/>
    <cellStyle name="Normal 4 2 4 3 4 2 2 2 3 2" xfId="48651"/>
    <cellStyle name="Normal 4 2 4 3 4 2 2 2 3 3" xfId="48652"/>
    <cellStyle name="Normal 4 2 4 3 4 2 2 2 4" xfId="48653"/>
    <cellStyle name="Normal 4 2 4 3 4 2 2 2 5" xfId="48654"/>
    <cellStyle name="Normal 4 2 4 3 4 2 2 3" xfId="48655"/>
    <cellStyle name="Normal 4 2 4 3 4 2 2 3 2" xfId="48656"/>
    <cellStyle name="Normal 4 2 4 3 4 2 2 3 3" xfId="48657"/>
    <cellStyle name="Normal 4 2 4 3 4 2 2 4" xfId="48658"/>
    <cellStyle name="Normal 4 2 4 3 4 2 2 4 2" xfId="48659"/>
    <cellStyle name="Normal 4 2 4 3 4 2 2 4 3" xfId="48660"/>
    <cellStyle name="Normal 4 2 4 3 4 2 2 5" xfId="48661"/>
    <cellStyle name="Normal 4 2 4 3 4 2 2 6" xfId="48662"/>
    <cellStyle name="Normal 4 2 4 3 4 2 3" xfId="2399"/>
    <cellStyle name="Normal 4 2 4 3 4 2 3 2" xfId="48663"/>
    <cellStyle name="Normal 4 2 4 3 4 2 3 2 2" xfId="48664"/>
    <cellStyle name="Normal 4 2 4 3 4 2 3 2 2 2" xfId="48665"/>
    <cellStyle name="Normal 4 2 4 3 4 2 3 2 2 3" xfId="48666"/>
    <cellStyle name="Normal 4 2 4 3 4 2 3 2 3" xfId="48667"/>
    <cellStyle name="Normal 4 2 4 3 4 2 3 2 3 2" xfId="48668"/>
    <cellStyle name="Normal 4 2 4 3 4 2 3 2 3 3" xfId="48669"/>
    <cellStyle name="Normal 4 2 4 3 4 2 3 2 4" xfId="48670"/>
    <cellStyle name="Normal 4 2 4 3 4 2 3 2 5" xfId="48671"/>
    <cellStyle name="Normal 4 2 4 3 4 2 3 3" xfId="48672"/>
    <cellStyle name="Normal 4 2 4 3 4 2 3 3 2" xfId="48673"/>
    <cellStyle name="Normal 4 2 4 3 4 2 3 3 3" xfId="48674"/>
    <cellStyle name="Normal 4 2 4 3 4 2 3 4" xfId="48675"/>
    <cellStyle name="Normal 4 2 4 3 4 2 3 4 2" xfId="48676"/>
    <cellStyle name="Normal 4 2 4 3 4 2 3 4 3" xfId="48677"/>
    <cellStyle name="Normal 4 2 4 3 4 2 3 5" xfId="48678"/>
    <cellStyle name="Normal 4 2 4 3 4 2 3 6" xfId="48679"/>
    <cellStyle name="Normal 4 2 4 3 4 2 4" xfId="48680"/>
    <cellStyle name="Normal 4 2 4 3 4 2 4 2" xfId="48681"/>
    <cellStyle name="Normal 4 2 4 3 4 2 4 2 2" xfId="48682"/>
    <cellStyle name="Normal 4 2 4 3 4 2 4 2 2 2" xfId="48683"/>
    <cellStyle name="Normal 4 2 4 3 4 2 4 2 2 3" xfId="48684"/>
    <cellStyle name="Normal 4 2 4 3 4 2 4 2 3" xfId="48685"/>
    <cellStyle name="Normal 4 2 4 3 4 2 4 2 3 2" xfId="48686"/>
    <cellStyle name="Normal 4 2 4 3 4 2 4 2 3 3" xfId="48687"/>
    <cellStyle name="Normal 4 2 4 3 4 2 4 2 4" xfId="48688"/>
    <cellStyle name="Normal 4 2 4 3 4 2 4 2 5" xfId="48689"/>
    <cellStyle name="Normal 4 2 4 3 4 2 4 3" xfId="48690"/>
    <cellStyle name="Normal 4 2 4 3 4 2 4 3 2" xfId="48691"/>
    <cellStyle name="Normal 4 2 4 3 4 2 4 3 3" xfId="48692"/>
    <cellStyle name="Normal 4 2 4 3 4 2 4 4" xfId="48693"/>
    <cellStyle name="Normal 4 2 4 3 4 2 4 4 2" xfId="48694"/>
    <cellStyle name="Normal 4 2 4 3 4 2 4 4 3" xfId="48695"/>
    <cellStyle name="Normal 4 2 4 3 4 2 4 5" xfId="48696"/>
    <cellStyle name="Normal 4 2 4 3 4 2 4 6" xfId="48697"/>
    <cellStyle name="Normal 4 2 4 3 4 2 5" xfId="48698"/>
    <cellStyle name="Normal 4 2 4 3 4 2 5 2" xfId="48699"/>
    <cellStyle name="Normal 4 2 4 3 4 2 5 2 2" xfId="48700"/>
    <cellStyle name="Normal 4 2 4 3 4 2 5 2 2 2" xfId="48701"/>
    <cellStyle name="Normal 4 2 4 3 4 2 5 2 2 3" xfId="48702"/>
    <cellStyle name="Normal 4 2 4 3 4 2 5 2 3" xfId="48703"/>
    <cellStyle name="Normal 4 2 4 3 4 2 5 2 3 2" xfId="48704"/>
    <cellStyle name="Normal 4 2 4 3 4 2 5 2 3 3" xfId="48705"/>
    <cellStyle name="Normal 4 2 4 3 4 2 5 2 4" xfId="48706"/>
    <cellStyle name="Normal 4 2 4 3 4 2 5 2 5" xfId="48707"/>
    <cellStyle name="Normal 4 2 4 3 4 2 5 3" xfId="48708"/>
    <cellStyle name="Normal 4 2 4 3 4 2 5 3 2" xfId="48709"/>
    <cellStyle name="Normal 4 2 4 3 4 2 5 3 3" xfId="48710"/>
    <cellStyle name="Normal 4 2 4 3 4 2 5 4" xfId="48711"/>
    <cellStyle name="Normal 4 2 4 3 4 2 5 4 2" xfId="48712"/>
    <cellStyle name="Normal 4 2 4 3 4 2 5 4 3" xfId="48713"/>
    <cellStyle name="Normal 4 2 4 3 4 2 5 5" xfId="48714"/>
    <cellStyle name="Normal 4 2 4 3 4 2 5 6" xfId="48715"/>
    <cellStyle name="Normal 4 2 4 3 4 2 6" xfId="48716"/>
    <cellStyle name="Normal 4 2 4 3 4 2 6 2" xfId="48717"/>
    <cellStyle name="Normal 4 2 4 3 4 2 6 2 2" xfId="48718"/>
    <cellStyle name="Normal 4 2 4 3 4 2 6 2 3" xfId="48719"/>
    <cellStyle name="Normal 4 2 4 3 4 2 6 3" xfId="48720"/>
    <cellStyle name="Normal 4 2 4 3 4 2 6 3 2" xfId="48721"/>
    <cellStyle name="Normal 4 2 4 3 4 2 6 3 3" xfId="48722"/>
    <cellStyle name="Normal 4 2 4 3 4 2 6 4" xfId="48723"/>
    <cellStyle name="Normal 4 2 4 3 4 2 6 5" xfId="48724"/>
    <cellStyle name="Normal 4 2 4 3 4 2 7" xfId="48725"/>
    <cellStyle name="Normal 4 2 4 3 4 2 7 2" xfId="48726"/>
    <cellStyle name="Normal 4 2 4 3 4 2 7 3" xfId="48727"/>
    <cellStyle name="Normal 4 2 4 3 4 2 8" xfId="48728"/>
    <cellStyle name="Normal 4 2 4 3 4 2 8 2" xfId="48729"/>
    <cellStyle name="Normal 4 2 4 3 4 2 8 3" xfId="48730"/>
    <cellStyle name="Normal 4 2 4 3 4 2 9" xfId="48731"/>
    <cellStyle name="Normal 4 2 4 3 4 3" xfId="1096"/>
    <cellStyle name="Normal 4 2 4 3 4 3 2" xfId="2401"/>
    <cellStyle name="Normal 4 2 4 3 4 3 2 2" xfId="48732"/>
    <cellStyle name="Normal 4 2 4 3 4 3 2 2 2" xfId="48733"/>
    <cellStyle name="Normal 4 2 4 3 4 3 2 2 3" xfId="48734"/>
    <cellStyle name="Normal 4 2 4 3 4 3 2 3" xfId="48735"/>
    <cellStyle name="Normal 4 2 4 3 4 3 2 3 2" xfId="48736"/>
    <cellStyle name="Normal 4 2 4 3 4 3 2 3 3" xfId="48737"/>
    <cellStyle name="Normal 4 2 4 3 4 3 2 4" xfId="48738"/>
    <cellStyle name="Normal 4 2 4 3 4 3 2 5" xfId="48739"/>
    <cellStyle name="Normal 4 2 4 3 4 3 3" xfId="48740"/>
    <cellStyle name="Normal 4 2 4 3 4 3 3 2" xfId="48741"/>
    <cellStyle name="Normal 4 2 4 3 4 3 3 3" xfId="48742"/>
    <cellStyle name="Normal 4 2 4 3 4 3 4" xfId="48743"/>
    <cellStyle name="Normal 4 2 4 3 4 3 4 2" xfId="48744"/>
    <cellStyle name="Normal 4 2 4 3 4 3 4 3" xfId="48745"/>
    <cellStyle name="Normal 4 2 4 3 4 3 5" xfId="48746"/>
    <cellStyle name="Normal 4 2 4 3 4 3 6" xfId="48747"/>
    <cellStyle name="Normal 4 2 4 3 4 4" xfId="2398"/>
    <cellStyle name="Normal 4 2 4 3 4 4 2" xfId="48748"/>
    <cellStyle name="Normal 4 2 4 3 4 4 2 2" xfId="48749"/>
    <cellStyle name="Normal 4 2 4 3 4 4 2 2 2" xfId="48750"/>
    <cellStyle name="Normal 4 2 4 3 4 4 2 2 3" xfId="48751"/>
    <cellStyle name="Normal 4 2 4 3 4 4 2 3" xfId="48752"/>
    <cellStyle name="Normal 4 2 4 3 4 4 2 3 2" xfId="48753"/>
    <cellStyle name="Normal 4 2 4 3 4 4 2 3 3" xfId="48754"/>
    <cellStyle name="Normal 4 2 4 3 4 4 2 4" xfId="48755"/>
    <cellStyle name="Normal 4 2 4 3 4 4 2 5" xfId="48756"/>
    <cellStyle name="Normal 4 2 4 3 4 4 3" xfId="48757"/>
    <cellStyle name="Normal 4 2 4 3 4 4 3 2" xfId="48758"/>
    <cellStyle name="Normal 4 2 4 3 4 4 3 3" xfId="48759"/>
    <cellStyle name="Normal 4 2 4 3 4 4 4" xfId="48760"/>
    <cellStyle name="Normal 4 2 4 3 4 4 4 2" xfId="48761"/>
    <cellStyle name="Normal 4 2 4 3 4 4 4 3" xfId="48762"/>
    <cellStyle name="Normal 4 2 4 3 4 4 5" xfId="48763"/>
    <cellStyle name="Normal 4 2 4 3 4 4 6" xfId="48764"/>
    <cellStyle name="Normal 4 2 4 3 4 5" xfId="48765"/>
    <cellStyle name="Normal 4 2 4 3 4 5 2" xfId="48766"/>
    <cellStyle name="Normal 4 2 4 3 4 5 2 2" xfId="48767"/>
    <cellStyle name="Normal 4 2 4 3 4 5 2 2 2" xfId="48768"/>
    <cellStyle name="Normal 4 2 4 3 4 5 2 2 3" xfId="48769"/>
    <cellStyle name="Normal 4 2 4 3 4 5 2 3" xfId="48770"/>
    <cellStyle name="Normal 4 2 4 3 4 5 2 3 2" xfId="48771"/>
    <cellStyle name="Normal 4 2 4 3 4 5 2 3 3" xfId="48772"/>
    <cellStyle name="Normal 4 2 4 3 4 5 2 4" xfId="48773"/>
    <cellStyle name="Normal 4 2 4 3 4 5 2 5" xfId="48774"/>
    <cellStyle name="Normal 4 2 4 3 4 5 3" xfId="48775"/>
    <cellStyle name="Normal 4 2 4 3 4 5 3 2" xfId="48776"/>
    <cellStyle name="Normal 4 2 4 3 4 5 3 3" xfId="48777"/>
    <cellStyle name="Normal 4 2 4 3 4 5 4" xfId="48778"/>
    <cellStyle name="Normal 4 2 4 3 4 5 4 2" xfId="48779"/>
    <cellStyle name="Normal 4 2 4 3 4 5 4 3" xfId="48780"/>
    <cellStyle name="Normal 4 2 4 3 4 5 5" xfId="48781"/>
    <cellStyle name="Normal 4 2 4 3 4 5 6" xfId="48782"/>
    <cellStyle name="Normal 4 2 4 3 4 6" xfId="48783"/>
    <cellStyle name="Normal 4 2 4 3 4 6 2" xfId="48784"/>
    <cellStyle name="Normal 4 2 4 3 4 6 2 2" xfId="48785"/>
    <cellStyle name="Normal 4 2 4 3 4 6 2 2 2" xfId="48786"/>
    <cellStyle name="Normal 4 2 4 3 4 6 2 2 3" xfId="48787"/>
    <cellStyle name="Normal 4 2 4 3 4 6 2 3" xfId="48788"/>
    <cellStyle name="Normal 4 2 4 3 4 6 2 3 2" xfId="48789"/>
    <cellStyle name="Normal 4 2 4 3 4 6 2 3 3" xfId="48790"/>
    <cellStyle name="Normal 4 2 4 3 4 6 2 4" xfId="48791"/>
    <cellStyle name="Normal 4 2 4 3 4 6 2 5" xfId="48792"/>
    <cellStyle name="Normal 4 2 4 3 4 6 3" xfId="48793"/>
    <cellStyle name="Normal 4 2 4 3 4 6 3 2" xfId="48794"/>
    <cellStyle name="Normal 4 2 4 3 4 6 3 3" xfId="48795"/>
    <cellStyle name="Normal 4 2 4 3 4 6 4" xfId="48796"/>
    <cellStyle name="Normal 4 2 4 3 4 6 4 2" xfId="48797"/>
    <cellStyle name="Normal 4 2 4 3 4 6 4 3" xfId="48798"/>
    <cellStyle name="Normal 4 2 4 3 4 6 5" xfId="48799"/>
    <cellStyle name="Normal 4 2 4 3 4 6 6" xfId="48800"/>
    <cellStyle name="Normal 4 2 4 3 4 7" xfId="48801"/>
    <cellStyle name="Normal 4 2 4 3 4 7 2" xfId="48802"/>
    <cellStyle name="Normal 4 2 4 3 4 7 2 2" xfId="48803"/>
    <cellStyle name="Normal 4 2 4 3 4 7 2 3" xfId="48804"/>
    <cellStyle name="Normal 4 2 4 3 4 7 3" xfId="48805"/>
    <cellStyle name="Normal 4 2 4 3 4 7 3 2" xfId="48806"/>
    <cellStyle name="Normal 4 2 4 3 4 7 3 3" xfId="48807"/>
    <cellStyle name="Normal 4 2 4 3 4 7 4" xfId="48808"/>
    <cellStyle name="Normal 4 2 4 3 4 7 5" xfId="48809"/>
    <cellStyle name="Normal 4 2 4 3 4 8" xfId="48810"/>
    <cellStyle name="Normal 4 2 4 3 4 8 2" xfId="48811"/>
    <cellStyle name="Normal 4 2 4 3 4 8 3" xfId="48812"/>
    <cellStyle name="Normal 4 2 4 3 4 9" xfId="48813"/>
    <cellStyle name="Normal 4 2 4 3 4 9 2" xfId="48814"/>
    <cellStyle name="Normal 4 2 4 3 4 9 3" xfId="48815"/>
    <cellStyle name="Normal 4 2 4 3 5" xfId="1097"/>
    <cellStyle name="Normal 4 2 4 3 5 10" xfId="48816"/>
    <cellStyle name="Normal 4 2 4 3 5 2" xfId="1098"/>
    <cellStyle name="Normal 4 2 4 3 5 2 2" xfId="2403"/>
    <cellStyle name="Normal 4 2 4 3 5 2 2 2" xfId="48817"/>
    <cellStyle name="Normal 4 2 4 3 5 2 2 2 2" xfId="48818"/>
    <cellStyle name="Normal 4 2 4 3 5 2 2 2 3" xfId="48819"/>
    <cellStyle name="Normal 4 2 4 3 5 2 2 3" xfId="48820"/>
    <cellStyle name="Normal 4 2 4 3 5 2 2 3 2" xfId="48821"/>
    <cellStyle name="Normal 4 2 4 3 5 2 2 3 3" xfId="48822"/>
    <cellStyle name="Normal 4 2 4 3 5 2 2 4" xfId="48823"/>
    <cellStyle name="Normal 4 2 4 3 5 2 2 5" xfId="48824"/>
    <cellStyle name="Normal 4 2 4 3 5 2 3" xfId="48825"/>
    <cellStyle name="Normal 4 2 4 3 5 2 3 2" xfId="48826"/>
    <cellStyle name="Normal 4 2 4 3 5 2 3 3" xfId="48827"/>
    <cellStyle name="Normal 4 2 4 3 5 2 4" xfId="48828"/>
    <cellStyle name="Normal 4 2 4 3 5 2 4 2" xfId="48829"/>
    <cellStyle name="Normal 4 2 4 3 5 2 4 3" xfId="48830"/>
    <cellStyle name="Normal 4 2 4 3 5 2 5" xfId="48831"/>
    <cellStyle name="Normal 4 2 4 3 5 2 6" xfId="48832"/>
    <cellStyle name="Normal 4 2 4 3 5 3" xfId="2402"/>
    <cellStyle name="Normal 4 2 4 3 5 3 2" xfId="48833"/>
    <cellStyle name="Normal 4 2 4 3 5 3 2 2" xfId="48834"/>
    <cellStyle name="Normal 4 2 4 3 5 3 2 2 2" xfId="48835"/>
    <cellStyle name="Normal 4 2 4 3 5 3 2 2 3" xfId="48836"/>
    <cellStyle name="Normal 4 2 4 3 5 3 2 3" xfId="48837"/>
    <cellStyle name="Normal 4 2 4 3 5 3 2 3 2" xfId="48838"/>
    <cellStyle name="Normal 4 2 4 3 5 3 2 3 3" xfId="48839"/>
    <cellStyle name="Normal 4 2 4 3 5 3 2 4" xfId="48840"/>
    <cellStyle name="Normal 4 2 4 3 5 3 2 5" xfId="48841"/>
    <cellStyle name="Normal 4 2 4 3 5 3 3" xfId="48842"/>
    <cellStyle name="Normal 4 2 4 3 5 3 3 2" xfId="48843"/>
    <cellStyle name="Normal 4 2 4 3 5 3 3 3" xfId="48844"/>
    <cellStyle name="Normal 4 2 4 3 5 3 4" xfId="48845"/>
    <cellStyle name="Normal 4 2 4 3 5 3 4 2" xfId="48846"/>
    <cellStyle name="Normal 4 2 4 3 5 3 4 3" xfId="48847"/>
    <cellStyle name="Normal 4 2 4 3 5 3 5" xfId="48848"/>
    <cellStyle name="Normal 4 2 4 3 5 3 6" xfId="48849"/>
    <cellStyle name="Normal 4 2 4 3 5 4" xfId="48850"/>
    <cellStyle name="Normal 4 2 4 3 5 4 2" xfId="48851"/>
    <cellStyle name="Normal 4 2 4 3 5 4 2 2" xfId="48852"/>
    <cellStyle name="Normal 4 2 4 3 5 4 2 2 2" xfId="48853"/>
    <cellStyle name="Normal 4 2 4 3 5 4 2 2 3" xfId="48854"/>
    <cellStyle name="Normal 4 2 4 3 5 4 2 3" xfId="48855"/>
    <cellStyle name="Normal 4 2 4 3 5 4 2 3 2" xfId="48856"/>
    <cellStyle name="Normal 4 2 4 3 5 4 2 3 3" xfId="48857"/>
    <cellStyle name="Normal 4 2 4 3 5 4 2 4" xfId="48858"/>
    <cellStyle name="Normal 4 2 4 3 5 4 2 5" xfId="48859"/>
    <cellStyle name="Normal 4 2 4 3 5 4 3" xfId="48860"/>
    <cellStyle name="Normal 4 2 4 3 5 4 3 2" xfId="48861"/>
    <cellStyle name="Normal 4 2 4 3 5 4 3 3" xfId="48862"/>
    <cellStyle name="Normal 4 2 4 3 5 4 4" xfId="48863"/>
    <cellStyle name="Normal 4 2 4 3 5 4 4 2" xfId="48864"/>
    <cellStyle name="Normal 4 2 4 3 5 4 4 3" xfId="48865"/>
    <cellStyle name="Normal 4 2 4 3 5 4 5" xfId="48866"/>
    <cellStyle name="Normal 4 2 4 3 5 4 6" xfId="48867"/>
    <cellStyle name="Normal 4 2 4 3 5 5" xfId="48868"/>
    <cellStyle name="Normal 4 2 4 3 5 5 2" xfId="48869"/>
    <cellStyle name="Normal 4 2 4 3 5 5 2 2" xfId="48870"/>
    <cellStyle name="Normal 4 2 4 3 5 5 2 2 2" xfId="48871"/>
    <cellStyle name="Normal 4 2 4 3 5 5 2 2 3" xfId="48872"/>
    <cellStyle name="Normal 4 2 4 3 5 5 2 3" xfId="48873"/>
    <cellStyle name="Normal 4 2 4 3 5 5 2 3 2" xfId="48874"/>
    <cellStyle name="Normal 4 2 4 3 5 5 2 3 3" xfId="48875"/>
    <cellStyle name="Normal 4 2 4 3 5 5 2 4" xfId="48876"/>
    <cellStyle name="Normal 4 2 4 3 5 5 2 5" xfId="48877"/>
    <cellStyle name="Normal 4 2 4 3 5 5 3" xfId="48878"/>
    <cellStyle name="Normal 4 2 4 3 5 5 3 2" xfId="48879"/>
    <cellStyle name="Normal 4 2 4 3 5 5 3 3" xfId="48880"/>
    <cellStyle name="Normal 4 2 4 3 5 5 4" xfId="48881"/>
    <cellStyle name="Normal 4 2 4 3 5 5 4 2" xfId="48882"/>
    <cellStyle name="Normal 4 2 4 3 5 5 4 3" xfId="48883"/>
    <cellStyle name="Normal 4 2 4 3 5 5 5" xfId="48884"/>
    <cellStyle name="Normal 4 2 4 3 5 5 6" xfId="48885"/>
    <cellStyle name="Normal 4 2 4 3 5 6" xfId="48886"/>
    <cellStyle name="Normal 4 2 4 3 5 6 2" xfId="48887"/>
    <cellStyle name="Normal 4 2 4 3 5 6 2 2" xfId="48888"/>
    <cellStyle name="Normal 4 2 4 3 5 6 2 3" xfId="48889"/>
    <cellStyle name="Normal 4 2 4 3 5 6 3" xfId="48890"/>
    <cellStyle name="Normal 4 2 4 3 5 6 3 2" xfId="48891"/>
    <cellStyle name="Normal 4 2 4 3 5 6 3 3" xfId="48892"/>
    <cellStyle name="Normal 4 2 4 3 5 6 4" xfId="48893"/>
    <cellStyle name="Normal 4 2 4 3 5 6 5" xfId="48894"/>
    <cellStyle name="Normal 4 2 4 3 5 7" xfId="48895"/>
    <cellStyle name="Normal 4 2 4 3 5 7 2" xfId="48896"/>
    <cellStyle name="Normal 4 2 4 3 5 7 3" xfId="48897"/>
    <cellStyle name="Normal 4 2 4 3 5 8" xfId="48898"/>
    <cellStyle name="Normal 4 2 4 3 5 8 2" xfId="48899"/>
    <cellStyle name="Normal 4 2 4 3 5 8 3" xfId="48900"/>
    <cellStyle name="Normal 4 2 4 3 5 9" xfId="48901"/>
    <cellStyle name="Normal 4 2 4 3 6" xfId="1099"/>
    <cellStyle name="Normal 4 2 4 3 6 2" xfId="2404"/>
    <cellStyle name="Normal 4 2 4 3 6 2 2" xfId="48902"/>
    <cellStyle name="Normal 4 2 4 3 6 2 2 2" xfId="48903"/>
    <cellStyle name="Normal 4 2 4 3 6 2 2 3" xfId="48904"/>
    <cellStyle name="Normal 4 2 4 3 6 2 3" xfId="48905"/>
    <cellStyle name="Normal 4 2 4 3 6 2 3 2" xfId="48906"/>
    <cellStyle name="Normal 4 2 4 3 6 2 3 3" xfId="48907"/>
    <cellStyle name="Normal 4 2 4 3 6 2 4" xfId="48908"/>
    <cellStyle name="Normal 4 2 4 3 6 2 5" xfId="48909"/>
    <cellStyle name="Normal 4 2 4 3 6 3" xfId="48910"/>
    <cellStyle name="Normal 4 2 4 3 6 3 2" xfId="48911"/>
    <cellStyle name="Normal 4 2 4 3 6 3 3" xfId="48912"/>
    <cellStyle name="Normal 4 2 4 3 6 4" xfId="48913"/>
    <cellStyle name="Normal 4 2 4 3 6 4 2" xfId="48914"/>
    <cellStyle name="Normal 4 2 4 3 6 4 3" xfId="48915"/>
    <cellStyle name="Normal 4 2 4 3 6 5" xfId="48916"/>
    <cellStyle name="Normal 4 2 4 3 6 6" xfId="48917"/>
    <cellStyle name="Normal 4 2 4 3 7" xfId="2381"/>
    <cellStyle name="Normal 4 2 4 3 7 2" xfId="48918"/>
    <cellStyle name="Normal 4 2 4 3 7 2 2" xfId="48919"/>
    <cellStyle name="Normal 4 2 4 3 7 2 2 2" xfId="48920"/>
    <cellStyle name="Normal 4 2 4 3 7 2 2 3" xfId="48921"/>
    <cellStyle name="Normal 4 2 4 3 7 2 3" xfId="48922"/>
    <cellStyle name="Normal 4 2 4 3 7 2 3 2" xfId="48923"/>
    <cellStyle name="Normal 4 2 4 3 7 2 3 3" xfId="48924"/>
    <cellStyle name="Normal 4 2 4 3 7 2 4" xfId="48925"/>
    <cellStyle name="Normal 4 2 4 3 7 2 5" xfId="48926"/>
    <cellStyle name="Normal 4 2 4 3 7 3" xfId="48927"/>
    <cellStyle name="Normal 4 2 4 3 7 3 2" xfId="48928"/>
    <cellStyle name="Normal 4 2 4 3 7 3 3" xfId="48929"/>
    <cellStyle name="Normal 4 2 4 3 7 4" xfId="48930"/>
    <cellStyle name="Normal 4 2 4 3 7 4 2" xfId="48931"/>
    <cellStyle name="Normal 4 2 4 3 7 4 3" xfId="48932"/>
    <cellStyle name="Normal 4 2 4 3 7 5" xfId="48933"/>
    <cellStyle name="Normal 4 2 4 3 7 6" xfId="48934"/>
    <cellStyle name="Normal 4 2 4 3 8" xfId="48935"/>
    <cellStyle name="Normal 4 2 4 3 8 2" xfId="48936"/>
    <cellStyle name="Normal 4 2 4 3 8 2 2" xfId="48937"/>
    <cellStyle name="Normal 4 2 4 3 8 2 2 2" xfId="48938"/>
    <cellStyle name="Normal 4 2 4 3 8 2 2 3" xfId="48939"/>
    <cellStyle name="Normal 4 2 4 3 8 2 3" xfId="48940"/>
    <cellStyle name="Normal 4 2 4 3 8 2 3 2" xfId="48941"/>
    <cellStyle name="Normal 4 2 4 3 8 2 3 3" xfId="48942"/>
    <cellStyle name="Normal 4 2 4 3 8 2 4" xfId="48943"/>
    <cellStyle name="Normal 4 2 4 3 8 2 5" xfId="48944"/>
    <cellStyle name="Normal 4 2 4 3 8 3" xfId="48945"/>
    <cellStyle name="Normal 4 2 4 3 8 3 2" xfId="48946"/>
    <cellStyle name="Normal 4 2 4 3 8 3 3" xfId="48947"/>
    <cellStyle name="Normal 4 2 4 3 8 4" xfId="48948"/>
    <cellStyle name="Normal 4 2 4 3 8 4 2" xfId="48949"/>
    <cellStyle name="Normal 4 2 4 3 8 4 3" xfId="48950"/>
    <cellStyle name="Normal 4 2 4 3 8 5" xfId="48951"/>
    <cellStyle name="Normal 4 2 4 3 8 6" xfId="48952"/>
    <cellStyle name="Normal 4 2 4 3 9" xfId="48953"/>
    <cellStyle name="Normal 4 2 4 3 9 2" xfId="48954"/>
    <cellStyle name="Normal 4 2 4 3 9 2 2" xfId="48955"/>
    <cellStyle name="Normal 4 2 4 3 9 2 2 2" xfId="48956"/>
    <cellStyle name="Normal 4 2 4 3 9 2 2 3" xfId="48957"/>
    <cellStyle name="Normal 4 2 4 3 9 2 3" xfId="48958"/>
    <cellStyle name="Normal 4 2 4 3 9 2 3 2" xfId="48959"/>
    <cellStyle name="Normal 4 2 4 3 9 2 3 3" xfId="48960"/>
    <cellStyle name="Normal 4 2 4 3 9 2 4" xfId="48961"/>
    <cellStyle name="Normal 4 2 4 3 9 2 5" xfId="48962"/>
    <cellStyle name="Normal 4 2 4 3 9 3" xfId="48963"/>
    <cellStyle name="Normal 4 2 4 3 9 3 2" xfId="48964"/>
    <cellStyle name="Normal 4 2 4 3 9 3 3" xfId="48965"/>
    <cellStyle name="Normal 4 2 4 3 9 4" xfId="48966"/>
    <cellStyle name="Normal 4 2 4 3 9 4 2" xfId="48967"/>
    <cellStyle name="Normal 4 2 4 3 9 4 3" xfId="48968"/>
    <cellStyle name="Normal 4 2 4 3 9 5" xfId="48969"/>
    <cellStyle name="Normal 4 2 4 3 9 6" xfId="48970"/>
    <cellStyle name="Normal 4 2 4 4" xfId="1100"/>
    <cellStyle name="Normal 4 2 4 4 10" xfId="48971"/>
    <cellStyle name="Normal 4 2 4 4 10 2" xfId="48972"/>
    <cellStyle name="Normal 4 2 4 4 10 3" xfId="48973"/>
    <cellStyle name="Normal 4 2 4 4 11" xfId="48974"/>
    <cellStyle name="Normal 4 2 4 4 11 2" xfId="48975"/>
    <cellStyle name="Normal 4 2 4 4 11 3" xfId="48976"/>
    <cellStyle name="Normal 4 2 4 4 12" xfId="48977"/>
    <cellStyle name="Normal 4 2 4 4 13" xfId="48978"/>
    <cellStyle name="Normal 4 2 4 4 2" xfId="1101"/>
    <cellStyle name="Normal 4 2 4 4 2 10" xfId="48979"/>
    <cellStyle name="Normal 4 2 4 4 2 11" xfId="48980"/>
    <cellStyle name="Normal 4 2 4 4 2 2" xfId="1102"/>
    <cellStyle name="Normal 4 2 4 4 2 2 10" xfId="48981"/>
    <cellStyle name="Normal 4 2 4 4 2 2 2" xfId="1103"/>
    <cellStyle name="Normal 4 2 4 4 2 2 2 2" xfId="2408"/>
    <cellStyle name="Normal 4 2 4 4 2 2 2 2 2" xfId="48982"/>
    <cellStyle name="Normal 4 2 4 4 2 2 2 2 2 2" xfId="48983"/>
    <cellStyle name="Normal 4 2 4 4 2 2 2 2 2 3" xfId="48984"/>
    <cellStyle name="Normal 4 2 4 4 2 2 2 2 3" xfId="48985"/>
    <cellStyle name="Normal 4 2 4 4 2 2 2 2 3 2" xfId="48986"/>
    <cellStyle name="Normal 4 2 4 4 2 2 2 2 3 3" xfId="48987"/>
    <cellStyle name="Normal 4 2 4 4 2 2 2 2 4" xfId="48988"/>
    <cellStyle name="Normal 4 2 4 4 2 2 2 2 5" xfId="48989"/>
    <cellStyle name="Normal 4 2 4 4 2 2 2 3" xfId="48990"/>
    <cellStyle name="Normal 4 2 4 4 2 2 2 3 2" xfId="48991"/>
    <cellStyle name="Normal 4 2 4 4 2 2 2 3 3" xfId="48992"/>
    <cellStyle name="Normal 4 2 4 4 2 2 2 4" xfId="48993"/>
    <cellStyle name="Normal 4 2 4 4 2 2 2 4 2" xfId="48994"/>
    <cellStyle name="Normal 4 2 4 4 2 2 2 4 3" xfId="48995"/>
    <cellStyle name="Normal 4 2 4 4 2 2 2 5" xfId="48996"/>
    <cellStyle name="Normal 4 2 4 4 2 2 2 6" xfId="48997"/>
    <cellStyle name="Normal 4 2 4 4 2 2 3" xfId="2407"/>
    <cellStyle name="Normal 4 2 4 4 2 2 3 2" xfId="48998"/>
    <cellStyle name="Normal 4 2 4 4 2 2 3 2 2" xfId="48999"/>
    <cellStyle name="Normal 4 2 4 4 2 2 3 2 2 2" xfId="49000"/>
    <cellStyle name="Normal 4 2 4 4 2 2 3 2 2 3" xfId="49001"/>
    <cellStyle name="Normal 4 2 4 4 2 2 3 2 3" xfId="49002"/>
    <cellStyle name="Normal 4 2 4 4 2 2 3 2 3 2" xfId="49003"/>
    <cellStyle name="Normal 4 2 4 4 2 2 3 2 3 3" xfId="49004"/>
    <cellStyle name="Normal 4 2 4 4 2 2 3 2 4" xfId="49005"/>
    <cellStyle name="Normal 4 2 4 4 2 2 3 2 5" xfId="49006"/>
    <cellStyle name="Normal 4 2 4 4 2 2 3 3" xfId="49007"/>
    <cellStyle name="Normal 4 2 4 4 2 2 3 3 2" xfId="49008"/>
    <cellStyle name="Normal 4 2 4 4 2 2 3 3 3" xfId="49009"/>
    <cellStyle name="Normal 4 2 4 4 2 2 3 4" xfId="49010"/>
    <cellStyle name="Normal 4 2 4 4 2 2 3 4 2" xfId="49011"/>
    <cellStyle name="Normal 4 2 4 4 2 2 3 4 3" xfId="49012"/>
    <cellStyle name="Normal 4 2 4 4 2 2 3 5" xfId="49013"/>
    <cellStyle name="Normal 4 2 4 4 2 2 3 6" xfId="49014"/>
    <cellStyle name="Normal 4 2 4 4 2 2 4" xfId="49015"/>
    <cellStyle name="Normal 4 2 4 4 2 2 4 2" xfId="49016"/>
    <cellStyle name="Normal 4 2 4 4 2 2 4 2 2" xfId="49017"/>
    <cellStyle name="Normal 4 2 4 4 2 2 4 2 2 2" xfId="49018"/>
    <cellStyle name="Normal 4 2 4 4 2 2 4 2 2 3" xfId="49019"/>
    <cellStyle name="Normal 4 2 4 4 2 2 4 2 3" xfId="49020"/>
    <cellStyle name="Normal 4 2 4 4 2 2 4 2 3 2" xfId="49021"/>
    <cellStyle name="Normal 4 2 4 4 2 2 4 2 3 3" xfId="49022"/>
    <cellStyle name="Normal 4 2 4 4 2 2 4 2 4" xfId="49023"/>
    <cellStyle name="Normal 4 2 4 4 2 2 4 2 5" xfId="49024"/>
    <cellStyle name="Normal 4 2 4 4 2 2 4 3" xfId="49025"/>
    <cellStyle name="Normal 4 2 4 4 2 2 4 3 2" xfId="49026"/>
    <cellStyle name="Normal 4 2 4 4 2 2 4 3 3" xfId="49027"/>
    <cellStyle name="Normal 4 2 4 4 2 2 4 4" xfId="49028"/>
    <cellStyle name="Normal 4 2 4 4 2 2 4 4 2" xfId="49029"/>
    <cellStyle name="Normal 4 2 4 4 2 2 4 4 3" xfId="49030"/>
    <cellStyle name="Normal 4 2 4 4 2 2 4 5" xfId="49031"/>
    <cellStyle name="Normal 4 2 4 4 2 2 4 6" xfId="49032"/>
    <cellStyle name="Normal 4 2 4 4 2 2 5" xfId="49033"/>
    <cellStyle name="Normal 4 2 4 4 2 2 5 2" xfId="49034"/>
    <cellStyle name="Normal 4 2 4 4 2 2 5 2 2" xfId="49035"/>
    <cellStyle name="Normal 4 2 4 4 2 2 5 2 2 2" xfId="49036"/>
    <cellStyle name="Normal 4 2 4 4 2 2 5 2 2 3" xfId="49037"/>
    <cellStyle name="Normal 4 2 4 4 2 2 5 2 3" xfId="49038"/>
    <cellStyle name="Normal 4 2 4 4 2 2 5 2 3 2" xfId="49039"/>
    <cellStyle name="Normal 4 2 4 4 2 2 5 2 3 3" xfId="49040"/>
    <cellStyle name="Normal 4 2 4 4 2 2 5 2 4" xfId="49041"/>
    <cellStyle name="Normal 4 2 4 4 2 2 5 2 5" xfId="49042"/>
    <cellStyle name="Normal 4 2 4 4 2 2 5 3" xfId="49043"/>
    <cellStyle name="Normal 4 2 4 4 2 2 5 3 2" xfId="49044"/>
    <cellStyle name="Normal 4 2 4 4 2 2 5 3 3" xfId="49045"/>
    <cellStyle name="Normal 4 2 4 4 2 2 5 4" xfId="49046"/>
    <cellStyle name="Normal 4 2 4 4 2 2 5 4 2" xfId="49047"/>
    <cellStyle name="Normal 4 2 4 4 2 2 5 4 3" xfId="49048"/>
    <cellStyle name="Normal 4 2 4 4 2 2 5 5" xfId="49049"/>
    <cellStyle name="Normal 4 2 4 4 2 2 5 6" xfId="49050"/>
    <cellStyle name="Normal 4 2 4 4 2 2 6" xfId="49051"/>
    <cellStyle name="Normal 4 2 4 4 2 2 6 2" xfId="49052"/>
    <cellStyle name="Normal 4 2 4 4 2 2 6 2 2" xfId="49053"/>
    <cellStyle name="Normal 4 2 4 4 2 2 6 2 3" xfId="49054"/>
    <cellStyle name="Normal 4 2 4 4 2 2 6 3" xfId="49055"/>
    <cellStyle name="Normal 4 2 4 4 2 2 6 3 2" xfId="49056"/>
    <cellStyle name="Normal 4 2 4 4 2 2 6 3 3" xfId="49057"/>
    <cellStyle name="Normal 4 2 4 4 2 2 6 4" xfId="49058"/>
    <cellStyle name="Normal 4 2 4 4 2 2 6 5" xfId="49059"/>
    <cellStyle name="Normal 4 2 4 4 2 2 7" xfId="49060"/>
    <cellStyle name="Normal 4 2 4 4 2 2 7 2" xfId="49061"/>
    <cellStyle name="Normal 4 2 4 4 2 2 7 3" xfId="49062"/>
    <cellStyle name="Normal 4 2 4 4 2 2 8" xfId="49063"/>
    <cellStyle name="Normal 4 2 4 4 2 2 8 2" xfId="49064"/>
    <cellStyle name="Normal 4 2 4 4 2 2 8 3" xfId="49065"/>
    <cellStyle name="Normal 4 2 4 4 2 2 9" xfId="49066"/>
    <cellStyle name="Normal 4 2 4 4 2 3" xfId="1104"/>
    <cellStyle name="Normal 4 2 4 4 2 3 2" xfId="2409"/>
    <cellStyle name="Normal 4 2 4 4 2 3 2 2" xfId="49067"/>
    <cellStyle name="Normal 4 2 4 4 2 3 2 2 2" xfId="49068"/>
    <cellStyle name="Normal 4 2 4 4 2 3 2 2 3" xfId="49069"/>
    <cellStyle name="Normal 4 2 4 4 2 3 2 3" xfId="49070"/>
    <cellStyle name="Normal 4 2 4 4 2 3 2 3 2" xfId="49071"/>
    <cellStyle name="Normal 4 2 4 4 2 3 2 3 3" xfId="49072"/>
    <cellStyle name="Normal 4 2 4 4 2 3 2 4" xfId="49073"/>
    <cellStyle name="Normal 4 2 4 4 2 3 2 5" xfId="49074"/>
    <cellStyle name="Normal 4 2 4 4 2 3 3" xfId="49075"/>
    <cellStyle name="Normal 4 2 4 4 2 3 3 2" xfId="49076"/>
    <cellStyle name="Normal 4 2 4 4 2 3 3 3" xfId="49077"/>
    <cellStyle name="Normal 4 2 4 4 2 3 4" xfId="49078"/>
    <cellStyle name="Normal 4 2 4 4 2 3 4 2" xfId="49079"/>
    <cellStyle name="Normal 4 2 4 4 2 3 4 3" xfId="49080"/>
    <cellStyle name="Normal 4 2 4 4 2 3 5" xfId="49081"/>
    <cellStyle name="Normal 4 2 4 4 2 3 6" xfId="49082"/>
    <cellStyle name="Normal 4 2 4 4 2 4" xfId="2406"/>
    <cellStyle name="Normal 4 2 4 4 2 4 2" xfId="49083"/>
    <cellStyle name="Normal 4 2 4 4 2 4 2 2" xfId="49084"/>
    <cellStyle name="Normal 4 2 4 4 2 4 2 2 2" xfId="49085"/>
    <cellStyle name="Normal 4 2 4 4 2 4 2 2 3" xfId="49086"/>
    <cellStyle name="Normal 4 2 4 4 2 4 2 3" xfId="49087"/>
    <cellStyle name="Normal 4 2 4 4 2 4 2 3 2" xfId="49088"/>
    <cellStyle name="Normal 4 2 4 4 2 4 2 3 3" xfId="49089"/>
    <cellStyle name="Normal 4 2 4 4 2 4 2 4" xfId="49090"/>
    <cellStyle name="Normal 4 2 4 4 2 4 2 5" xfId="49091"/>
    <cellStyle name="Normal 4 2 4 4 2 4 3" xfId="49092"/>
    <cellStyle name="Normal 4 2 4 4 2 4 3 2" xfId="49093"/>
    <cellStyle name="Normal 4 2 4 4 2 4 3 3" xfId="49094"/>
    <cellStyle name="Normal 4 2 4 4 2 4 4" xfId="49095"/>
    <cellStyle name="Normal 4 2 4 4 2 4 4 2" xfId="49096"/>
    <cellStyle name="Normal 4 2 4 4 2 4 4 3" xfId="49097"/>
    <cellStyle name="Normal 4 2 4 4 2 4 5" xfId="49098"/>
    <cellStyle name="Normal 4 2 4 4 2 4 6" xfId="49099"/>
    <cellStyle name="Normal 4 2 4 4 2 5" xfId="49100"/>
    <cellStyle name="Normal 4 2 4 4 2 5 2" xfId="49101"/>
    <cellStyle name="Normal 4 2 4 4 2 5 2 2" xfId="49102"/>
    <cellStyle name="Normal 4 2 4 4 2 5 2 2 2" xfId="49103"/>
    <cellStyle name="Normal 4 2 4 4 2 5 2 2 3" xfId="49104"/>
    <cellStyle name="Normal 4 2 4 4 2 5 2 3" xfId="49105"/>
    <cellStyle name="Normal 4 2 4 4 2 5 2 3 2" xfId="49106"/>
    <cellStyle name="Normal 4 2 4 4 2 5 2 3 3" xfId="49107"/>
    <cellStyle name="Normal 4 2 4 4 2 5 2 4" xfId="49108"/>
    <cellStyle name="Normal 4 2 4 4 2 5 2 5" xfId="49109"/>
    <cellStyle name="Normal 4 2 4 4 2 5 3" xfId="49110"/>
    <cellStyle name="Normal 4 2 4 4 2 5 3 2" xfId="49111"/>
    <cellStyle name="Normal 4 2 4 4 2 5 3 3" xfId="49112"/>
    <cellStyle name="Normal 4 2 4 4 2 5 4" xfId="49113"/>
    <cellStyle name="Normal 4 2 4 4 2 5 4 2" xfId="49114"/>
    <cellStyle name="Normal 4 2 4 4 2 5 4 3" xfId="49115"/>
    <cellStyle name="Normal 4 2 4 4 2 5 5" xfId="49116"/>
    <cellStyle name="Normal 4 2 4 4 2 5 6" xfId="49117"/>
    <cellStyle name="Normal 4 2 4 4 2 6" xfId="49118"/>
    <cellStyle name="Normal 4 2 4 4 2 6 2" xfId="49119"/>
    <cellStyle name="Normal 4 2 4 4 2 6 2 2" xfId="49120"/>
    <cellStyle name="Normal 4 2 4 4 2 6 2 2 2" xfId="49121"/>
    <cellStyle name="Normal 4 2 4 4 2 6 2 2 3" xfId="49122"/>
    <cellStyle name="Normal 4 2 4 4 2 6 2 3" xfId="49123"/>
    <cellStyle name="Normal 4 2 4 4 2 6 2 3 2" xfId="49124"/>
    <cellStyle name="Normal 4 2 4 4 2 6 2 3 3" xfId="49125"/>
    <cellStyle name="Normal 4 2 4 4 2 6 2 4" xfId="49126"/>
    <cellStyle name="Normal 4 2 4 4 2 6 2 5" xfId="49127"/>
    <cellStyle name="Normal 4 2 4 4 2 6 3" xfId="49128"/>
    <cellStyle name="Normal 4 2 4 4 2 6 3 2" xfId="49129"/>
    <cellStyle name="Normal 4 2 4 4 2 6 3 3" xfId="49130"/>
    <cellStyle name="Normal 4 2 4 4 2 6 4" xfId="49131"/>
    <cellStyle name="Normal 4 2 4 4 2 6 4 2" xfId="49132"/>
    <cellStyle name="Normal 4 2 4 4 2 6 4 3" xfId="49133"/>
    <cellStyle name="Normal 4 2 4 4 2 6 5" xfId="49134"/>
    <cellStyle name="Normal 4 2 4 4 2 6 6" xfId="49135"/>
    <cellStyle name="Normal 4 2 4 4 2 7" xfId="49136"/>
    <cellStyle name="Normal 4 2 4 4 2 7 2" xfId="49137"/>
    <cellStyle name="Normal 4 2 4 4 2 7 2 2" xfId="49138"/>
    <cellStyle name="Normal 4 2 4 4 2 7 2 3" xfId="49139"/>
    <cellStyle name="Normal 4 2 4 4 2 7 3" xfId="49140"/>
    <cellStyle name="Normal 4 2 4 4 2 7 3 2" xfId="49141"/>
    <cellStyle name="Normal 4 2 4 4 2 7 3 3" xfId="49142"/>
    <cellStyle name="Normal 4 2 4 4 2 7 4" xfId="49143"/>
    <cellStyle name="Normal 4 2 4 4 2 7 5" xfId="49144"/>
    <cellStyle name="Normal 4 2 4 4 2 8" xfId="49145"/>
    <cellStyle name="Normal 4 2 4 4 2 8 2" xfId="49146"/>
    <cellStyle name="Normal 4 2 4 4 2 8 3" xfId="49147"/>
    <cellStyle name="Normal 4 2 4 4 2 9" xfId="49148"/>
    <cellStyle name="Normal 4 2 4 4 2 9 2" xfId="49149"/>
    <cellStyle name="Normal 4 2 4 4 2 9 3" xfId="49150"/>
    <cellStyle name="Normal 4 2 4 4 3" xfId="1105"/>
    <cellStyle name="Normal 4 2 4 4 3 10" xfId="49151"/>
    <cellStyle name="Normal 4 2 4 4 3 11" xfId="49152"/>
    <cellStyle name="Normal 4 2 4 4 3 2" xfId="1106"/>
    <cellStyle name="Normal 4 2 4 4 3 2 10" xfId="49153"/>
    <cellStyle name="Normal 4 2 4 4 3 2 2" xfId="1107"/>
    <cellStyle name="Normal 4 2 4 4 3 2 2 2" xfId="2412"/>
    <cellStyle name="Normal 4 2 4 4 3 2 2 2 2" xfId="49154"/>
    <cellStyle name="Normal 4 2 4 4 3 2 2 2 2 2" xfId="49155"/>
    <cellStyle name="Normal 4 2 4 4 3 2 2 2 2 3" xfId="49156"/>
    <cellStyle name="Normal 4 2 4 4 3 2 2 2 3" xfId="49157"/>
    <cellStyle name="Normal 4 2 4 4 3 2 2 2 3 2" xfId="49158"/>
    <cellStyle name="Normal 4 2 4 4 3 2 2 2 3 3" xfId="49159"/>
    <cellStyle name="Normal 4 2 4 4 3 2 2 2 4" xfId="49160"/>
    <cellStyle name="Normal 4 2 4 4 3 2 2 2 5" xfId="49161"/>
    <cellStyle name="Normal 4 2 4 4 3 2 2 3" xfId="49162"/>
    <cellStyle name="Normal 4 2 4 4 3 2 2 3 2" xfId="49163"/>
    <cellStyle name="Normal 4 2 4 4 3 2 2 3 3" xfId="49164"/>
    <cellStyle name="Normal 4 2 4 4 3 2 2 4" xfId="49165"/>
    <cellStyle name="Normal 4 2 4 4 3 2 2 4 2" xfId="49166"/>
    <cellStyle name="Normal 4 2 4 4 3 2 2 4 3" xfId="49167"/>
    <cellStyle name="Normal 4 2 4 4 3 2 2 5" xfId="49168"/>
    <cellStyle name="Normal 4 2 4 4 3 2 2 6" xfId="49169"/>
    <cellStyle name="Normal 4 2 4 4 3 2 3" xfId="2411"/>
    <cellStyle name="Normal 4 2 4 4 3 2 3 2" xfId="49170"/>
    <cellStyle name="Normal 4 2 4 4 3 2 3 2 2" xfId="49171"/>
    <cellStyle name="Normal 4 2 4 4 3 2 3 2 2 2" xfId="49172"/>
    <cellStyle name="Normal 4 2 4 4 3 2 3 2 2 3" xfId="49173"/>
    <cellStyle name="Normal 4 2 4 4 3 2 3 2 3" xfId="49174"/>
    <cellStyle name="Normal 4 2 4 4 3 2 3 2 3 2" xfId="49175"/>
    <cellStyle name="Normal 4 2 4 4 3 2 3 2 3 3" xfId="49176"/>
    <cellStyle name="Normal 4 2 4 4 3 2 3 2 4" xfId="49177"/>
    <cellStyle name="Normal 4 2 4 4 3 2 3 2 5" xfId="49178"/>
    <cellStyle name="Normal 4 2 4 4 3 2 3 3" xfId="49179"/>
    <cellStyle name="Normal 4 2 4 4 3 2 3 3 2" xfId="49180"/>
    <cellStyle name="Normal 4 2 4 4 3 2 3 3 3" xfId="49181"/>
    <cellStyle name="Normal 4 2 4 4 3 2 3 4" xfId="49182"/>
    <cellStyle name="Normal 4 2 4 4 3 2 3 4 2" xfId="49183"/>
    <cellStyle name="Normal 4 2 4 4 3 2 3 4 3" xfId="49184"/>
    <cellStyle name="Normal 4 2 4 4 3 2 3 5" xfId="49185"/>
    <cellStyle name="Normal 4 2 4 4 3 2 3 6" xfId="49186"/>
    <cellStyle name="Normal 4 2 4 4 3 2 4" xfId="49187"/>
    <cellStyle name="Normal 4 2 4 4 3 2 4 2" xfId="49188"/>
    <cellStyle name="Normal 4 2 4 4 3 2 4 2 2" xfId="49189"/>
    <cellStyle name="Normal 4 2 4 4 3 2 4 2 2 2" xfId="49190"/>
    <cellStyle name="Normal 4 2 4 4 3 2 4 2 2 3" xfId="49191"/>
    <cellStyle name="Normal 4 2 4 4 3 2 4 2 3" xfId="49192"/>
    <cellStyle name="Normal 4 2 4 4 3 2 4 2 3 2" xfId="49193"/>
    <cellStyle name="Normal 4 2 4 4 3 2 4 2 3 3" xfId="49194"/>
    <cellStyle name="Normal 4 2 4 4 3 2 4 2 4" xfId="49195"/>
    <cellStyle name="Normal 4 2 4 4 3 2 4 2 5" xfId="49196"/>
    <cellStyle name="Normal 4 2 4 4 3 2 4 3" xfId="49197"/>
    <cellStyle name="Normal 4 2 4 4 3 2 4 3 2" xfId="49198"/>
    <cellStyle name="Normal 4 2 4 4 3 2 4 3 3" xfId="49199"/>
    <cellStyle name="Normal 4 2 4 4 3 2 4 4" xfId="49200"/>
    <cellStyle name="Normal 4 2 4 4 3 2 4 4 2" xfId="49201"/>
    <cellStyle name="Normal 4 2 4 4 3 2 4 4 3" xfId="49202"/>
    <cellStyle name="Normal 4 2 4 4 3 2 4 5" xfId="49203"/>
    <cellStyle name="Normal 4 2 4 4 3 2 4 6" xfId="49204"/>
    <cellStyle name="Normal 4 2 4 4 3 2 5" xfId="49205"/>
    <cellStyle name="Normal 4 2 4 4 3 2 5 2" xfId="49206"/>
    <cellStyle name="Normal 4 2 4 4 3 2 5 2 2" xfId="49207"/>
    <cellStyle name="Normal 4 2 4 4 3 2 5 2 2 2" xfId="49208"/>
    <cellStyle name="Normal 4 2 4 4 3 2 5 2 2 3" xfId="49209"/>
    <cellStyle name="Normal 4 2 4 4 3 2 5 2 3" xfId="49210"/>
    <cellStyle name="Normal 4 2 4 4 3 2 5 2 3 2" xfId="49211"/>
    <cellStyle name="Normal 4 2 4 4 3 2 5 2 3 3" xfId="49212"/>
    <cellStyle name="Normal 4 2 4 4 3 2 5 2 4" xfId="49213"/>
    <cellStyle name="Normal 4 2 4 4 3 2 5 2 5" xfId="49214"/>
    <cellStyle name="Normal 4 2 4 4 3 2 5 3" xfId="49215"/>
    <cellStyle name="Normal 4 2 4 4 3 2 5 3 2" xfId="49216"/>
    <cellStyle name="Normal 4 2 4 4 3 2 5 3 3" xfId="49217"/>
    <cellStyle name="Normal 4 2 4 4 3 2 5 4" xfId="49218"/>
    <cellStyle name="Normal 4 2 4 4 3 2 5 4 2" xfId="49219"/>
    <cellStyle name="Normal 4 2 4 4 3 2 5 4 3" xfId="49220"/>
    <cellStyle name="Normal 4 2 4 4 3 2 5 5" xfId="49221"/>
    <cellStyle name="Normal 4 2 4 4 3 2 5 6" xfId="49222"/>
    <cellStyle name="Normal 4 2 4 4 3 2 6" xfId="49223"/>
    <cellStyle name="Normal 4 2 4 4 3 2 6 2" xfId="49224"/>
    <cellStyle name="Normal 4 2 4 4 3 2 6 2 2" xfId="49225"/>
    <cellStyle name="Normal 4 2 4 4 3 2 6 2 3" xfId="49226"/>
    <cellStyle name="Normal 4 2 4 4 3 2 6 3" xfId="49227"/>
    <cellStyle name="Normal 4 2 4 4 3 2 6 3 2" xfId="49228"/>
    <cellStyle name="Normal 4 2 4 4 3 2 6 3 3" xfId="49229"/>
    <cellStyle name="Normal 4 2 4 4 3 2 6 4" xfId="49230"/>
    <cellStyle name="Normal 4 2 4 4 3 2 6 5" xfId="49231"/>
    <cellStyle name="Normal 4 2 4 4 3 2 7" xfId="49232"/>
    <cellStyle name="Normal 4 2 4 4 3 2 7 2" xfId="49233"/>
    <cellStyle name="Normal 4 2 4 4 3 2 7 3" xfId="49234"/>
    <cellStyle name="Normal 4 2 4 4 3 2 8" xfId="49235"/>
    <cellStyle name="Normal 4 2 4 4 3 2 8 2" xfId="49236"/>
    <cellStyle name="Normal 4 2 4 4 3 2 8 3" xfId="49237"/>
    <cellStyle name="Normal 4 2 4 4 3 2 9" xfId="49238"/>
    <cellStyle name="Normal 4 2 4 4 3 3" xfId="1108"/>
    <cellStyle name="Normal 4 2 4 4 3 3 2" xfId="2413"/>
    <cellStyle name="Normal 4 2 4 4 3 3 2 2" xfId="49239"/>
    <cellStyle name="Normal 4 2 4 4 3 3 2 2 2" xfId="49240"/>
    <cellStyle name="Normal 4 2 4 4 3 3 2 2 3" xfId="49241"/>
    <cellStyle name="Normal 4 2 4 4 3 3 2 3" xfId="49242"/>
    <cellStyle name="Normal 4 2 4 4 3 3 2 3 2" xfId="49243"/>
    <cellStyle name="Normal 4 2 4 4 3 3 2 3 3" xfId="49244"/>
    <cellStyle name="Normal 4 2 4 4 3 3 2 4" xfId="49245"/>
    <cellStyle name="Normal 4 2 4 4 3 3 2 5" xfId="49246"/>
    <cellStyle name="Normal 4 2 4 4 3 3 3" xfId="49247"/>
    <cellStyle name="Normal 4 2 4 4 3 3 3 2" xfId="49248"/>
    <cellStyle name="Normal 4 2 4 4 3 3 3 3" xfId="49249"/>
    <cellStyle name="Normal 4 2 4 4 3 3 4" xfId="49250"/>
    <cellStyle name="Normal 4 2 4 4 3 3 4 2" xfId="49251"/>
    <cellStyle name="Normal 4 2 4 4 3 3 4 3" xfId="49252"/>
    <cellStyle name="Normal 4 2 4 4 3 3 5" xfId="49253"/>
    <cellStyle name="Normal 4 2 4 4 3 3 6" xfId="49254"/>
    <cellStyle name="Normal 4 2 4 4 3 4" xfId="2410"/>
    <cellStyle name="Normal 4 2 4 4 3 4 2" xfId="49255"/>
    <cellStyle name="Normal 4 2 4 4 3 4 2 2" xfId="49256"/>
    <cellStyle name="Normal 4 2 4 4 3 4 2 2 2" xfId="49257"/>
    <cellStyle name="Normal 4 2 4 4 3 4 2 2 3" xfId="49258"/>
    <cellStyle name="Normal 4 2 4 4 3 4 2 3" xfId="49259"/>
    <cellStyle name="Normal 4 2 4 4 3 4 2 3 2" xfId="49260"/>
    <cellStyle name="Normal 4 2 4 4 3 4 2 3 3" xfId="49261"/>
    <cellStyle name="Normal 4 2 4 4 3 4 2 4" xfId="49262"/>
    <cellStyle name="Normal 4 2 4 4 3 4 2 5" xfId="49263"/>
    <cellStyle name="Normal 4 2 4 4 3 4 3" xfId="49264"/>
    <cellStyle name="Normal 4 2 4 4 3 4 3 2" xfId="49265"/>
    <cellStyle name="Normal 4 2 4 4 3 4 3 3" xfId="49266"/>
    <cellStyle name="Normal 4 2 4 4 3 4 4" xfId="49267"/>
    <cellStyle name="Normal 4 2 4 4 3 4 4 2" xfId="49268"/>
    <cellStyle name="Normal 4 2 4 4 3 4 4 3" xfId="49269"/>
    <cellStyle name="Normal 4 2 4 4 3 4 5" xfId="49270"/>
    <cellStyle name="Normal 4 2 4 4 3 4 6" xfId="49271"/>
    <cellStyle name="Normal 4 2 4 4 3 5" xfId="49272"/>
    <cellStyle name="Normal 4 2 4 4 3 5 2" xfId="49273"/>
    <cellStyle name="Normal 4 2 4 4 3 5 2 2" xfId="49274"/>
    <cellStyle name="Normal 4 2 4 4 3 5 2 2 2" xfId="49275"/>
    <cellStyle name="Normal 4 2 4 4 3 5 2 2 3" xfId="49276"/>
    <cellStyle name="Normal 4 2 4 4 3 5 2 3" xfId="49277"/>
    <cellStyle name="Normal 4 2 4 4 3 5 2 3 2" xfId="49278"/>
    <cellStyle name="Normal 4 2 4 4 3 5 2 3 3" xfId="49279"/>
    <cellStyle name="Normal 4 2 4 4 3 5 2 4" xfId="49280"/>
    <cellStyle name="Normal 4 2 4 4 3 5 2 5" xfId="49281"/>
    <cellStyle name="Normal 4 2 4 4 3 5 3" xfId="49282"/>
    <cellStyle name="Normal 4 2 4 4 3 5 3 2" xfId="49283"/>
    <cellStyle name="Normal 4 2 4 4 3 5 3 3" xfId="49284"/>
    <cellStyle name="Normal 4 2 4 4 3 5 4" xfId="49285"/>
    <cellStyle name="Normal 4 2 4 4 3 5 4 2" xfId="49286"/>
    <cellStyle name="Normal 4 2 4 4 3 5 4 3" xfId="49287"/>
    <cellStyle name="Normal 4 2 4 4 3 5 5" xfId="49288"/>
    <cellStyle name="Normal 4 2 4 4 3 5 6" xfId="49289"/>
    <cellStyle name="Normal 4 2 4 4 3 6" xfId="49290"/>
    <cellStyle name="Normal 4 2 4 4 3 6 2" xfId="49291"/>
    <cellStyle name="Normal 4 2 4 4 3 6 2 2" xfId="49292"/>
    <cellStyle name="Normal 4 2 4 4 3 6 2 2 2" xfId="49293"/>
    <cellStyle name="Normal 4 2 4 4 3 6 2 2 3" xfId="49294"/>
    <cellStyle name="Normal 4 2 4 4 3 6 2 3" xfId="49295"/>
    <cellStyle name="Normal 4 2 4 4 3 6 2 3 2" xfId="49296"/>
    <cellStyle name="Normal 4 2 4 4 3 6 2 3 3" xfId="49297"/>
    <cellStyle name="Normal 4 2 4 4 3 6 2 4" xfId="49298"/>
    <cellStyle name="Normal 4 2 4 4 3 6 2 5" xfId="49299"/>
    <cellStyle name="Normal 4 2 4 4 3 6 3" xfId="49300"/>
    <cellStyle name="Normal 4 2 4 4 3 6 3 2" xfId="49301"/>
    <cellStyle name="Normal 4 2 4 4 3 6 3 3" xfId="49302"/>
    <cellStyle name="Normal 4 2 4 4 3 6 4" xfId="49303"/>
    <cellStyle name="Normal 4 2 4 4 3 6 4 2" xfId="49304"/>
    <cellStyle name="Normal 4 2 4 4 3 6 4 3" xfId="49305"/>
    <cellStyle name="Normal 4 2 4 4 3 6 5" xfId="49306"/>
    <cellStyle name="Normal 4 2 4 4 3 6 6" xfId="49307"/>
    <cellStyle name="Normal 4 2 4 4 3 7" xfId="49308"/>
    <cellStyle name="Normal 4 2 4 4 3 7 2" xfId="49309"/>
    <cellStyle name="Normal 4 2 4 4 3 7 2 2" xfId="49310"/>
    <cellStyle name="Normal 4 2 4 4 3 7 2 3" xfId="49311"/>
    <cellStyle name="Normal 4 2 4 4 3 7 3" xfId="49312"/>
    <cellStyle name="Normal 4 2 4 4 3 7 3 2" xfId="49313"/>
    <cellStyle name="Normal 4 2 4 4 3 7 3 3" xfId="49314"/>
    <cellStyle name="Normal 4 2 4 4 3 7 4" xfId="49315"/>
    <cellStyle name="Normal 4 2 4 4 3 7 5" xfId="49316"/>
    <cellStyle name="Normal 4 2 4 4 3 8" xfId="49317"/>
    <cellStyle name="Normal 4 2 4 4 3 8 2" xfId="49318"/>
    <cellStyle name="Normal 4 2 4 4 3 8 3" xfId="49319"/>
    <cellStyle name="Normal 4 2 4 4 3 9" xfId="49320"/>
    <cellStyle name="Normal 4 2 4 4 3 9 2" xfId="49321"/>
    <cellStyle name="Normal 4 2 4 4 3 9 3" xfId="49322"/>
    <cellStyle name="Normal 4 2 4 4 4" xfId="1109"/>
    <cellStyle name="Normal 4 2 4 4 4 10" xfId="49323"/>
    <cellStyle name="Normal 4 2 4 4 4 2" xfId="1110"/>
    <cellStyle name="Normal 4 2 4 4 4 2 2" xfId="2415"/>
    <cellStyle name="Normal 4 2 4 4 4 2 2 2" xfId="49324"/>
    <cellStyle name="Normal 4 2 4 4 4 2 2 2 2" xfId="49325"/>
    <cellStyle name="Normal 4 2 4 4 4 2 2 2 3" xfId="49326"/>
    <cellStyle name="Normal 4 2 4 4 4 2 2 3" xfId="49327"/>
    <cellStyle name="Normal 4 2 4 4 4 2 2 3 2" xfId="49328"/>
    <cellStyle name="Normal 4 2 4 4 4 2 2 3 3" xfId="49329"/>
    <cellStyle name="Normal 4 2 4 4 4 2 2 4" xfId="49330"/>
    <cellStyle name="Normal 4 2 4 4 4 2 2 5" xfId="49331"/>
    <cellStyle name="Normal 4 2 4 4 4 2 3" xfId="49332"/>
    <cellStyle name="Normal 4 2 4 4 4 2 3 2" xfId="49333"/>
    <cellStyle name="Normal 4 2 4 4 4 2 3 3" xfId="49334"/>
    <cellStyle name="Normal 4 2 4 4 4 2 4" xfId="49335"/>
    <cellStyle name="Normal 4 2 4 4 4 2 4 2" xfId="49336"/>
    <cellStyle name="Normal 4 2 4 4 4 2 4 3" xfId="49337"/>
    <cellStyle name="Normal 4 2 4 4 4 2 5" xfId="49338"/>
    <cellStyle name="Normal 4 2 4 4 4 2 6" xfId="49339"/>
    <cellStyle name="Normal 4 2 4 4 4 3" xfId="2414"/>
    <cellStyle name="Normal 4 2 4 4 4 3 2" xfId="49340"/>
    <cellStyle name="Normal 4 2 4 4 4 3 2 2" xfId="49341"/>
    <cellStyle name="Normal 4 2 4 4 4 3 2 2 2" xfId="49342"/>
    <cellStyle name="Normal 4 2 4 4 4 3 2 2 3" xfId="49343"/>
    <cellStyle name="Normal 4 2 4 4 4 3 2 3" xfId="49344"/>
    <cellStyle name="Normal 4 2 4 4 4 3 2 3 2" xfId="49345"/>
    <cellStyle name="Normal 4 2 4 4 4 3 2 3 3" xfId="49346"/>
    <cellStyle name="Normal 4 2 4 4 4 3 2 4" xfId="49347"/>
    <cellStyle name="Normal 4 2 4 4 4 3 2 5" xfId="49348"/>
    <cellStyle name="Normal 4 2 4 4 4 3 3" xfId="49349"/>
    <cellStyle name="Normal 4 2 4 4 4 3 3 2" xfId="49350"/>
    <cellStyle name="Normal 4 2 4 4 4 3 3 3" xfId="49351"/>
    <cellStyle name="Normal 4 2 4 4 4 3 4" xfId="49352"/>
    <cellStyle name="Normal 4 2 4 4 4 3 4 2" xfId="49353"/>
    <cellStyle name="Normal 4 2 4 4 4 3 4 3" xfId="49354"/>
    <cellStyle name="Normal 4 2 4 4 4 3 5" xfId="49355"/>
    <cellStyle name="Normal 4 2 4 4 4 3 6" xfId="49356"/>
    <cellStyle name="Normal 4 2 4 4 4 4" xfId="49357"/>
    <cellStyle name="Normal 4 2 4 4 4 4 2" xfId="49358"/>
    <cellStyle name="Normal 4 2 4 4 4 4 2 2" xfId="49359"/>
    <cellStyle name="Normal 4 2 4 4 4 4 2 2 2" xfId="49360"/>
    <cellStyle name="Normal 4 2 4 4 4 4 2 2 3" xfId="49361"/>
    <cellStyle name="Normal 4 2 4 4 4 4 2 3" xfId="49362"/>
    <cellStyle name="Normal 4 2 4 4 4 4 2 3 2" xfId="49363"/>
    <cellStyle name="Normal 4 2 4 4 4 4 2 3 3" xfId="49364"/>
    <cellStyle name="Normal 4 2 4 4 4 4 2 4" xfId="49365"/>
    <cellStyle name="Normal 4 2 4 4 4 4 2 5" xfId="49366"/>
    <cellStyle name="Normal 4 2 4 4 4 4 3" xfId="49367"/>
    <cellStyle name="Normal 4 2 4 4 4 4 3 2" xfId="49368"/>
    <cellStyle name="Normal 4 2 4 4 4 4 3 3" xfId="49369"/>
    <cellStyle name="Normal 4 2 4 4 4 4 4" xfId="49370"/>
    <cellStyle name="Normal 4 2 4 4 4 4 4 2" xfId="49371"/>
    <cellStyle name="Normal 4 2 4 4 4 4 4 3" xfId="49372"/>
    <cellStyle name="Normal 4 2 4 4 4 4 5" xfId="49373"/>
    <cellStyle name="Normal 4 2 4 4 4 4 6" xfId="49374"/>
    <cellStyle name="Normal 4 2 4 4 4 5" xfId="49375"/>
    <cellStyle name="Normal 4 2 4 4 4 5 2" xfId="49376"/>
    <cellStyle name="Normal 4 2 4 4 4 5 2 2" xfId="49377"/>
    <cellStyle name="Normal 4 2 4 4 4 5 2 2 2" xfId="49378"/>
    <cellStyle name="Normal 4 2 4 4 4 5 2 2 3" xfId="49379"/>
    <cellStyle name="Normal 4 2 4 4 4 5 2 3" xfId="49380"/>
    <cellStyle name="Normal 4 2 4 4 4 5 2 3 2" xfId="49381"/>
    <cellStyle name="Normal 4 2 4 4 4 5 2 3 3" xfId="49382"/>
    <cellStyle name="Normal 4 2 4 4 4 5 2 4" xfId="49383"/>
    <cellStyle name="Normal 4 2 4 4 4 5 2 5" xfId="49384"/>
    <cellStyle name="Normal 4 2 4 4 4 5 3" xfId="49385"/>
    <cellStyle name="Normal 4 2 4 4 4 5 3 2" xfId="49386"/>
    <cellStyle name="Normal 4 2 4 4 4 5 3 3" xfId="49387"/>
    <cellStyle name="Normal 4 2 4 4 4 5 4" xfId="49388"/>
    <cellStyle name="Normal 4 2 4 4 4 5 4 2" xfId="49389"/>
    <cellStyle name="Normal 4 2 4 4 4 5 4 3" xfId="49390"/>
    <cellStyle name="Normal 4 2 4 4 4 5 5" xfId="49391"/>
    <cellStyle name="Normal 4 2 4 4 4 5 6" xfId="49392"/>
    <cellStyle name="Normal 4 2 4 4 4 6" xfId="49393"/>
    <cellStyle name="Normal 4 2 4 4 4 6 2" xfId="49394"/>
    <cellStyle name="Normal 4 2 4 4 4 6 2 2" xfId="49395"/>
    <cellStyle name="Normal 4 2 4 4 4 6 2 3" xfId="49396"/>
    <cellStyle name="Normal 4 2 4 4 4 6 3" xfId="49397"/>
    <cellStyle name="Normal 4 2 4 4 4 6 3 2" xfId="49398"/>
    <cellStyle name="Normal 4 2 4 4 4 6 3 3" xfId="49399"/>
    <cellStyle name="Normal 4 2 4 4 4 6 4" xfId="49400"/>
    <cellStyle name="Normal 4 2 4 4 4 6 5" xfId="49401"/>
    <cellStyle name="Normal 4 2 4 4 4 7" xfId="49402"/>
    <cellStyle name="Normal 4 2 4 4 4 7 2" xfId="49403"/>
    <cellStyle name="Normal 4 2 4 4 4 7 3" xfId="49404"/>
    <cellStyle name="Normal 4 2 4 4 4 8" xfId="49405"/>
    <cellStyle name="Normal 4 2 4 4 4 8 2" xfId="49406"/>
    <cellStyle name="Normal 4 2 4 4 4 8 3" xfId="49407"/>
    <cellStyle name="Normal 4 2 4 4 4 9" xfId="49408"/>
    <cellStyle name="Normal 4 2 4 4 5" xfId="1111"/>
    <cellStyle name="Normal 4 2 4 4 5 2" xfId="2416"/>
    <cellStyle name="Normal 4 2 4 4 5 2 2" xfId="49409"/>
    <cellStyle name="Normal 4 2 4 4 5 2 2 2" xfId="49410"/>
    <cellStyle name="Normal 4 2 4 4 5 2 2 3" xfId="49411"/>
    <cellStyle name="Normal 4 2 4 4 5 2 3" xfId="49412"/>
    <cellStyle name="Normal 4 2 4 4 5 2 3 2" xfId="49413"/>
    <cellStyle name="Normal 4 2 4 4 5 2 3 3" xfId="49414"/>
    <cellStyle name="Normal 4 2 4 4 5 2 4" xfId="49415"/>
    <cellStyle name="Normal 4 2 4 4 5 2 5" xfId="49416"/>
    <cellStyle name="Normal 4 2 4 4 5 3" xfId="49417"/>
    <cellStyle name="Normal 4 2 4 4 5 3 2" xfId="49418"/>
    <cellStyle name="Normal 4 2 4 4 5 3 3" xfId="49419"/>
    <cellStyle name="Normal 4 2 4 4 5 4" xfId="49420"/>
    <cellStyle name="Normal 4 2 4 4 5 4 2" xfId="49421"/>
    <cellStyle name="Normal 4 2 4 4 5 4 3" xfId="49422"/>
    <cellStyle name="Normal 4 2 4 4 5 5" xfId="49423"/>
    <cellStyle name="Normal 4 2 4 4 5 6" xfId="49424"/>
    <cellStyle name="Normal 4 2 4 4 6" xfId="2405"/>
    <cellStyle name="Normal 4 2 4 4 6 2" xfId="49425"/>
    <cellStyle name="Normal 4 2 4 4 6 2 2" xfId="49426"/>
    <cellStyle name="Normal 4 2 4 4 6 2 2 2" xfId="49427"/>
    <cellStyle name="Normal 4 2 4 4 6 2 2 3" xfId="49428"/>
    <cellStyle name="Normal 4 2 4 4 6 2 3" xfId="49429"/>
    <cellStyle name="Normal 4 2 4 4 6 2 3 2" xfId="49430"/>
    <cellStyle name="Normal 4 2 4 4 6 2 3 3" xfId="49431"/>
    <cellStyle name="Normal 4 2 4 4 6 2 4" xfId="49432"/>
    <cellStyle name="Normal 4 2 4 4 6 2 5" xfId="49433"/>
    <cellStyle name="Normal 4 2 4 4 6 3" xfId="49434"/>
    <cellStyle name="Normal 4 2 4 4 6 3 2" xfId="49435"/>
    <cellStyle name="Normal 4 2 4 4 6 3 3" xfId="49436"/>
    <cellStyle name="Normal 4 2 4 4 6 4" xfId="49437"/>
    <cellStyle name="Normal 4 2 4 4 6 4 2" xfId="49438"/>
    <cellStyle name="Normal 4 2 4 4 6 4 3" xfId="49439"/>
    <cellStyle name="Normal 4 2 4 4 6 5" xfId="49440"/>
    <cellStyle name="Normal 4 2 4 4 6 6" xfId="49441"/>
    <cellStyle name="Normal 4 2 4 4 7" xfId="49442"/>
    <cellStyle name="Normal 4 2 4 4 7 2" xfId="49443"/>
    <cellStyle name="Normal 4 2 4 4 7 2 2" xfId="49444"/>
    <cellStyle name="Normal 4 2 4 4 7 2 2 2" xfId="49445"/>
    <cellStyle name="Normal 4 2 4 4 7 2 2 3" xfId="49446"/>
    <cellStyle name="Normal 4 2 4 4 7 2 3" xfId="49447"/>
    <cellStyle name="Normal 4 2 4 4 7 2 3 2" xfId="49448"/>
    <cellStyle name="Normal 4 2 4 4 7 2 3 3" xfId="49449"/>
    <cellStyle name="Normal 4 2 4 4 7 2 4" xfId="49450"/>
    <cellStyle name="Normal 4 2 4 4 7 2 5" xfId="49451"/>
    <cellStyle name="Normal 4 2 4 4 7 3" xfId="49452"/>
    <cellStyle name="Normal 4 2 4 4 7 3 2" xfId="49453"/>
    <cellStyle name="Normal 4 2 4 4 7 3 3" xfId="49454"/>
    <cellStyle name="Normal 4 2 4 4 7 4" xfId="49455"/>
    <cellStyle name="Normal 4 2 4 4 7 4 2" xfId="49456"/>
    <cellStyle name="Normal 4 2 4 4 7 4 3" xfId="49457"/>
    <cellStyle name="Normal 4 2 4 4 7 5" xfId="49458"/>
    <cellStyle name="Normal 4 2 4 4 7 6" xfId="49459"/>
    <cellStyle name="Normal 4 2 4 4 8" xfId="49460"/>
    <cellStyle name="Normal 4 2 4 4 8 2" xfId="49461"/>
    <cellStyle name="Normal 4 2 4 4 8 2 2" xfId="49462"/>
    <cellStyle name="Normal 4 2 4 4 8 2 2 2" xfId="49463"/>
    <cellStyle name="Normal 4 2 4 4 8 2 2 3" xfId="49464"/>
    <cellStyle name="Normal 4 2 4 4 8 2 3" xfId="49465"/>
    <cellStyle name="Normal 4 2 4 4 8 2 3 2" xfId="49466"/>
    <cellStyle name="Normal 4 2 4 4 8 2 3 3" xfId="49467"/>
    <cellStyle name="Normal 4 2 4 4 8 2 4" xfId="49468"/>
    <cellStyle name="Normal 4 2 4 4 8 2 5" xfId="49469"/>
    <cellStyle name="Normal 4 2 4 4 8 3" xfId="49470"/>
    <cellStyle name="Normal 4 2 4 4 8 3 2" xfId="49471"/>
    <cellStyle name="Normal 4 2 4 4 8 3 3" xfId="49472"/>
    <cellStyle name="Normal 4 2 4 4 8 4" xfId="49473"/>
    <cellStyle name="Normal 4 2 4 4 8 4 2" xfId="49474"/>
    <cellStyle name="Normal 4 2 4 4 8 4 3" xfId="49475"/>
    <cellStyle name="Normal 4 2 4 4 8 5" xfId="49476"/>
    <cellStyle name="Normal 4 2 4 4 8 6" xfId="49477"/>
    <cellStyle name="Normal 4 2 4 4 9" xfId="49478"/>
    <cellStyle name="Normal 4 2 4 4 9 2" xfId="49479"/>
    <cellStyle name="Normal 4 2 4 4 9 2 2" xfId="49480"/>
    <cellStyle name="Normal 4 2 4 4 9 2 3" xfId="49481"/>
    <cellStyle name="Normal 4 2 4 4 9 3" xfId="49482"/>
    <cellStyle name="Normal 4 2 4 4 9 3 2" xfId="49483"/>
    <cellStyle name="Normal 4 2 4 4 9 3 3" xfId="49484"/>
    <cellStyle name="Normal 4 2 4 4 9 4" xfId="49485"/>
    <cellStyle name="Normal 4 2 4 4 9 5" xfId="49486"/>
    <cellStyle name="Normal 4 2 4 5" xfId="1112"/>
    <cellStyle name="Normal 4 2 4 5 10" xfId="49487"/>
    <cellStyle name="Normal 4 2 4 5 11" xfId="49488"/>
    <cellStyle name="Normal 4 2 4 5 2" xfId="1113"/>
    <cellStyle name="Normal 4 2 4 5 2 10" xfId="49489"/>
    <cellStyle name="Normal 4 2 4 5 2 2" xfId="1114"/>
    <cellStyle name="Normal 4 2 4 5 2 2 2" xfId="2419"/>
    <cellStyle name="Normal 4 2 4 5 2 2 2 2" xfId="49490"/>
    <cellStyle name="Normal 4 2 4 5 2 2 2 2 2" xfId="49491"/>
    <cellStyle name="Normal 4 2 4 5 2 2 2 2 3" xfId="49492"/>
    <cellStyle name="Normal 4 2 4 5 2 2 2 3" xfId="49493"/>
    <cellStyle name="Normal 4 2 4 5 2 2 2 3 2" xfId="49494"/>
    <cellStyle name="Normal 4 2 4 5 2 2 2 3 3" xfId="49495"/>
    <cellStyle name="Normal 4 2 4 5 2 2 2 4" xfId="49496"/>
    <cellStyle name="Normal 4 2 4 5 2 2 2 5" xfId="49497"/>
    <cellStyle name="Normal 4 2 4 5 2 2 3" xfId="49498"/>
    <cellStyle name="Normal 4 2 4 5 2 2 3 2" xfId="49499"/>
    <cellStyle name="Normal 4 2 4 5 2 2 3 3" xfId="49500"/>
    <cellStyle name="Normal 4 2 4 5 2 2 4" xfId="49501"/>
    <cellStyle name="Normal 4 2 4 5 2 2 4 2" xfId="49502"/>
    <cellStyle name="Normal 4 2 4 5 2 2 4 3" xfId="49503"/>
    <cellStyle name="Normal 4 2 4 5 2 2 5" xfId="49504"/>
    <cellStyle name="Normal 4 2 4 5 2 2 6" xfId="49505"/>
    <cellStyle name="Normal 4 2 4 5 2 3" xfId="2418"/>
    <cellStyle name="Normal 4 2 4 5 2 3 2" xfId="49506"/>
    <cellStyle name="Normal 4 2 4 5 2 3 2 2" xfId="49507"/>
    <cellStyle name="Normal 4 2 4 5 2 3 2 2 2" xfId="49508"/>
    <cellStyle name="Normal 4 2 4 5 2 3 2 2 3" xfId="49509"/>
    <cellStyle name="Normal 4 2 4 5 2 3 2 3" xfId="49510"/>
    <cellStyle name="Normal 4 2 4 5 2 3 2 3 2" xfId="49511"/>
    <cellStyle name="Normal 4 2 4 5 2 3 2 3 3" xfId="49512"/>
    <cellStyle name="Normal 4 2 4 5 2 3 2 4" xfId="49513"/>
    <cellStyle name="Normal 4 2 4 5 2 3 2 5" xfId="49514"/>
    <cellStyle name="Normal 4 2 4 5 2 3 3" xfId="49515"/>
    <cellStyle name="Normal 4 2 4 5 2 3 3 2" xfId="49516"/>
    <cellStyle name="Normal 4 2 4 5 2 3 3 3" xfId="49517"/>
    <cellStyle name="Normal 4 2 4 5 2 3 4" xfId="49518"/>
    <cellStyle name="Normal 4 2 4 5 2 3 4 2" xfId="49519"/>
    <cellStyle name="Normal 4 2 4 5 2 3 4 3" xfId="49520"/>
    <cellStyle name="Normal 4 2 4 5 2 3 5" xfId="49521"/>
    <cellStyle name="Normal 4 2 4 5 2 3 6" xfId="49522"/>
    <cellStyle name="Normal 4 2 4 5 2 4" xfId="49523"/>
    <cellStyle name="Normal 4 2 4 5 2 4 2" xfId="49524"/>
    <cellStyle name="Normal 4 2 4 5 2 4 2 2" xfId="49525"/>
    <cellStyle name="Normal 4 2 4 5 2 4 2 2 2" xfId="49526"/>
    <cellStyle name="Normal 4 2 4 5 2 4 2 2 3" xfId="49527"/>
    <cellStyle name="Normal 4 2 4 5 2 4 2 3" xfId="49528"/>
    <cellStyle name="Normal 4 2 4 5 2 4 2 3 2" xfId="49529"/>
    <cellStyle name="Normal 4 2 4 5 2 4 2 3 3" xfId="49530"/>
    <cellStyle name="Normal 4 2 4 5 2 4 2 4" xfId="49531"/>
    <cellStyle name="Normal 4 2 4 5 2 4 2 5" xfId="49532"/>
    <cellStyle name="Normal 4 2 4 5 2 4 3" xfId="49533"/>
    <cellStyle name="Normal 4 2 4 5 2 4 3 2" xfId="49534"/>
    <cellStyle name="Normal 4 2 4 5 2 4 3 3" xfId="49535"/>
    <cellStyle name="Normal 4 2 4 5 2 4 4" xfId="49536"/>
    <cellStyle name="Normal 4 2 4 5 2 4 4 2" xfId="49537"/>
    <cellStyle name="Normal 4 2 4 5 2 4 4 3" xfId="49538"/>
    <cellStyle name="Normal 4 2 4 5 2 4 5" xfId="49539"/>
    <cellStyle name="Normal 4 2 4 5 2 4 6" xfId="49540"/>
    <cellStyle name="Normal 4 2 4 5 2 5" xfId="49541"/>
    <cellStyle name="Normal 4 2 4 5 2 5 2" xfId="49542"/>
    <cellStyle name="Normal 4 2 4 5 2 5 2 2" xfId="49543"/>
    <cellStyle name="Normal 4 2 4 5 2 5 2 2 2" xfId="49544"/>
    <cellStyle name="Normal 4 2 4 5 2 5 2 2 3" xfId="49545"/>
    <cellStyle name="Normal 4 2 4 5 2 5 2 3" xfId="49546"/>
    <cellStyle name="Normal 4 2 4 5 2 5 2 3 2" xfId="49547"/>
    <cellStyle name="Normal 4 2 4 5 2 5 2 3 3" xfId="49548"/>
    <cellStyle name="Normal 4 2 4 5 2 5 2 4" xfId="49549"/>
    <cellStyle name="Normal 4 2 4 5 2 5 2 5" xfId="49550"/>
    <cellStyle name="Normal 4 2 4 5 2 5 3" xfId="49551"/>
    <cellStyle name="Normal 4 2 4 5 2 5 3 2" xfId="49552"/>
    <cellStyle name="Normal 4 2 4 5 2 5 3 3" xfId="49553"/>
    <cellStyle name="Normal 4 2 4 5 2 5 4" xfId="49554"/>
    <cellStyle name="Normal 4 2 4 5 2 5 4 2" xfId="49555"/>
    <cellStyle name="Normal 4 2 4 5 2 5 4 3" xfId="49556"/>
    <cellStyle name="Normal 4 2 4 5 2 5 5" xfId="49557"/>
    <cellStyle name="Normal 4 2 4 5 2 5 6" xfId="49558"/>
    <cellStyle name="Normal 4 2 4 5 2 6" xfId="49559"/>
    <cellStyle name="Normal 4 2 4 5 2 6 2" xfId="49560"/>
    <cellStyle name="Normal 4 2 4 5 2 6 2 2" xfId="49561"/>
    <cellStyle name="Normal 4 2 4 5 2 6 2 3" xfId="49562"/>
    <cellStyle name="Normal 4 2 4 5 2 6 3" xfId="49563"/>
    <cellStyle name="Normal 4 2 4 5 2 6 3 2" xfId="49564"/>
    <cellStyle name="Normal 4 2 4 5 2 6 3 3" xfId="49565"/>
    <cellStyle name="Normal 4 2 4 5 2 6 4" xfId="49566"/>
    <cellStyle name="Normal 4 2 4 5 2 6 5" xfId="49567"/>
    <cellStyle name="Normal 4 2 4 5 2 7" xfId="49568"/>
    <cellStyle name="Normal 4 2 4 5 2 7 2" xfId="49569"/>
    <cellStyle name="Normal 4 2 4 5 2 7 3" xfId="49570"/>
    <cellStyle name="Normal 4 2 4 5 2 8" xfId="49571"/>
    <cellStyle name="Normal 4 2 4 5 2 8 2" xfId="49572"/>
    <cellStyle name="Normal 4 2 4 5 2 8 3" xfId="49573"/>
    <cellStyle name="Normal 4 2 4 5 2 9" xfId="49574"/>
    <cellStyle name="Normal 4 2 4 5 3" xfId="1115"/>
    <cellStyle name="Normal 4 2 4 5 3 2" xfId="2420"/>
    <cellStyle name="Normal 4 2 4 5 3 2 2" xfId="49575"/>
    <cellStyle name="Normal 4 2 4 5 3 2 2 2" xfId="49576"/>
    <cellStyle name="Normal 4 2 4 5 3 2 2 3" xfId="49577"/>
    <cellStyle name="Normal 4 2 4 5 3 2 3" xfId="49578"/>
    <cellStyle name="Normal 4 2 4 5 3 2 3 2" xfId="49579"/>
    <cellStyle name="Normal 4 2 4 5 3 2 3 3" xfId="49580"/>
    <cellStyle name="Normal 4 2 4 5 3 2 4" xfId="49581"/>
    <cellStyle name="Normal 4 2 4 5 3 2 5" xfId="49582"/>
    <cellStyle name="Normal 4 2 4 5 3 3" xfId="49583"/>
    <cellStyle name="Normal 4 2 4 5 3 3 2" xfId="49584"/>
    <cellStyle name="Normal 4 2 4 5 3 3 3" xfId="49585"/>
    <cellStyle name="Normal 4 2 4 5 3 4" xfId="49586"/>
    <cellStyle name="Normal 4 2 4 5 3 4 2" xfId="49587"/>
    <cellStyle name="Normal 4 2 4 5 3 4 3" xfId="49588"/>
    <cellStyle name="Normal 4 2 4 5 3 5" xfId="49589"/>
    <cellStyle name="Normal 4 2 4 5 3 6" xfId="49590"/>
    <cellStyle name="Normal 4 2 4 5 4" xfId="2417"/>
    <cellStyle name="Normal 4 2 4 5 4 2" xfId="49591"/>
    <cellStyle name="Normal 4 2 4 5 4 2 2" xfId="49592"/>
    <cellStyle name="Normal 4 2 4 5 4 2 2 2" xfId="49593"/>
    <cellStyle name="Normal 4 2 4 5 4 2 2 3" xfId="49594"/>
    <cellStyle name="Normal 4 2 4 5 4 2 3" xfId="49595"/>
    <cellStyle name="Normal 4 2 4 5 4 2 3 2" xfId="49596"/>
    <cellStyle name="Normal 4 2 4 5 4 2 3 3" xfId="49597"/>
    <cellStyle name="Normal 4 2 4 5 4 2 4" xfId="49598"/>
    <cellStyle name="Normal 4 2 4 5 4 2 5" xfId="49599"/>
    <cellStyle name="Normal 4 2 4 5 4 3" xfId="49600"/>
    <cellStyle name="Normal 4 2 4 5 4 3 2" xfId="49601"/>
    <cellStyle name="Normal 4 2 4 5 4 3 3" xfId="49602"/>
    <cellStyle name="Normal 4 2 4 5 4 4" xfId="49603"/>
    <cellStyle name="Normal 4 2 4 5 4 4 2" xfId="49604"/>
    <cellStyle name="Normal 4 2 4 5 4 4 3" xfId="49605"/>
    <cellStyle name="Normal 4 2 4 5 4 5" xfId="49606"/>
    <cellStyle name="Normal 4 2 4 5 4 6" xfId="49607"/>
    <cellStyle name="Normal 4 2 4 5 5" xfId="49608"/>
    <cellStyle name="Normal 4 2 4 5 5 2" xfId="49609"/>
    <cellStyle name="Normal 4 2 4 5 5 2 2" xfId="49610"/>
    <cellStyle name="Normal 4 2 4 5 5 2 2 2" xfId="49611"/>
    <cellStyle name="Normal 4 2 4 5 5 2 2 3" xfId="49612"/>
    <cellStyle name="Normal 4 2 4 5 5 2 3" xfId="49613"/>
    <cellStyle name="Normal 4 2 4 5 5 2 3 2" xfId="49614"/>
    <cellStyle name="Normal 4 2 4 5 5 2 3 3" xfId="49615"/>
    <cellStyle name="Normal 4 2 4 5 5 2 4" xfId="49616"/>
    <cellStyle name="Normal 4 2 4 5 5 2 5" xfId="49617"/>
    <cellStyle name="Normal 4 2 4 5 5 3" xfId="49618"/>
    <cellStyle name="Normal 4 2 4 5 5 3 2" xfId="49619"/>
    <cellStyle name="Normal 4 2 4 5 5 3 3" xfId="49620"/>
    <cellStyle name="Normal 4 2 4 5 5 4" xfId="49621"/>
    <cellStyle name="Normal 4 2 4 5 5 4 2" xfId="49622"/>
    <cellStyle name="Normal 4 2 4 5 5 4 3" xfId="49623"/>
    <cellStyle name="Normal 4 2 4 5 5 5" xfId="49624"/>
    <cellStyle name="Normal 4 2 4 5 5 6" xfId="49625"/>
    <cellStyle name="Normal 4 2 4 5 6" xfId="49626"/>
    <cellStyle name="Normal 4 2 4 5 6 2" xfId="49627"/>
    <cellStyle name="Normal 4 2 4 5 6 2 2" xfId="49628"/>
    <cellStyle name="Normal 4 2 4 5 6 2 2 2" xfId="49629"/>
    <cellStyle name="Normal 4 2 4 5 6 2 2 3" xfId="49630"/>
    <cellStyle name="Normal 4 2 4 5 6 2 3" xfId="49631"/>
    <cellStyle name="Normal 4 2 4 5 6 2 3 2" xfId="49632"/>
    <cellStyle name="Normal 4 2 4 5 6 2 3 3" xfId="49633"/>
    <cellStyle name="Normal 4 2 4 5 6 2 4" xfId="49634"/>
    <cellStyle name="Normal 4 2 4 5 6 2 5" xfId="49635"/>
    <cellStyle name="Normal 4 2 4 5 6 3" xfId="49636"/>
    <cellStyle name="Normal 4 2 4 5 6 3 2" xfId="49637"/>
    <cellStyle name="Normal 4 2 4 5 6 3 3" xfId="49638"/>
    <cellStyle name="Normal 4 2 4 5 6 4" xfId="49639"/>
    <cellStyle name="Normal 4 2 4 5 6 4 2" xfId="49640"/>
    <cellStyle name="Normal 4 2 4 5 6 4 3" xfId="49641"/>
    <cellStyle name="Normal 4 2 4 5 6 5" xfId="49642"/>
    <cellStyle name="Normal 4 2 4 5 6 6" xfId="49643"/>
    <cellStyle name="Normal 4 2 4 5 7" xfId="49644"/>
    <cellStyle name="Normal 4 2 4 5 7 2" xfId="49645"/>
    <cellStyle name="Normal 4 2 4 5 7 2 2" xfId="49646"/>
    <cellStyle name="Normal 4 2 4 5 7 2 3" xfId="49647"/>
    <cellStyle name="Normal 4 2 4 5 7 3" xfId="49648"/>
    <cellStyle name="Normal 4 2 4 5 7 3 2" xfId="49649"/>
    <cellStyle name="Normal 4 2 4 5 7 3 3" xfId="49650"/>
    <cellStyle name="Normal 4 2 4 5 7 4" xfId="49651"/>
    <cellStyle name="Normal 4 2 4 5 7 5" xfId="49652"/>
    <cellStyle name="Normal 4 2 4 5 8" xfId="49653"/>
    <cellStyle name="Normal 4 2 4 5 8 2" xfId="49654"/>
    <cellStyle name="Normal 4 2 4 5 8 3" xfId="49655"/>
    <cellStyle name="Normal 4 2 4 5 9" xfId="49656"/>
    <cellStyle name="Normal 4 2 4 5 9 2" xfId="49657"/>
    <cellStyle name="Normal 4 2 4 5 9 3" xfId="49658"/>
    <cellStyle name="Normal 4 2 4 6" xfId="1116"/>
    <cellStyle name="Normal 4 2 4 6 10" xfId="49659"/>
    <cellStyle name="Normal 4 2 4 6 11" xfId="49660"/>
    <cellStyle name="Normal 4 2 4 6 2" xfId="1117"/>
    <cellStyle name="Normal 4 2 4 6 2 10" xfId="49661"/>
    <cellStyle name="Normal 4 2 4 6 2 2" xfId="1118"/>
    <cellStyle name="Normal 4 2 4 6 2 2 2" xfId="2423"/>
    <cellStyle name="Normal 4 2 4 6 2 2 2 2" xfId="49662"/>
    <cellStyle name="Normal 4 2 4 6 2 2 2 2 2" xfId="49663"/>
    <cellStyle name="Normal 4 2 4 6 2 2 2 2 3" xfId="49664"/>
    <cellStyle name="Normal 4 2 4 6 2 2 2 3" xfId="49665"/>
    <cellStyle name="Normal 4 2 4 6 2 2 2 3 2" xfId="49666"/>
    <cellStyle name="Normal 4 2 4 6 2 2 2 3 3" xfId="49667"/>
    <cellStyle name="Normal 4 2 4 6 2 2 2 4" xfId="49668"/>
    <cellStyle name="Normal 4 2 4 6 2 2 2 5" xfId="49669"/>
    <cellStyle name="Normal 4 2 4 6 2 2 3" xfId="49670"/>
    <cellStyle name="Normal 4 2 4 6 2 2 3 2" xfId="49671"/>
    <cellStyle name="Normal 4 2 4 6 2 2 3 3" xfId="49672"/>
    <cellStyle name="Normal 4 2 4 6 2 2 4" xfId="49673"/>
    <cellStyle name="Normal 4 2 4 6 2 2 4 2" xfId="49674"/>
    <cellStyle name="Normal 4 2 4 6 2 2 4 3" xfId="49675"/>
    <cellStyle name="Normal 4 2 4 6 2 2 5" xfId="49676"/>
    <cellStyle name="Normal 4 2 4 6 2 2 6" xfId="49677"/>
    <cellStyle name="Normal 4 2 4 6 2 3" xfId="2422"/>
    <cellStyle name="Normal 4 2 4 6 2 3 2" xfId="49678"/>
    <cellStyle name="Normal 4 2 4 6 2 3 2 2" xfId="49679"/>
    <cellStyle name="Normal 4 2 4 6 2 3 2 2 2" xfId="49680"/>
    <cellStyle name="Normal 4 2 4 6 2 3 2 2 3" xfId="49681"/>
    <cellStyle name="Normal 4 2 4 6 2 3 2 3" xfId="49682"/>
    <cellStyle name="Normal 4 2 4 6 2 3 2 3 2" xfId="49683"/>
    <cellStyle name="Normal 4 2 4 6 2 3 2 3 3" xfId="49684"/>
    <cellStyle name="Normal 4 2 4 6 2 3 2 4" xfId="49685"/>
    <cellStyle name="Normal 4 2 4 6 2 3 2 5" xfId="49686"/>
    <cellStyle name="Normal 4 2 4 6 2 3 3" xfId="49687"/>
    <cellStyle name="Normal 4 2 4 6 2 3 3 2" xfId="49688"/>
    <cellStyle name="Normal 4 2 4 6 2 3 3 3" xfId="49689"/>
    <cellStyle name="Normal 4 2 4 6 2 3 4" xfId="49690"/>
    <cellStyle name="Normal 4 2 4 6 2 3 4 2" xfId="49691"/>
    <cellStyle name="Normal 4 2 4 6 2 3 4 3" xfId="49692"/>
    <cellStyle name="Normal 4 2 4 6 2 3 5" xfId="49693"/>
    <cellStyle name="Normal 4 2 4 6 2 3 6" xfId="49694"/>
    <cellStyle name="Normal 4 2 4 6 2 4" xfId="49695"/>
    <cellStyle name="Normal 4 2 4 6 2 4 2" xfId="49696"/>
    <cellStyle name="Normal 4 2 4 6 2 4 2 2" xfId="49697"/>
    <cellStyle name="Normal 4 2 4 6 2 4 2 2 2" xfId="49698"/>
    <cellStyle name="Normal 4 2 4 6 2 4 2 2 3" xfId="49699"/>
    <cellStyle name="Normal 4 2 4 6 2 4 2 3" xfId="49700"/>
    <cellStyle name="Normal 4 2 4 6 2 4 2 3 2" xfId="49701"/>
    <cellStyle name="Normal 4 2 4 6 2 4 2 3 3" xfId="49702"/>
    <cellStyle name="Normal 4 2 4 6 2 4 2 4" xfId="49703"/>
    <cellStyle name="Normal 4 2 4 6 2 4 2 5" xfId="49704"/>
    <cellStyle name="Normal 4 2 4 6 2 4 3" xfId="49705"/>
    <cellStyle name="Normal 4 2 4 6 2 4 3 2" xfId="49706"/>
    <cellStyle name="Normal 4 2 4 6 2 4 3 3" xfId="49707"/>
    <cellStyle name="Normal 4 2 4 6 2 4 4" xfId="49708"/>
    <cellStyle name="Normal 4 2 4 6 2 4 4 2" xfId="49709"/>
    <cellStyle name="Normal 4 2 4 6 2 4 4 3" xfId="49710"/>
    <cellStyle name="Normal 4 2 4 6 2 4 5" xfId="49711"/>
    <cellStyle name="Normal 4 2 4 6 2 4 6" xfId="49712"/>
    <cellStyle name="Normal 4 2 4 6 2 5" xfId="49713"/>
    <cellStyle name="Normal 4 2 4 6 2 5 2" xfId="49714"/>
    <cellStyle name="Normal 4 2 4 6 2 5 2 2" xfId="49715"/>
    <cellStyle name="Normal 4 2 4 6 2 5 2 2 2" xfId="49716"/>
    <cellStyle name="Normal 4 2 4 6 2 5 2 2 3" xfId="49717"/>
    <cellStyle name="Normal 4 2 4 6 2 5 2 3" xfId="49718"/>
    <cellStyle name="Normal 4 2 4 6 2 5 2 3 2" xfId="49719"/>
    <cellStyle name="Normal 4 2 4 6 2 5 2 3 3" xfId="49720"/>
    <cellStyle name="Normal 4 2 4 6 2 5 2 4" xfId="49721"/>
    <cellStyle name="Normal 4 2 4 6 2 5 2 5" xfId="49722"/>
    <cellStyle name="Normal 4 2 4 6 2 5 3" xfId="49723"/>
    <cellStyle name="Normal 4 2 4 6 2 5 3 2" xfId="49724"/>
    <cellStyle name="Normal 4 2 4 6 2 5 3 3" xfId="49725"/>
    <cellStyle name="Normal 4 2 4 6 2 5 4" xfId="49726"/>
    <cellStyle name="Normal 4 2 4 6 2 5 4 2" xfId="49727"/>
    <cellStyle name="Normal 4 2 4 6 2 5 4 3" xfId="49728"/>
    <cellStyle name="Normal 4 2 4 6 2 5 5" xfId="49729"/>
    <cellStyle name="Normal 4 2 4 6 2 5 6" xfId="49730"/>
    <cellStyle name="Normal 4 2 4 6 2 6" xfId="49731"/>
    <cellStyle name="Normal 4 2 4 6 2 6 2" xfId="49732"/>
    <cellStyle name="Normal 4 2 4 6 2 6 2 2" xfId="49733"/>
    <cellStyle name="Normal 4 2 4 6 2 6 2 3" xfId="49734"/>
    <cellStyle name="Normal 4 2 4 6 2 6 3" xfId="49735"/>
    <cellStyle name="Normal 4 2 4 6 2 6 3 2" xfId="49736"/>
    <cellStyle name="Normal 4 2 4 6 2 6 3 3" xfId="49737"/>
    <cellStyle name="Normal 4 2 4 6 2 6 4" xfId="49738"/>
    <cellStyle name="Normal 4 2 4 6 2 6 5" xfId="49739"/>
    <cellStyle name="Normal 4 2 4 6 2 7" xfId="49740"/>
    <cellStyle name="Normal 4 2 4 6 2 7 2" xfId="49741"/>
    <cellStyle name="Normal 4 2 4 6 2 7 3" xfId="49742"/>
    <cellStyle name="Normal 4 2 4 6 2 8" xfId="49743"/>
    <cellStyle name="Normal 4 2 4 6 2 8 2" xfId="49744"/>
    <cellStyle name="Normal 4 2 4 6 2 8 3" xfId="49745"/>
    <cellStyle name="Normal 4 2 4 6 2 9" xfId="49746"/>
    <cellStyle name="Normal 4 2 4 6 3" xfId="1119"/>
    <cellStyle name="Normal 4 2 4 6 3 2" xfId="2424"/>
    <cellStyle name="Normal 4 2 4 6 3 2 2" xfId="49747"/>
    <cellStyle name="Normal 4 2 4 6 3 2 2 2" xfId="49748"/>
    <cellStyle name="Normal 4 2 4 6 3 2 2 3" xfId="49749"/>
    <cellStyle name="Normal 4 2 4 6 3 2 3" xfId="49750"/>
    <cellStyle name="Normal 4 2 4 6 3 2 3 2" xfId="49751"/>
    <cellStyle name="Normal 4 2 4 6 3 2 3 3" xfId="49752"/>
    <cellStyle name="Normal 4 2 4 6 3 2 4" xfId="49753"/>
    <cellStyle name="Normal 4 2 4 6 3 2 5" xfId="49754"/>
    <cellStyle name="Normal 4 2 4 6 3 3" xfId="49755"/>
    <cellStyle name="Normal 4 2 4 6 3 3 2" xfId="49756"/>
    <cellStyle name="Normal 4 2 4 6 3 3 3" xfId="49757"/>
    <cellStyle name="Normal 4 2 4 6 3 4" xfId="49758"/>
    <cellStyle name="Normal 4 2 4 6 3 4 2" xfId="49759"/>
    <cellStyle name="Normal 4 2 4 6 3 4 3" xfId="49760"/>
    <cellStyle name="Normal 4 2 4 6 3 5" xfId="49761"/>
    <cellStyle name="Normal 4 2 4 6 3 6" xfId="49762"/>
    <cellStyle name="Normal 4 2 4 6 4" xfId="2421"/>
    <cellStyle name="Normal 4 2 4 6 4 2" xfId="49763"/>
    <cellStyle name="Normal 4 2 4 6 4 2 2" xfId="49764"/>
    <cellStyle name="Normal 4 2 4 6 4 2 2 2" xfId="49765"/>
    <cellStyle name="Normal 4 2 4 6 4 2 2 3" xfId="49766"/>
    <cellStyle name="Normal 4 2 4 6 4 2 3" xfId="49767"/>
    <cellStyle name="Normal 4 2 4 6 4 2 3 2" xfId="49768"/>
    <cellStyle name="Normal 4 2 4 6 4 2 3 3" xfId="49769"/>
    <cellStyle name="Normal 4 2 4 6 4 2 4" xfId="49770"/>
    <cellStyle name="Normal 4 2 4 6 4 2 5" xfId="49771"/>
    <cellStyle name="Normal 4 2 4 6 4 3" xfId="49772"/>
    <cellStyle name="Normal 4 2 4 6 4 3 2" xfId="49773"/>
    <cellStyle name="Normal 4 2 4 6 4 3 3" xfId="49774"/>
    <cellStyle name="Normal 4 2 4 6 4 4" xfId="49775"/>
    <cellStyle name="Normal 4 2 4 6 4 4 2" xfId="49776"/>
    <cellStyle name="Normal 4 2 4 6 4 4 3" xfId="49777"/>
    <cellStyle name="Normal 4 2 4 6 4 5" xfId="49778"/>
    <cellStyle name="Normal 4 2 4 6 4 6" xfId="49779"/>
    <cellStyle name="Normal 4 2 4 6 5" xfId="49780"/>
    <cellStyle name="Normal 4 2 4 6 5 2" xfId="49781"/>
    <cellStyle name="Normal 4 2 4 6 5 2 2" xfId="49782"/>
    <cellStyle name="Normal 4 2 4 6 5 2 2 2" xfId="49783"/>
    <cellStyle name="Normal 4 2 4 6 5 2 2 3" xfId="49784"/>
    <cellStyle name="Normal 4 2 4 6 5 2 3" xfId="49785"/>
    <cellStyle name="Normal 4 2 4 6 5 2 3 2" xfId="49786"/>
    <cellStyle name="Normal 4 2 4 6 5 2 3 3" xfId="49787"/>
    <cellStyle name="Normal 4 2 4 6 5 2 4" xfId="49788"/>
    <cellStyle name="Normal 4 2 4 6 5 2 5" xfId="49789"/>
    <cellStyle name="Normal 4 2 4 6 5 3" xfId="49790"/>
    <cellStyle name="Normal 4 2 4 6 5 3 2" xfId="49791"/>
    <cellStyle name="Normal 4 2 4 6 5 3 3" xfId="49792"/>
    <cellStyle name="Normal 4 2 4 6 5 4" xfId="49793"/>
    <cellStyle name="Normal 4 2 4 6 5 4 2" xfId="49794"/>
    <cellStyle name="Normal 4 2 4 6 5 4 3" xfId="49795"/>
    <cellStyle name="Normal 4 2 4 6 5 5" xfId="49796"/>
    <cellStyle name="Normal 4 2 4 6 5 6" xfId="49797"/>
    <cellStyle name="Normal 4 2 4 6 6" xfId="49798"/>
    <cellStyle name="Normal 4 2 4 6 6 2" xfId="49799"/>
    <cellStyle name="Normal 4 2 4 6 6 2 2" xfId="49800"/>
    <cellStyle name="Normal 4 2 4 6 6 2 2 2" xfId="49801"/>
    <cellStyle name="Normal 4 2 4 6 6 2 2 3" xfId="49802"/>
    <cellStyle name="Normal 4 2 4 6 6 2 3" xfId="49803"/>
    <cellStyle name="Normal 4 2 4 6 6 2 3 2" xfId="49804"/>
    <cellStyle name="Normal 4 2 4 6 6 2 3 3" xfId="49805"/>
    <cellStyle name="Normal 4 2 4 6 6 2 4" xfId="49806"/>
    <cellStyle name="Normal 4 2 4 6 6 2 5" xfId="49807"/>
    <cellStyle name="Normal 4 2 4 6 6 3" xfId="49808"/>
    <cellStyle name="Normal 4 2 4 6 6 3 2" xfId="49809"/>
    <cellStyle name="Normal 4 2 4 6 6 3 3" xfId="49810"/>
    <cellStyle name="Normal 4 2 4 6 6 4" xfId="49811"/>
    <cellStyle name="Normal 4 2 4 6 6 4 2" xfId="49812"/>
    <cellStyle name="Normal 4 2 4 6 6 4 3" xfId="49813"/>
    <cellStyle name="Normal 4 2 4 6 6 5" xfId="49814"/>
    <cellStyle name="Normal 4 2 4 6 6 6" xfId="49815"/>
    <cellStyle name="Normal 4 2 4 6 7" xfId="49816"/>
    <cellStyle name="Normal 4 2 4 6 7 2" xfId="49817"/>
    <cellStyle name="Normal 4 2 4 6 7 2 2" xfId="49818"/>
    <cellStyle name="Normal 4 2 4 6 7 2 3" xfId="49819"/>
    <cellStyle name="Normal 4 2 4 6 7 3" xfId="49820"/>
    <cellStyle name="Normal 4 2 4 6 7 3 2" xfId="49821"/>
    <cellStyle name="Normal 4 2 4 6 7 3 3" xfId="49822"/>
    <cellStyle name="Normal 4 2 4 6 7 4" xfId="49823"/>
    <cellStyle name="Normal 4 2 4 6 7 5" xfId="49824"/>
    <cellStyle name="Normal 4 2 4 6 8" xfId="49825"/>
    <cellStyle name="Normal 4 2 4 6 8 2" xfId="49826"/>
    <cellStyle name="Normal 4 2 4 6 8 3" xfId="49827"/>
    <cellStyle name="Normal 4 2 4 6 9" xfId="49828"/>
    <cellStyle name="Normal 4 2 4 6 9 2" xfId="49829"/>
    <cellStyle name="Normal 4 2 4 6 9 3" xfId="49830"/>
    <cellStyle name="Normal 4 2 4 7" xfId="1120"/>
    <cellStyle name="Normal 4 2 4 7 10" xfId="49831"/>
    <cellStyle name="Normal 4 2 4 7 11" xfId="49832"/>
    <cellStyle name="Normal 4 2 4 7 2" xfId="1121"/>
    <cellStyle name="Normal 4 2 4 7 2 10" xfId="49833"/>
    <cellStyle name="Normal 4 2 4 7 2 2" xfId="1122"/>
    <cellStyle name="Normal 4 2 4 7 2 2 2" xfId="2427"/>
    <cellStyle name="Normal 4 2 4 7 2 2 2 2" xfId="49834"/>
    <cellStyle name="Normal 4 2 4 7 2 2 2 2 2" xfId="49835"/>
    <cellStyle name="Normal 4 2 4 7 2 2 2 2 3" xfId="49836"/>
    <cellStyle name="Normal 4 2 4 7 2 2 2 3" xfId="49837"/>
    <cellStyle name="Normal 4 2 4 7 2 2 2 3 2" xfId="49838"/>
    <cellStyle name="Normal 4 2 4 7 2 2 2 3 3" xfId="49839"/>
    <cellStyle name="Normal 4 2 4 7 2 2 2 4" xfId="49840"/>
    <cellStyle name="Normal 4 2 4 7 2 2 2 5" xfId="49841"/>
    <cellStyle name="Normal 4 2 4 7 2 2 3" xfId="49842"/>
    <cellStyle name="Normal 4 2 4 7 2 2 3 2" xfId="49843"/>
    <cellStyle name="Normal 4 2 4 7 2 2 3 3" xfId="49844"/>
    <cellStyle name="Normal 4 2 4 7 2 2 4" xfId="49845"/>
    <cellStyle name="Normal 4 2 4 7 2 2 4 2" xfId="49846"/>
    <cellStyle name="Normal 4 2 4 7 2 2 4 3" xfId="49847"/>
    <cellStyle name="Normal 4 2 4 7 2 2 5" xfId="49848"/>
    <cellStyle name="Normal 4 2 4 7 2 2 6" xfId="49849"/>
    <cellStyle name="Normal 4 2 4 7 2 3" xfId="2426"/>
    <cellStyle name="Normal 4 2 4 7 2 3 2" xfId="49850"/>
    <cellStyle name="Normal 4 2 4 7 2 3 2 2" xfId="49851"/>
    <cellStyle name="Normal 4 2 4 7 2 3 2 2 2" xfId="49852"/>
    <cellStyle name="Normal 4 2 4 7 2 3 2 2 3" xfId="49853"/>
    <cellStyle name="Normal 4 2 4 7 2 3 2 3" xfId="49854"/>
    <cellStyle name="Normal 4 2 4 7 2 3 2 3 2" xfId="49855"/>
    <cellStyle name="Normal 4 2 4 7 2 3 2 3 3" xfId="49856"/>
    <cellStyle name="Normal 4 2 4 7 2 3 2 4" xfId="49857"/>
    <cellStyle name="Normal 4 2 4 7 2 3 2 5" xfId="49858"/>
    <cellStyle name="Normal 4 2 4 7 2 3 3" xfId="49859"/>
    <cellStyle name="Normal 4 2 4 7 2 3 3 2" xfId="49860"/>
    <cellStyle name="Normal 4 2 4 7 2 3 3 3" xfId="49861"/>
    <cellStyle name="Normal 4 2 4 7 2 3 4" xfId="49862"/>
    <cellStyle name="Normal 4 2 4 7 2 3 4 2" xfId="49863"/>
    <cellStyle name="Normal 4 2 4 7 2 3 4 3" xfId="49864"/>
    <cellStyle name="Normal 4 2 4 7 2 3 5" xfId="49865"/>
    <cellStyle name="Normal 4 2 4 7 2 3 6" xfId="49866"/>
    <cellStyle name="Normal 4 2 4 7 2 4" xfId="49867"/>
    <cellStyle name="Normal 4 2 4 7 2 4 2" xfId="49868"/>
    <cellStyle name="Normal 4 2 4 7 2 4 2 2" xfId="49869"/>
    <cellStyle name="Normal 4 2 4 7 2 4 2 2 2" xfId="49870"/>
    <cellStyle name="Normal 4 2 4 7 2 4 2 2 3" xfId="49871"/>
    <cellStyle name="Normal 4 2 4 7 2 4 2 3" xfId="49872"/>
    <cellStyle name="Normal 4 2 4 7 2 4 2 3 2" xfId="49873"/>
    <cellStyle name="Normal 4 2 4 7 2 4 2 3 3" xfId="49874"/>
    <cellStyle name="Normal 4 2 4 7 2 4 2 4" xfId="49875"/>
    <cellStyle name="Normal 4 2 4 7 2 4 2 5" xfId="49876"/>
    <cellStyle name="Normal 4 2 4 7 2 4 3" xfId="49877"/>
    <cellStyle name="Normal 4 2 4 7 2 4 3 2" xfId="49878"/>
    <cellStyle name="Normal 4 2 4 7 2 4 3 3" xfId="49879"/>
    <cellStyle name="Normal 4 2 4 7 2 4 4" xfId="49880"/>
    <cellStyle name="Normal 4 2 4 7 2 4 4 2" xfId="49881"/>
    <cellStyle name="Normal 4 2 4 7 2 4 4 3" xfId="49882"/>
    <cellStyle name="Normal 4 2 4 7 2 4 5" xfId="49883"/>
    <cellStyle name="Normal 4 2 4 7 2 4 6" xfId="49884"/>
    <cellStyle name="Normal 4 2 4 7 2 5" xfId="49885"/>
    <cellStyle name="Normal 4 2 4 7 2 5 2" xfId="49886"/>
    <cellStyle name="Normal 4 2 4 7 2 5 2 2" xfId="49887"/>
    <cellStyle name="Normal 4 2 4 7 2 5 2 2 2" xfId="49888"/>
    <cellStyle name="Normal 4 2 4 7 2 5 2 2 3" xfId="49889"/>
    <cellStyle name="Normal 4 2 4 7 2 5 2 3" xfId="49890"/>
    <cellStyle name="Normal 4 2 4 7 2 5 2 3 2" xfId="49891"/>
    <cellStyle name="Normal 4 2 4 7 2 5 2 3 3" xfId="49892"/>
    <cellStyle name="Normal 4 2 4 7 2 5 2 4" xfId="49893"/>
    <cellStyle name="Normal 4 2 4 7 2 5 2 5" xfId="49894"/>
    <cellStyle name="Normal 4 2 4 7 2 5 3" xfId="49895"/>
    <cellStyle name="Normal 4 2 4 7 2 5 3 2" xfId="49896"/>
    <cellStyle name="Normal 4 2 4 7 2 5 3 3" xfId="49897"/>
    <cellStyle name="Normal 4 2 4 7 2 5 4" xfId="49898"/>
    <cellStyle name="Normal 4 2 4 7 2 5 4 2" xfId="49899"/>
    <cellStyle name="Normal 4 2 4 7 2 5 4 3" xfId="49900"/>
    <cellStyle name="Normal 4 2 4 7 2 5 5" xfId="49901"/>
    <cellStyle name="Normal 4 2 4 7 2 5 6" xfId="49902"/>
    <cellStyle name="Normal 4 2 4 7 2 6" xfId="49903"/>
    <cellStyle name="Normal 4 2 4 7 2 6 2" xfId="49904"/>
    <cellStyle name="Normal 4 2 4 7 2 6 2 2" xfId="49905"/>
    <cellStyle name="Normal 4 2 4 7 2 6 2 3" xfId="49906"/>
    <cellStyle name="Normal 4 2 4 7 2 6 3" xfId="49907"/>
    <cellStyle name="Normal 4 2 4 7 2 6 3 2" xfId="49908"/>
    <cellStyle name="Normal 4 2 4 7 2 6 3 3" xfId="49909"/>
    <cellStyle name="Normal 4 2 4 7 2 6 4" xfId="49910"/>
    <cellStyle name="Normal 4 2 4 7 2 6 5" xfId="49911"/>
    <cellStyle name="Normal 4 2 4 7 2 7" xfId="49912"/>
    <cellStyle name="Normal 4 2 4 7 2 7 2" xfId="49913"/>
    <cellStyle name="Normal 4 2 4 7 2 7 3" xfId="49914"/>
    <cellStyle name="Normal 4 2 4 7 2 8" xfId="49915"/>
    <cellStyle name="Normal 4 2 4 7 2 8 2" xfId="49916"/>
    <cellStyle name="Normal 4 2 4 7 2 8 3" xfId="49917"/>
    <cellStyle name="Normal 4 2 4 7 2 9" xfId="49918"/>
    <cellStyle name="Normal 4 2 4 7 3" xfId="1123"/>
    <cellStyle name="Normal 4 2 4 7 3 2" xfId="2428"/>
    <cellStyle name="Normal 4 2 4 7 3 2 2" xfId="49919"/>
    <cellStyle name="Normal 4 2 4 7 3 2 2 2" xfId="49920"/>
    <cellStyle name="Normal 4 2 4 7 3 2 2 3" xfId="49921"/>
    <cellStyle name="Normal 4 2 4 7 3 2 3" xfId="49922"/>
    <cellStyle name="Normal 4 2 4 7 3 2 3 2" xfId="49923"/>
    <cellStyle name="Normal 4 2 4 7 3 2 3 3" xfId="49924"/>
    <cellStyle name="Normal 4 2 4 7 3 2 4" xfId="49925"/>
    <cellStyle name="Normal 4 2 4 7 3 2 5" xfId="49926"/>
    <cellStyle name="Normal 4 2 4 7 3 3" xfId="49927"/>
    <cellStyle name="Normal 4 2 4 7 3 3 2" xfId="49928"/>
    <cellStyle name="Normal 4 2 4 7 3 3 3" xfId="49929"/>
    <cellStyle name="Normal 4 2 4 7 3 4" xfId="49930"/>
    <cellStyle name="Normal 4 2 4 7 3 4 2" xfId="49931"/>
    <cellStyle name="Normal 4 2 4 7 3 4 3" xfId="49932"/>
    <cellStyle name="Normal 4 2 4 7 3 5" xfId="49933"/>
    <cellStyle name="Normal 4 2 4 7 3 6" xfId="49934"/>
    <cellStyle name="Normal 4 2 4 7 4" xfId="2425"/>
    <cellStyle name="Normal 4 2 4 7 4 2" xfId="49935"/>
    <cellStyle name="Normal 4 2 4 7 4 2 2" xfId="49936"/>
    <cellStyle name="Normal 4 2 4 7 4 2 2 2" xfId="49937"/>
    <cellStyle name="Normal 4 2 4 7 4 2 2 3" xfId="49938"/>
    <cellStyle name="Normal 4 2 4 7 4 2 3" xfId="49939"/>
    <cellStyle name="Normal 4 2 4 7 4 2 3 2" xfId="49940"/>
    <cellStyle name="Normal 4 2 4 7 4 2 3 3" xfId="49941"/>
    <cellStyle name="Normal 4 2 4 7 4 2 4" xfId="49942"/>
    <cellStyle name="Normal 4 2 4 7 4 2 5" xfId="49943"/>
    <cellStyle name="Normal 4 2 4 7 4 3" xfId="49944"/>
    <cellStyle name="Normal 4 2 4 7 4 3 2" xfId="49945"/>
    <cellStyle name="Normal 4 2 4 7 4 3 3" xfId="49946"/>
    <cellStyle name="Normal 4 2 4 7 4 4" xfId="49947"/>
    <cellStyle name="Normal 4 2 4 7 4 4 2" xfId="49948"/>
    <cellStyle name="Normal 4 2 4 7 4 4 3" xfId="49949"/>
    <cellStyle name="Normal 4 2 4 7 4 5" xfId="49950"/>
    <cellStyle name="Normal 4 2 4 7 4 6" xfId="49951"/>
    <cellStyle name="Normal 4 2 4 7 5" xfId="49952"/>
    <cellStyle name="Normal 4 2 4 7 5 2" xfId="49953"/>
    <cellStyle name="Normal 4 2 4 7 5 2 2" xfId="49954"/>
    <cellStyle name="Normal 4 2 4 7 5 2 2 2" xfId="49955"/>
    <cellStyle name="Normal 4 2 4 7 5 2 2 3" xfId="49956"/>
    <cellStyle name="Normal 4 2 4 7 5 2 3" xfId="49957"/>
    <cellStyle name="Normal 4 2 4 7 5 2 3 2" xfId="49958"/>
    <cellStyle name="Normal 4 2 4 7 5 2 3 3" xfId="49959"/>
    <cellStyle name="Normal 4 2 4 7 5 2 4" xfId="49960"/>
    <cellStyle name="Normal 4 2 4 7 5 2 5" xfId="49961"/>
    <cellStyle name="Normal 4 2 4 7 5 3" xfId="49962"/>
    <cellStyle name="Normal 4 2 4 7 5 3 2" xfId="49963"/>
    <cellStyle name="Normal 4 2 4 7 5 3 3" xfId="49964"/>
    <cellStyle name="Normal 4 2 4 7 5 4" xfId="49965"/>
    <cellStyle name="Normal 4 2 4 7 5 4 2" xfId="49966"/>
    <cellStyle name="Normal 4 2 4 7 5 4 3" xfId="49967"/>
    <cellStyle name="Normal 4 2 4 7 5 5" xfId="49968"/>
    <cellStyle name="Normal 4 2 4 7 5 6" xfId="49969"/>
    <cellStyle name="Normal 4 2 4 7 6" xfId="49970"/>
    <cellStyle name="Normal 4 2 4 7 6 2" xfId="49971"/>
    <cellStyle name="Normal 4 2 4 7 6 2 2" xfId="49972"/>
    <cellStyle name="Normal 4 2 4 7 6 2 2 2" xfId="49973"/>
    <cellStyle name="Normal 4 2 4 7 6 2 2 3" xfId="49974"/>
    <cellStyle name="Normal 4 2 4 7 6 2 3" xfId="49975"/>
    <cellStyle name="Normal 4 2 4 7 6 2 3 2" xfId="49976"/>
    <cellStyle name="Normal 4 2 4 7 6 2 3 3" xfId="49977"/>
    <cellStyle name="Normal 4 2 4 7 6 2 4" xfId="49978"/>
    <cellStyle name="Normal 4 2 4 7 6 2 5" xfId="49979"/>
    <cellStyle name="Normal 4 2 4 7 6 3" xfId="49980"/>
    <cellStyle name="Normal 4 2 4 7 6 3 2" xfId="49981"/>
    <cellStyle name="Normal 4 2 4 7 6 3 3" xfId="49982"/>
    <cellStyle name="Normal 4 2 4 7 6 4" xfId="49983"/>
    <cellStyle name="Normal 4 2 4 7 6 4 2" xfId="49984"/>
    <cellStyle name="Normal 4 2 4 7 6 4 3" xfId="49985"/>
    <cellStyle name="Normal 4 2 4 7 6 5" xfId="49986"/>
    <cellStyle name="Normal 4 2 4 7 6 6" xfId="49987"/>
    <cellStyle name="Normal 4 2 4 7 7" xfId="49988"/>
    <cellStyle name="Normal 4 2 4 7 7 2" xfId="49989"/>
    <cellStyle name="Normal 4 2 4 7 7 2 2" xfId="49990"/>
    <cellStyle name="Normal 4 2 4 7 7 2 3" xfId="49991"/>
    <cellStyle name="Normal 4 2 4 7 7 3" xfId="49992"/>
    <cellStyle name="Normal 4 2 4 7 7 3 2" xfId="49993"/>
    <cellStyle name="Normal 4 2 4 7 7 3 3" xfId="49994"/>
    <cellStyle name="Normal 4 2 4 7 7 4" xfId="49995"/>
    <cellStyle name="Normal 4 2 4 7 7 5" xfId="49996"/>
    <cellStyle name="Normal 4 2 4 7 8" xfId="49997"/>
    <cellStyle name="Normal 4 2 4 7 8 2" xfId="49998"/>
    <cellStyle name="Normal 4 2 4 7 8 3" xfId="49999"/>
    <cellStyle name="Normal 4 2 4 7 9" xfId="50000"/>
    <cellStyle name="Normal 4 2 4 7 9 2" xfId="50001"/>
    <cellStyle name="Normal 4 2 4 7 9 3" xfId="50002"/>
    <cellStyle name="Normal 4 2 4 8" xfId="1124"/>
    <cellStyle name="Normal 4 2 4 8 10" xfId="50003"/>
    <cellStyle name="Normal 4 2 4 8 2" xfId="1125"/>
    <cellStyle name="Normal 4 2 4 8 2 2" xfId="2430"/>
    <cellStyle name="Normal 4 2 4 8 2 2 2" xfId="50004"/>
    <cellStyle name="Normal 4 2 4 8 2 2 2 2" xfId="50005"/>
    <cellStyle name="Normal 4 2 4 8 2 2 2 3" xfId="50006"/>
    <cellStyle name="Normal 4 2 4 8 2 2 3" xfId="50007"/>
    <cellStyle name="Normal 4 2 4 8 2 2 3 2" xfId="50008"/>
    <cellStyle name="Normal 4 2 4 8 2 2 3 3" xfId="50009"/>
    <cellStyle name="Normal 4 2 4 8 2 2 4" xfId="50010"/>
    <cellStyle name="Normal 4 2 4 8 2 2 5" xfId="50011"/>
    <cellStyle name="Normal 4 2 4 8 2 3" xfId="50012"/>
    <cellStyle name="Normal 4 2 4 8 2 3 2" xfId="50013"/>
    <cellStyle name="Normal 4 2 4 8 2 3 3" xfId="50014"/>
    <cellStyle name="Normal 4 2 4 8 2 4" xfId="50015"/>
    <cellStyle name="Normal 4 2 4 8 2 4 2" xfId="50016"/>
    <cellStyle name="Normal 4 2 4 8 2 4 3" xfId="50017"/>
    <cellStyle name="Normal 4 2 4 8 2 5" xfId="50018"/>
    <cellStyle name="Normal 4 2 4 8 2 6" xfId="50019"/>
    <cellStyle name="Normal 4 2 4 8 3" xfId="2429"/>
    <cellStyle name="Normal 4 2 4 8 3 2" xfId="50020"/>
    <cellStyle name="Normal 4 2 4 8 3 2 2" xfId="50021"/>
    <cellStyle name="Normal 4 2 4 8 3 2 2 2" xfId="50022"/>
    <cellStyle name="Normal 4 2 4 8 3 2 2 3" xfId="50023"/>
    <cellStyle name="Normal 4 2 4 8 3 2 3" xfId="50024"/>
    <cellStyle name="Normal 4 2 4 8 3 2 3 2" xfId="50025"/>
    <cellStyle name="Normal 4 2 4 8 3 2 3 3" xfId="50026"/>
    <cellStyle name="Normal 4 2 4 8 3 2 4" xfId="50027"/>
    <cellStyle name="Normal 4 2 4 8 3 2 5" xfId="50028"/>
    <cellStyle name="Normal 4 2 4 8 3 3" xfId="50029"/>
    <cellStyle name="Normal 4 2 4 8 3 3 2" xfId="50030"/>
    <cellStyle name="Normal 4 2 4 8 3 3 3" xfId="50031"/>
    <cellStyle name="Normal 4 2 4 8 3 4" xfId="50032"/>
    <cellStyle name="Normal 4 2 4 8 3 4 2" xfId="50033"/>
    <cellStyle name="Normal 4 2 4 8 3 4 3" xfId="50034"/>
    <cellStyle name="Normal 4 2 4 8 3 5" xfId="50035"/>
    <cellStyle name="Normal 4 2 4 8 3 6" xfId="50036"/>
    <cellStyle name="Normal 4 2 4 8 4" xfId="50037"/>
    <cellStyle name="Normal 4 2 4 8 4 2" xfId="50038"/>
    <cellStyle name="Normal 4 2 4 8 4 2 2" xfId="50039"/>
    <cellStyle name="Normal 4 2 4 8 4 2 2 2" xfId="50040"/>
    <cellStyle name="Normal 4 2 4 8 4 2 2 3" xfId="50041"/>
    <cellStyle name="Normal 4 2 4 8 4 2 3" xfId="50042"/>
    <cellStyle name="Normal 4 2 4 8 4 2 3 2" xfId="50043"/>
    <cellStyle name="Normal 4 2 4 8 4 2 3 3" xfId="50044"/>
    <cellStyle name="Normal 4 2 4 8 4 2 4" xfId="50045"/>
    <cellStyle name="Normal 4 2 4 8 4 2 5" xfId="50046"/>
    <cellStyle name="Normal 4 2 4 8 4 3" xfId="50047"/>
    <cellStyle name="Normal 4 2 4 8 4 3 2" xfId="50048"/>
    <cellStyle name="Normal 4 2 4 8 4 3 3" xfId="50049"/>
    <cellStyle name="Normal 4 2 4 8 4 4" xfId="50050"/>
    <cellStyle name="Normal 4 2 4 8 4 4 2" xfId="50051"/>
    <cellStyle name="Normal 4 2 4 8 4 4 3" xfId="50052"/>
    <cellStyle name="Normal 4 2 4 8 4 5" xfId="50053"/>
    <cellStyle name="Normal 4 2 4 8 4 6" xfId="50054"/>
    <cellStyle name="Normal 4 2 4 8 5" xfId="50055"/>
    <cellStyle name="Normal 4 2 4 8 5 2" xfId="50056"/>
    <cellStyle name="Normal 4 2 4 8 5 2 2" xfId="50057"/>
    <cellStyle name="Normal 4 2 4 8 5 2 2 2" xfId="50058"/>
    <cellStyle name="Normal 4 2 4 8 5 2 2 3" xfId="50059"/>
    <cellStyle name="Normal 4 2 4 8 5 2 3" xfId="50060"/>
    <cellStyle name="Normal 4 2 4 8 5 2 3 2" xfId="50061"/>
    <cellStyle name="Normal 4 2 4 8 5 2 3 3" xfId="50062"/>
    <cellStyle name="Normal 4 2 4 8 5 2 4" xfId="50063"/>
    <cellStyle name="Normal 4 2 4 8 5 2 5" xfId="50064"/>
    <cellStyle name="Normal 4 2 4 8 5 3" xfId="50065"/>
    <cellStyle name="Normal 4 2 4 8 5 3 2" xfId="50066"/>
    <cellStyle name="Normal 4 2 4 8 5 3 3" xfId="50067"/>
    <cellStyle name="Normal 4 2 4 8 5 4" xfId="50068"/>
    <cellStyle name="Normal 4 2 4 8 5 4 2" xfId="50069"/>
    <cellStyle name="Normal 4 2 4 8 5 4 3" xfId="50070"/>
    <cellStyle name="Normal 4 2 4 8 5 5" xfId="50071"/>
    <cellStyle name="Normal 4 2 4 8 5 6" xfId="50072"/>
    <cellStyle name="Normal 4 2 4 8 6" xfId="50073"/>
    <cellStyle name="Normal 4 2 4 8 6 2" xfId="50074"/>
    <cellStyle name="Normal 4 2 4 8 6 2 2" xfId="50075"/>
    <cellStyle name="Normal 4 2 4 8 6 2 3" xfId="50076"/>
    <cellStyle name="Normal 4 2 4 8 6 3" xfId="50077"/>
    <cellStyle name="Normal 4 2 4 8 6 3 2" xfId="50078"/>
    <cellStyle name="Normal 4 2 4 8 6 3 3" xfId="50079"/>
    <cellStyle name="Normal 4 2 4 8 6 4" xfId="50080"/>
    <cellStyle name="Normal 4 2 4 8 6 5" xfId="50081"/>
    <cellStyle name="Normal 4 2 4 8 7" xfId="50082"/>
    <cellStyle name="Normal 4 2 4 8 7 2" xfId="50083"/>
    <cellStyle name="Normal 4 2 4 8 7 3" xfId="50084"/>
    <cellStyle name="Normal 4 2 4 8 8" xfId="50085"/>
    <cellStyle name="Normal 4 2 4 8 8 2" xfId="50086"/>
    <cellStyle name="Normal 4 2 4 8 8 3" xfId="50087"/>
    <cellStyle name="Normal 4 2 4 8 9" xfId="50088"/>
    <cellStyle name="Normal 4 2 4 9" xfId="1126"/>
    <cellStyle name="Normal 4 2 4 9 2" xfId="2431"/>
    <cellStyle name="Normal 4 2 4 9 2 2" xfId="50089"/>
    <cellStyle name="Normal 4 2 4 9 2 2 2" xfId="50090"/>
    <cellStyle name="Normal 4 2 4 9 2 2 3" xfId="50091"/>
    <cellStyle name="Normal 4 2 4 9 2 3" xfId="50092"/>
    <cellStyle name="Normal 4 2 4 9 2 3 2" xfId="50093"/>
    <cellStyle name="Normal 4 2 4 9 2 3 3" xfId="50094"/>
    <cellStyle name="Normal 4 2 4 9 2 4" xfId="50095"/>
    <cellStyle name="Normal 4 2 4 9 2 5" xfId="50096"/>
    <cellStyle name="Normal 4 2 4 9 3" xfId="50097"/>
    <cellStyle name="Normal 4 2 4 9 3 2" xfId="50098"/>
    <cellStyle name="Normal 4 2 4 9 3 3" xfId="50099"/>
    <cellStyle name="Normal 4 2 4 9 4" xfId="50100"/>
    <cellStyle name="Normal 4 2 4 9 4 2" xfId="50101"/>
    <cellStyle name="Normal 4 2 4 9 4 3" xfId="50102"/>
    <cellStyle name="Normal 4 2 4 9 5" xfId="50103"/>
    <cellStyle name="Normal 4 2 4 9 6" xfId="50104"/>
    <cellStyle name="Normal 4 2 5" xfId="1127"/>
    <cellStyle name="Normal 4 2 6" xfId="58548"/>
    <cellStyle name="Normal 4 20" xfId="58547"/>
    <cellStyle name="Normal 4 3" xfId="1128"/>
    <cellStyle name="Normal 4 3 2" xfId="1129"/>
    <cellStyle name="Normal 4 4" xfId="1130"/>
    <cellStyle name="Normal 4 4 10" xfId="50105"/>
    <cellStyle name="Normal 4 4 10 2" xfId="50106"/>
    <cellStyle name="Normal 4 4 10 2 2" xfId="50107"/>
    <cellStyle name="Normal 4 4 10 2 2 2" xfId="50108"/>
    <cellStyle name="Normal 4 4 10 2 2 3" xfId="50109"/>
    <cellStyle name="Normal 4 4 10 2 3" xfId="50110"/>
    <cellStyle name="Normal 4 4 10 2 3 2" xfId="50111"/>
    <cellStyle name="Normal 4 4 10 2 3 3" xfId="50112"/>
    <cellStyle name="Normal 4 4 10 2 4" xfId="50113"/>
    <cellStyle name="Normal 4 4 10 2 5" xfId="50114"/>
    <cellStyle name="Normal 4 4 10 3" xfId="50115"/>
    <cellStyle name="Normal 4 4 10 3 2" xfId="50116"/>
    <cellStyle name="Normal 4 4 10 3 3" xfId="50117"/>
    <cellStyle name="Normal 4 4 10 4" xfId="50118"/>
    <cellStyle name="Normal 4 4 10 4 2" xfId="50119"/>
    <cellStyle name="Normal 4 4 10 4 3" xfId="50120"/>
    <cellStyle name="Normal 4 4 10 5" xfId="50121"/>
    <cellStyle name="Normal 4 4 10 6" xfId="50122"/>
    <cellStyle name="Normal 4 4 11" xfId="50123"/>
    <cellStyle name="Normal 4 4 11 2" xfId="50124"/>
    <cellStyle name="Normal 4 4 11 2 2" xfId="50125"/>
    <cellStyle name="Normal 4 4 11 2 3" xfId="50126"/>
    <cellStyle name="Normal 4 4 11 3" xfId="50127"/>
    <cellStyle name="Normal 4 4 11 3 2" xfId="50128"/>
    <cellStyle name="Normal 4 4 11 3 3" xfId="50129"/>
    <cellStyle name="Normal 4 4 11 4" xfId="50130"/>
    <cellStyle name="Normal 4 4 11 5" xfId="50131"/>
    <cellStyle name="Normal 4 4 12" xfId="50132"/>
    <cellStyle name="Normal 4 4 12 2" xfId="50133"/>
    <cellStyle name="Normal 4 4 12 3" xfId="50134"/>
    <cellStyle name="Normal 4 4 13" xfId="50135"/>
    <cellStyle name="Normal 4 4 13 2" xfId="50136"/>
    <cellStyle name="Normal 4 4 13 3" xfId="50137"/>
    <cellStyle name="Normal 4 4 14" xfId="50138"/>
    <cellStyle name="Normal 4 4 15" xfId="50139"/>
    <cellStyle name="Normal 4 4 2" xfId="1131"/>
    <cellStyle name="Normal 4 4 2 10" xfId="50140"/>
    <cellStyle name="Normal 4 4 2 10 2" xfId="50141"/>
    <cellStyle name="Normal 4 4 2 10 2 2" xfId="50142"/>
    <cellStyle name="Normal 4 4 2 10 2 3" xfId="50143"/>
    <cellStyle name="Normal 4 4 2 10 3" xfId="50144"/>
    <cellStyle name="Normal 4 4 2 10 3 2" xfId="50145"/>
    <cellStyle name="Normal 4 4 2 10 3 3" xfId="50146"/>
    <cellStyle name="Normal 4 4 2 10 4" xfId="50147"/>
    <cellStyle name="Normal 4 4 2 10 5" xfId="50148"/>
    <cellStyle name="Normal 4 4 2 11" xfId="50149"/>
    <cellStyle name="Normal 4 4 2 11 2" xfId="50150"/>
    <cellStyle name="Normal 4 4 2 11 3" xfId="50151"/>
    <cellStyle name="Normal 4 4 2 12" xfId="50152"/>
    <cellStyle name="Normal 4 4 2 12 2" xfId="50153"/>
    <cellStyle name="Normal 4 4 2 12 3" xfId="50154"/>
    <cellStyle name="Normal 4 4 2 13" xfId="50155"/>
    <cellStyle name="Normal 4 4 2 14" xfId="50156"/>
    <cellStyle name="Normal 4 4 2 2" xfId="1132"/>
    <cellStyle name="Normal 4 4 2 2 10" xfId="50157"/>
    <cellStyle name="Normal 4 4 2 2 10 2" xfId="50158"/>
    <cellStyle name="Normal 4 4 2 2 10 3" xfId="50159"/>
    <cellStyle name="Normal 4 4 2 2 11" xfId="50160"/>
    <cellStyle name="Normal 4 4 2 2 11 2" xfId="50161"/>
    <cellStyle name="Normal 4 4 2 2 11 3" xfId="50162"/>
    <cellStyle name="Normal 4 4 2 2 12" xfId="50163"/>
    <cellStyle name="Normal 4 4 2 2 13" xfId="50164"/>
    <cellStyle name="Normal 4 4 2 2 2" xfId="1133"/>
    <cellStyle name="Normal 4 4 2 2 2 10" xfId="50165"/>
    <cellStyle name="Normal 4 4 2 2 2 11" xfId="50166"/>
    <cellStyle name="Normal 4 4 2 2 2 2" xfId="1134"/>
    <cellStyle name="Normal 4 4 2 2 2 2 10" xfId="50167"/>
    <cellStyle name="Normal 4 4 2 2 2 2 2" xfId="1135"/>
    <cellStyle name="Normal 4 4 2 2 2 2 2 2" xfId="2437"/>
    <cellStyle name="Normal 4 4 2 2 2 2 2 2 2" xfId="50168"/>
    <cellStyle name="Normal 4 4 2 2 2 2 2 2 2 2" xfId="50169"/>
    <cellStyle name="Normal 4 4 2 2 2 2 2 2 2 3" xfId="50170"/>
    <cellStyle name="Normal 4 4 2 2 2 2 2 2 3" xfId="50171"/>
    <cellStyle name="Normal 4 4 2 2 2 2 2 2 3 2" xfId="50172"/>
    <cellStyle name="Normal 4 4 2 2 2 2 2 2 3 3" xfId="50173"/>
    <cellStyle name="Normal 4 4 2 2 2 2 2 2 4" xfId="50174"/>
    <cellStyle name="Normal 4 4 2 2 2 2 2 2 5" xfId="50175"/>
    <cellStyle name="Normal 4 4 2 2 2 2 2 3" xfId="50176"/>
    <cellStyle name="Normal 4 4 2 2 2 2 2 3 2" xfId="50177"/>
    <cellStyle name="Normal 4 4 2 2 2 2 2 3 3" xfId="50178"/>
    <cellStyle name="Normal 4 4 2 2 2 2 2 4" xfId="50179"/>
    <cellStyle name="Normal 4 4 2 2 2 2 2 4 2" xfId="50180"/>
    <cellStyle name="Normal 4 4 2 2 2 2 2 4 3" xfId="50181"/>
    <cellStyle name="Normal 4 4 2 2 2 2 2 5" xfId="50182"/>
    <cellStyle name="Normal 4 4 2 2 2 2 2 6" xfId="50183"/>
    <cellStyle name="Normal 4 4 2 2 2 2 3" xfId="2436"/>
    <cellStyle name="Normal 4 4 2 2 2 2 3 2" xfId="50184"/>
    <cellStyle name="Normal 4 4 2 2 2 2 3 2 2" xfId="50185"/>
    <cellStyle name="Normal 4 4 2 2 2 2 3 2 2 2" xfId="50186"/>
    <cellStyle name="Normal 4 4 2 2 2 2 3 2 2 3" xfId="50187"/>
    <cellStyle name="Normal 4 4 2 2 2 2 3 2 3" xfId="50188"/>
    <cellStyle name="Normal 4 4 2 2 2 2 3 2 3 2" xfId="50189"/>
    <cellStyle name="Normal 4 4 2 2 2 2 3 2 3 3" xfId="50190"/>
    <cellStyle name="Normal 4 4 2 2 2 2 3 2 4" xfId="50191"/>
    <cellStyle name="Normal 4 4 2 2 2 2 3 2 5" xfId="50192"/>
    <cellStyle name="Normal 4 4 2 2 2 2 3 3" xfId="50193"/>
    <cellStyle name="Normal 4 4 2 2 2 2 3 3 2" xfId="50194"/>
    <cellStyle name="Normal 4 4 2 2 2 2 3 3 3" xfId="50195"/>
    <cellStyle name="Normal 4 4 2 2 2 2 3 4" xfId="50196"/>
    <cellStyle name="Normal 4 4 2 2 2 2 3 4 2" xfId="50197"/>
    <cellStyle name="Normal 4 4 2 2 2 2 3 4 3" xfId="50198"/>
    <cellStyle name="Normal 4 4 2 2 2 2 3 5" xfId="50199"/>
    <cellStyle name="Normal 4 4 2 2 2 2 3 6" xfId="50200"/>
    <cellStyle name="Normal 4 4 2 2 2 2 4" xfId="50201"/>
    <cellStyle name="Normal 4 4 2 2 2 2 4 2" xfId="50202"/>
    <cellStyle name="Normal 4 4 2 2 2 2 4 2 2" xfId="50203"/>
    <cellStyle name="Normal 4 4 2 2 2 2 4 2 2 2" xfId="50204"/>
    <cellStyle name="Normal 4 4 2 2 2 2 4 2 2 3" xfId="50205"/>
    <cellStyle name="Normal 4 4 2 2 2 2 4 2 3" xfId="50206"/>
    <cellStyle name="Normal 4 4 2 2 2 2 4 2 3 2" xfId="50207"/>
    <cellStyle name="Normal 4 4 2 2 2 2 4 2 3 3" xfId="50208"/>
    <cellStyle name="Normal 4 4 2 2 2 2 4 2 4" xfId="50209"/>
    <cellStyle name="Normal 4 4 2 2 2 2 4 2 5" xfId="50210"/>
    <cellStyle name="Normal 4 4 2 2 2 2 4 3" xfId="50211"/>
    <cellStyle name="Normal 4 4 2 2 2 2 4 3 2" xfId="50212"/>
    <cellStyle name="Normal 4 4 2 2 2 2 4 3 3" xfId="50213"/>
    <cellStyle name="Normal 4 4 2 2 2 2 4 4" xfId="50214"/>
    <cellStyle name="Normal 4 4 2 2 2 2 4 4 2" xfId="50215"/>
    <cellStyle name="Normal 4 4 2 2 2 2 4 4 3" xfId="50216"/>
    <cellStyle name="Normal 4 4 2 2 2 2 4 5" xfId="50217"/>
    <cellStyle name="Normal 4 4 2 2 2 2 4 6" xfId="50218"/>
    <cellStyle name="Normal 4 4 2 2 2 2 5" xfId="50219"/>
    <cellStyle name="Normal 4 4 2 2 2 2 5 2" xfId="50220"/>
    <cellStyle name="Normal 4 4 2 2 2 2 5 2 2" xfId="50221"/>
    <cellStyle name="Normal 4 4 2 2 2 2 5 2 2 2" xfId="50222"/>
    <cellStyle name="Normal 4 4 2 2 2 2 5 2 2 3" xfId="50223"/>
    <cellStyle name="Normal 4 4 2 2 2 2 5 2 3" xfId="50224"/>
    <cellStyle name="Normal 4 4 2 2 2 2 5 2 3 2" xfId="50225"/>
    <cellStyle name="Normal 4 4 2 2 2 2 5 2 3 3" xfId="50226"/>
    <cellStyle name="Normal 4 4 2 2 2 2 5 2 4" xfId="50227"/>
    <cellStyle name="Normal 4 4 2 2 2 2 5 2 5" xfId="50228"/>
    <cellStyle name="Normal 4 4 2 2 2 2 5 3" xfId="50229"/>
    <cellStyle name="Normal 4 4 2 2 2 2 5 3 2" xfId="50230"/>
    <cellStyle name="Normal 4 4 2 2 2 2 5 3 3" xfId="50231"/>
    <cellStyle name="Normal 4 4 2 2 2 2 5 4" xfId="50232"/>
    <cellStyle name="Normal 4 4 2 2 2 2 5 4 2" xfId="50233"/>
    <cellStyle name="Normal 4 4 2 2 2 2 5 4 3" xfId="50234"/>
    <cellStyle name="Normal 4 4 2 2 2 2 5 5" xfId="50235"/>
    <cellStyle name="Normal 4 4 2 2 2 2 5 6" xfId="50236"/>
    <cellStyle name="Normal 4 4 2 2 2 2 6" xfId="50237"/>
    <cellStyle name="Normal 4 4 2 2 2 2 6 2" xfId="50238"/>
    <cellStyle name="Normal 4 4 2 2 2 2 6 2 2" xfId="50239"/>
    <cellStyle name="Normal 4 4 2 2 2 2 6 2 3" xfId="50240"/>
    <cellStyle name="Normal 4 4 2 2 2 2 6 3" xfId="50241"/>
    <cellStyle name="Normal 4 4 2 2 2 2 6 3 2" xfId="50242"/>
    <cellStyle name="Normal 4 4 2 2 2 2 6 3 3" xfId="50243"/>
    <cellStyle name="Normal 4 4 2 2 2 2 6 4" xfId="50244"/>
    <cellStyle name="Normal 4 4 2 2 2 2 6 5" xfId="50245"/>
    <cellStyle name="Normal 4 4 2 2 2 2 7" xfId="50246"/>
    <cellStyle name="Normal 4 4 2 2 2 2 7 2" xfId="50247"/>
    <cellStyle name="Normal 4 4 2 2 2 2 7 3" xfId="50248"/>
    <cellStyle name="Normal 4 4 2 2 2 2 8" xfId="50249"/>
    <cellStyle name="Normal 4 4 2 2 2 2 8 2" xfId="50250"/>
    <cellStyle name="Normal 4 4 2 2 2 2 8 3" xfId="50251"/>
    <cellStyle name="Normal 4 4 2 2 2 2 9" xfId="50252"/>
    <cellStyle name="Normal 4 4 2 2 2 3" xfId="1136"/>
    <cellStyle name="Normal 4 4 2 2 2 3 2" xfId="2438"/>
    <cellStyle name="Normal 4 4 2 2 2 3 2 2" xfId="50253"/>
    <cellStyle name="Normal 4 4 2 2 2 3 2 2 2" xfId="50254"/>
    <cellStyle name="Normal 4 4 2 2 2 3 2 2 3" xfId="50255"/>
    <cellStyle name="Normal 4 4 2 2 2 3 2 3" xfId="50256"/>
    <cellStyle name="Normal 4 4 2 2 2 3 2 3 2" xfId="50257"/>
    <cellStyle name="Normal 4 4 2 2 2 3 2 3 3" xfId="50258"/>
    <cellStyle name="Normal 4 4 2 2 2 3 2 4" xfId="50259"/>
    <cellStyle name="Normal 4 4 2 2 2 3 2 5" xfId="50260"/>
    <cellStyle name="Normal 4 4 2 2 2 3 3" xfId="50261"/>
    <cellStyle name="Normal 4 4 2 2 2 3 3 2" xfId="50262"/>
    <cellStyle name="Normal 4 4 2 2 2 3 3 3" xfId="50263"/>
    <cellStyle name="Normal 4 4 2 2 2 3 4" xfId="50264"/>
    <cellStyle name="Normal 4 4 2 2 2 3 4 2" xfId="50265"/>
    <cellStyle name="Normal 4 4 2 2 2 3 4 3" xfId="50266"/>
    <cellStyle name="Normal 4 4 2 2 2 3 5" xfId="50267"/>
    <cellStyle name="Normal 4 4 2 2 2 3 6" xfId="50268"/>
    <cellStyle name="Normal 4 4 2 2 2 4" xfId="2435"/>
    <cellStyle name="Normal 4 4 2 2 2 4 2" xfId="50269"/>
    <cellStyle name="Normal 4 4 2 2 2 4 2 2" xfId="50270"/>
    <cellStyle name="Normal 4 4 2 2 2 4 2 2 2" xfId="50271"/>
    <cellStyle name="Normal 4 4 2 2 2 4 2 2 3" xfId="50272"/>
    <cellStyle name="Normal 4 4 2 2 2 4 2 3" xfId="50273"/>
    <cellStyle name="Normal 4 4 2 2 2 4 2 3 2" xfId="50274"/>
    <cellStyle name="Normal 4 4 2 2 2 4 2 3 3" xfId="50275"/>
    <cellStyle name="Normal 4 4 2 2 2 4 2 4" xfId="50276"/>
    <cellStyle name="Normal 4 4 2 2 2 4 2 5" xfId="50277"/>
    <cellStyle name="Normal 4 4 2 2 2 4 3" xfId="50278"/>
    <cellStyle name="Normal 4 4 2 2 2 4 3 2" xfId="50279"/>
    <cellStyle name="Normal 4 4 2 2 2 4 3 3" xfId="50280"/>
    <cellStyle name="Normal 4 4 2 2 2 4 4" xfId="50281"/>
    <cellStyle name="Normal 4 4 2 2 2 4 4 2" xfId="50282"/>
    <cellStyle name="Normal 4 4 2 2 2 4 4 3" xfId="50283"/>
    <cellStyle name="Normal 4 4 2 2 2 4 5" xfId="50284"/>
    <cellStyle name="Normal 4 4 2 2 2 4 6" xfId="50285"/>
    <cellStyle name="Normal 4 4 2 2 2 5" xfId="50286"/>
    <cellStyle name="Normal 4 4 2 2 2 5 2" xfId="50287"/>
    <cellStyle name="Normal 4 4 2 2 2 5 2 2" xfId="50288"/>
    <cellStyle name="Normal 4 4 2 2 2 5 2 2 2" xfId="50289"/>
    <cellStyle name="Normal 4 4 2 2 2 5 2 2 3" xfId="50290"/>
    <cellStyle name="Normal 4 4 2 2 2 5 2 3" xfId="50291"/>
    <cellStyle name="Normal 4 4 2 2 2 5 2 3 2" xfId="50292"/>
    <cellStyle name="Normal 4 4 2 2 2 5 2 3 3" xfId="50293"/>
    <cellStyle name="Normal 4 4 2 2 2 5 2 4" xfId="50294"/>
    <cellStyle name="Normal 4 4 2 2 2 5 2 5" xfId="50295"/>
    <cellStyle name="Normal 4 4 2 2 2 5 3" xfId="50296"/>
    <cellStyle name="Normal 4 4 2 2 2 5 3 2" xfId="50297"/>
    <cellStyle name="Normal 4 4 2 2 2 5 3 3" xfId="50298"/>
    <cellStyle name="Normal 4 4 2 2 2 5 4" xfId="50299"/>
    <cellStyle name="Normal 4 4 2 2 2 5 4 2" xfId="50300"/>
    <cellStyle name="Normal 4 4 2 2 2 5 4 3" xfId="50301"/>
    <cellStyle name="Normal 4 4 2 2 2 5 5" xfId="50302"/>
    <cellStyle name="Normal 4 4 2 2 2 5 6" xfId="50303"/>
    <cellStyle name="Normal 4 4 2 2 2 6" xfId="50304"/>
    <cellStyle name="Normal 4 4 2 2 2 6 2" xfId="50305"/>
    <cellStyle name="Normal 4 4 2 2 2 6 2 2" xfId="50306"/>
    <cellStyle name="Normal 4 4 2 2 2 6 2 2 2" xfId="50307"/>
    <cellStyle name="Normal 4 4 2 2 2 6 2 2 3" xfId="50308"/>
    <cellStyle name="Normal 4 4 2 2 2 6 2 3" xfId="50309"/>
    <cellStyle name="Normal 4 4 2 2 2 6 2 3 2" xfId="50310"/>
    <cellStyle name="Normal 4 4 2 2 2 6 2 3 3" xfId="50311"/>
    <cellStyle name="Normal 4 4 2 2 2 6 2 4" xfId="50312"/>
    <cellStyle name="Normal 4 4 2 2 2 6 2 5" xfId="50313"/>
    <cellStyle name="Normal 4 4 2 2 2 6 3" xfId="50314"/>
    <cellStyle name="Normal 4 4 2 2 2 6 3 2" xfId="50315"/>
    <cellStyle name="Normal 4 4 2 2 2 6 3 3" xfId="50316"/>
    <cellStyle name="Normal 4 4 2 2 2 6 4" xfId="50317"/>
    <cellStyle name="Normal 4 4 2 2 2 6 4 2" xfId="50318"/>
    <cellStyle name="Normal 4 4 2 2 2 6 4 3" xfId="50319"/>
    <cellStyle name="Normal 4 4 2 2 2 6 5" xfId="50320"/>
    <cellStyle name="Normal 4 4 2 2 2 6 6" xfId="50321"/>
    <cellStyle name="Normal 4 4 2 2 2 7" xfId="50322"/>
    <cellStyle name="Normal 4 4 2 2 2 7 2" xfId="50323"/>
    <cellStyle name="Normal 4 4 2 2 2 7 2 2" xfId="50324"/>
    <cellStyle name="Normal 4 4 2 2 2 7 2 3" xfId="50325"/>
    <cellStyle name="Normal 4 4 2 2 2 7 3" xfId="50326"/>
    <cellStyle name="Normal 4 4 2 2 2 7 3 2" xfId="50327"/>
    <cellStyle name="Normal 4 4 2 2 2 7 3 3" xfId="50328"/>
    <cellStyle name="Normal 4 4 2 2 2 7 4" xfId="50329"/>
    <cellStyle name="Normal 4 4 2 2 2 7 5" xfId="50330"/>
    <cellStyle name="Normal 4 4 2 2 2 8" xfId="50331"/>
    <cellStyle name="Normal 4 4 2 2 2 8 2" xfId="50332"/>
    <cellStyle name="Normal 4 4 2 2 2 8 3" xfId="50333"/>
    <cellStyle name="Normal 4 4 2 2 2 9" xfId="50334"/>
    <cellStyle name="Normal 4 4 2 2 2 9 2" xfId="50335"/>
    <cellStyle name="Normal 4 4 2 2 2 9 3" xfId="50336"/>
    <cellStyle name="Normal 4 4 2 2 3" xfId="1137"/>
    <cellStyle name="Normal 4 4 2 2 3 10" xfId="50337"/>
    <cellStyle name="Normal 4 4 2 2 3 11" xfId="50338"/>
    <cellStyle name="Normal 4 4 2 2 3 2" xfId="1138"/>
    <cellStyle name="Normal 4 4 2 2 3 2 10" xfId="50339"/>
    <cellStyle name="Normal 4 4 2 2 3 2 2" xfId="1139"/>
    <cellStyle name="Normal 4 4 2 2 3 2 2 2" xfId="2441"/>
    <cellStyle name="Normal 4 4 2 2 3 2 2 2 2" xfId="50340"/>
    <cellStyle name="Normal 4 4 2 2 3 2 2 2 2 2" xfId="50341"/>
    <cellStyle name="Normal 4 4 2 2 3 2 2 2 2 3" xfId="50342"/>
    <cellStyle name="Normal 4 4 2 2 3 2 2 2 3" xfId="50343"/>
    <cellStyle name="Normal 4 4 2 2 3 2 2 2 3 2" xfId="50344"/>
    <cellStyle name="Normal 4 4 2 2 3 2 2 2 3 3" xfId="50345"/>
    <cellStyle name="Normal 4 4 2 2 3 2 2 2 4" xfId="50346"/>
    <cellStyle name="Normal 4 4 2 2 3 2 2 2 5" xfId="50347"/>
    <cellStyle name="Normal 4 4 2 2 3 2 2 3" xfId="50348"/>
    <cellStyle name="Normal 4 4 2 2 3 2 2 3 2" xfId="50349"/>
    <cellStyle name="Normal 4 4 2 2 3 2 2 3 3" xfId="50350"/>
    <cellStyle name="Normal 4 4 2 2 3 2 2 4" xfId="50351"/>
    <cellStyle name="Normal 4 4 2 2 3 2 2 4 2" xfId="50352"/>
    <cellStyle name="Normal 4 4 2 2 3 2 2 4 3" xfId="50353"/>
    <cellStyle name="Normal 4 4 2 2 3 2 2 5" xfId="50354"/>
    <cellStyle name="Normal 4 4 2 2 3 2 2 6" xfId="50355"/>
    <cellStyle name="Normal 4 4 2 2 3 2 3" xfId="2440"/>
    <cellStyle name="Normal 4 4 2 2 3 2 3 2" xfId="50356"/>
    <cellStyle name="Normal 4 4 2 2 3 2 3 2 2" xfId="50357"/>
    <cellStyle name="Normal 4 4 2 2 3 2 3 2 2 2" xfId="50358"/>
    <cellStyle name="Normal 4 4 2 2 3 2 3 2 2 3" xfId="50359"/>
    <cellStyle name="Normal 4 4 2 2 3 2 3 2 3" xfId="50360"/>
    <cellStyle name="Normal 4 4 2 2 3 2 3 2 3 2" xfId="50361"/>
    <cellStyle name="Normal 4 4 2 2 3 2 3 2 3 3" xfId="50362"/>
    <cellStyle name="Normal 4 4 2 2 3 2 3 2 4" xfId="50363"/>
    <cellStyle name="Normal 4 4 2 2 3 2 3 2 5" xfId="50364"/>
    <cellStyle name="Normal 4 4 2 2 3 2 3 3" xfId="50365"/>
    <cellStyle name="Normal 4 4 2 2 3 2 3 3 2" xfId="50366"/>
    <cellStyle name="Normal 4 4 2 2 3 2 3 3 3" xfId="50367"/>
    <cellStyle name="Normal 4 4 2 2 3 2 3 4" xfId="50368"/>
    <cellStyle name="Normal 4 4 2 2 3 2 3 4 2" xfId="50369"/>
    <cellStyle name="Normal 4 4 2 2 3 2 3 4 3" xfId="50370"/>
    <cellStyle name="Normal 4 4 2 2 3 2 3 5" xfId="50371"/>
    <cellStyle name="Normal 4 4 2 2 3 2 3 6" xfId="50372"/>
    <cellStyle name="Normal 4 4 2 2 3 2 4" xfId="50373"/>
    <cellStyle name="Normal 4 4 2 2 3 2 4 2" xfId="50374"/>
    <cellStyle name="Normal 4 4 2 2 3 2 4 2 2" xfId="50375"/>
    <cellStyle name="Normal 4 4 2 2 3 2 4 2 2 2" xfId="50376"/>
    <cellStyle name="Normal 4 4 2 2 3 2 4 2 2 3" xfId="50377"/>
    <cellStyle name="Normal 4 4 2 2 3 2 4 2 3" xfId="50378"/>
    <cellStyle name="Normal 4 4 2 2 3 2 4 2 3 2" xfId="50379"/>
    <cellStyle name="Normal 4 4 2 2 3 2 4 2 3 3" xfId="50380"/>
    <cellStyle name="Normal 4 4 2 2 3 2 4 2 4" xfId="50381"/>
    <cellStyle name="Normal 4 4 2 2 3 2 4 2 5" xfId="50382"/>
    <cellStyle name="Normal 4 4 2 2 3 2 4 3" xfId="50383"/>
    <cellStyle name="Normal 4 4 2 2 3 2 4 3 2" xfId="50384"/>
    <cellStyle name="Normal 4 4 2 2 3 2 4 3 3" xfId="50385"/>
    <cellStyle name="Normal 4 4 2 2 3 2 4 4" xfId="50386"/>
    <cellStyle name="Normal 4 4 2 2 3 2 4 4 2" xfId="50387"/>
    <cellStyle name="Normal 4 4 2 2 3 2 4 4 3" xfId="50388"/>
    <cellStyle name="Normal 4 4 2 2 3 2 4 5" xfId="50389"/>
    <cellStyle name="Normal 4 4 2 2 3 2 4 6" xfId="50390"/>
    <cellStyle name="Normal 4 4 2 2 3 2 5" xfId="50391"/>
    <cellStyle name="Normal 4 4 2 2 3 2 5 2" xfId="50392"/>
    <cellStyle name="Normal 4 4 2 2 3 2 5 2 2" xfId="50393"/>
    <cellStyle name="Normal 4 4 2 2 3 2 5 2 2 2" xfId="50394"/>
    <cellStyle name="Normal 4 4 2 2 3 2 5 2 2 3" xfId="50395"/>
    <cellStyle name="Normal 4 4 2 2 3 2 5 2 3" xfId="50396"/>
    <cellStyle name="Normal 4 4 2 2 3 2 5 2 3 2" xfId="50397"/>
    <cellStyle name="Normal 4 4 2 2 3 2 5 2 3 3" xfId="50398"/>
    <cellStyle name="Normal 4 4 2 2 3 2 5 2 4" xfId="50399"/>
    <cellStyle name="Normal 4 4 2 2 3 2 5 2 5" xfId="50400"/>
    <cellStyle name="Normal 4 4 2 2 3 2 5 3" xfId="50401"/>
    <cellStyle name="Normal 4 4 2 2 3 2 5 3 2" xfId="50402"/>
    <cellStyle name="Normal 4 4 2 2 3 2 5 3 3" xfId="50403"/>
    <cellStyle name="Normal 4 4 2 2 3 2 5 4" xfId="50404"/>
    <cellStyle name="Normal 4 4 2 2 3 2 5 4 2" xfId="50405"/>
    <cellStyle name="Normal 4 4 2 2 3 2 5 4 3" xfId="50406"/>
    <cellStyle name="Normal 4 4 2 2 3 2 5 5" xfId="50407"/>
    <cellStyle name="Normal 4 4 2 2 3 2 5 6" xfId="50408"/>
    <cellStyle name="Normal 4 4 2 2 3 2 6" xfId="50409"/>
    <cellStyle name="Normal 4 4 2 2 3 2 6 2" xfId="50410"/>
    <cellStyle name="Normal 4 4 2 2 3 2 6 2 2" xfId="50411"/>
    <cellStyle name="Normal 4 4 2 2 3 2 6 2 3" xfId="50412"/>
    <cellStyle name="Normal 4 4 2 2 3 2 6 3" xfId="50413"/>
    <cellStyle name="Normal 4 4 2 2 3 2 6 3 2" xfId="50414"/>
    <cellStyle name="Normal 4 4 2 2 3 2 6 3 3" xfId="50415"/>
    <cellStyle name="Normal 4 4 2 2 3 2 6 4" xfId="50416"/>
    <cellStyle name="Normal 4 4 2 2 3 2 6 5" xfId="50417"/>
    <cellStyle name="Normal 4 4 2 2 3 2 7" xfId="50418"/>
    <cellStyle name="Normal 4 4 2 2 3 2 7 2" xfId="50419"/>
    <cellStyle name="Normal 4 4 2 2 3 2 7 3" xfId="50420"/>
    <cellStyle name="Normal 4 4 2 2 3 2 8" xfId="50421"/>
    <cellStyle name="Normal 4 4 2 2 3 2 8 2" xfId="50422"/>
    <cellStyle name="Normal 4 4 2 2 3 2 8 3" xfId="50423"/>
    <cellStyle name="Normal 4 4 2 2 3 2 9" xfId="50424"/>
    <cellStyle name="Normal 4 4 2 2 3 3" xfId="1140"/>
    <cellStyle name="Normal 4 4 2 2 3 3 2" xfId="2442"/>
    <cellStyle name="Normal 4 4 2 2 3 3 2 2" xfId="50425"/>
    <cellStyle name="Normal 4 4 2 2 3 3 2 2 2" xfId="50426"/>
    <cellStyle name="Normal 4 4 2 2 3 3 2 2 3" xfId="50427"/>
    <cellStyle name="Normal 4 4 2 2 3 3 2 3" xfId="50428"/>
    <cellStyle name="Normal 4 4 2 2 3 3 2 3 2" xfId="50429"/>
    <cellStyle name="Normal 4 4 2 2 3 3 2 3 3" xfId="50430"/>
    <cellStyle name="Normal 4 4 2 2 3 3 2 4" xfId="50431"/>
    <cellStyle name="Normal 4 4 2 2 3 3 2 5" xfId="50432"/>
    <cellStyle name="Normal 4 4 2 2 3 3 3" xfId="50433"/>
    <cellStyle name="Normal 4 4 2 2 3 3 3 2" xfId="50434"/>
    <cellStyle name="Normal 4 4 2 2 3 3 3 3" xfId="50435"/>
    <cellStyle name="Normal 4 4 2 2 3 3 4" xfId="50436"/>
    <cellStyle name="Normal 4 4 2 2 3 3 4 2" xfId="50437"/>
    <cellStyle name="Normal 4 4 2 2 3 3 4 3" xfId="50438"/>
    <cellStyle name="Normal 4 4 2 2 3 3 5" xfId="50439"/>
    <cellStyle name="Normal 4 4 2 2 3 3 6" xfId="50440"/>
    <cellStyle name="Normal 4 4 2 2 3 4" xfId="2439"/>
    <cellStyle name="Normal 4 4 2 2 3 4 2" xfId="50441"/>
    <cellStyle name="Normal 4 4 2 2 3 4 2 2" xfId="50442"/>
    <cellStyle name="Normal 4 4 2 2 3 4 2 2 2" xfId="50443"/>
    <cellStyle name="Normal 4 4 2 2 3 4 2 2 3" xfId="50444"/>
    <cellStyle name="Normal 4 4 2 2 3 4 2 3" xfId="50445"/>
    <cellStyle name="Normal 4 4 2 2 3 4 2 3 2" xfId="50446"/>
    <cellStyle name="Normal 4 4 2 2 3 4 2 3 3" xfId="50447"/>
    <cellStyle name="Normal 4 4 2 2 3 4 2 4" xfId="50448"/>
    <cellStyle name="Normal 4 4 2 2 3 4 2 5" xfId="50449"/>
    <cellStyle name="Normal 4 4 2 2 3 4 3" xfId="50450"/>
    <cellStyle name="Normal 4 4 2 2 3 4 3 2" xfId="50451"/>
    <cellStyle name="Normal 4 4 2 2 3 4 3 3" xfId="50452"/>
    <cellStyle name="Normal 4 4 2 2 3 4 4" xfId="50453"/>
    <cellStyle name="Normal 4 4 2 2 3 4 4 2" xfId="50454"/>
    <cellStyle name="Normal 4 4 2 2 3 4 4 3" xfId="50455"/>
    <cellStyle name="Normal 4 4 2 2 3 4 5" xfId="50456"/>
    <cellStyle name="Normal 4 4 2 2 3 4 6" xfId="50457"/>
    <cellStyle name="Normal 4 4 2 2 3 5" xfId="50458"/>
    <cellStyle name="Normal 4 4 2 2 3 5 2" xfId="50459"/>
    <cellStyle name="Normal 4 4 2 2 3 5 2 2" xfId="50460"/>
    <cellStyle name="Normal 4 4 2 2 3 5 2 2 2" xfId="50461"/>
    <cellStyle name="Normal 4 4 2 2 3 5 2 2 3" xfId="50462"/>
    <cellStyle name="Normal 4 4 2 2 3 5 2 3" xfId="50463"/>
    <cellStyle name="Normal 4 4 2 2 3 5 2 3 2" xfId="50464"/>
    <cellStyle name="Normal 4 4 2 2 3 5 2 3 3" xfId="50465"/>
    <cellStyle name="Normal 4 4 2 2 3 5 2 4" xfId="50466"/>
    <cellStyle name="Normal 4 4 2 2 3 5 2 5" xfId="50467"/>
    <cellStyle name="Normal 4 4 2 2 3 5 3" xfId="50468"/>
    <cellStyle name="Normal 4 4 2 2 3 5 3 2" xfId="50469"/>
    <cellStyle name="Normal 4 4 2 2 3 5 3 3" xfId="50470"/>
    <cellStyle name="Normal 4 4 2 2 3 5 4" xfId="50471"/>
    <cellStyle name="Normal 4 4 2 2 3 5 4 2" xfId="50472"/>
    <cellStyle name="Normal 4 4 2 2 3 5 4 3" xfId="50473"/>
    <cellStyle name="Normal 4 4 2 2 3 5 5" xfId="50474"/>
    <cellStyle name="Normal 4 4 2 2 3 5 6" xfId="50475"/>
    <cellStyle name="Normal 4 4 2 2 3 6" xfId="50476"/>
    <cellStyle name="Normal 4 4 2 2 3 6 2" xfId="50477"/>
    <cellStyle name="Normal 4 4 2 2 3 6 2 2" xfId="50478"/>
    <cellStyle name="Normal 4 4 2 2 3 6 2 2 2" xfId="50479"/>
    <cellStyle name="Normal 4 4 2 2 3 6 2 2 3" xfId="50480"/>
    <cellStyle name="Normal 4 4 2 2 3 6 2 3" xfId="50481"/>
    <cellStyle name="Normal 4 4 2 2 3 6 2 3 2" xfId="50482"/>
    <cellStyle name="Normal 4 4 2 2 3 6 2 3 3" xfId="50483"/>
    <cellStyle name="Normal 4 4 2 2 3 6 2 4" xfId="50484"/>
    <cellStyle name="Normal 4 4 2 2 3 6 2 5" xfId="50485"/>
    <cellStyle name="Normal 4 4 2 2 3 6 3" xfId="50486"/>
    <cellStyle name="Normal 4 4 2 2 3 6 3 2" xfId="50487"/>
    <cellStyle name="Normal 4 4 2 2 3 6 3 3" xfId="50488"/>
    <cellStyle name="Normal 4 4 2 2 3 6 4" xfId="50489"/>
    <cellStyle name="Normal 4 4 2 2 3 6 4 2" xfId="50490"/>
    <cellStyle name="Normal 4 4 2 2 3 6 4 3" xfId="50491"/>
    <cellStyle name="Normal 4 4 2 2 3 6 5" xfId="50492"/>
    <cellStyle name="Normal 4 4 2 2 3 6 6" xfId="50493"/>
    <cellStyle name="Normal 4 4 2 2 3 7" xfId="50494"/>
    <cellStyle name="Normal 4 4 2 2 3 7 2" xfId="50495"/>
    <cellStyle name="Normal 4 4 2 2 3 7 2 2" xfId="50496"/>
    <cellStyle name="Normal 4 4 2 2 3 7 2 3" xfId="50497"/>
    <cellStyle name="Normal 4 4 2 2 3 7 3" xfId="50498"/>
    <cellStyle name="Normal 4 4 2 2 3 7 3 2" xfId="50499"/>
    <cellStyle name="Normal 4 4 2 2 3 7 3 3" xfId="50500"/>
    <cellStyle name="Normal 4 4 2 2 3 7 4" xfId="50501"/>
    <cellStyle name="Normal 4 4 2 2 3 7 5" xfId="50502"/>
    <cellStyle name="Normal 4 4 2 2 3 8" xfId="50503"/>
    <cellStyle name="Normal 4 4 2 2 3 8 2" xfId="50504"/>
    <cellStyle name="Normal 4 4 2 2 3 8 3" xfId="50505"/>
    <cellStyle name="Normal 4 4 2 2 3 9" xfId="50506"/>
    <cellStyle name="Normal 4 4 2 2 3 9 2" xfId="50507"/>
    <cellStyle name="Normal 4 4 2 2 3 9 3" xfId="50508"/>
    <cellStyle name="Normal 4 4 2 2 4" xfId="1141"/>
    <cellStyle name="Normal 4 4 2 2 4 10" xfId="50509"/>
    <cellStyle name="Normal 4 4 2 2 4 2" xfId="1142"/>
    <cellStyle name="Normal 4 4 2 2 4 2 2" xfId="2444"/>
    <cellStyle name="Normal 4 4 2 2 4 2 2 2" xfId="50510"/>
    <cellStyle name="Normal 4 4 2 2 4 2 2 2 2" xfId="50511"/>
    <cellStyle name="Normal 4 4 2 2 4 2 2 2 3" xfId="50512"/>
    <cellStyle name="Normal 4 4 2 2 4 2 2 3" xfId="50513"/>
    <cellStyle name="Normal 4 4 2 2 4 2 2 3 2" xfId="50514"/>
    <cellStyle name="Normal 4 4 2 2 4 2 2 3 3" xfId="50515"/>
    <cellStyle name="Normal 4 4 2 2 4 2 2 4" xfId="50516"/>
    <cellStyle name="Normal 4 4 2 2 4 2 2 5" xfId="50517"/>
    <cellStyle name="Normal 4 4 2 2 4 2 3" xfId="50518"/>
    <cellStyle name="Normal 4 4 2 2 4 2 3 2" xfId="50519"/>
    <cellStyle name="Normal 4 4 2 2 4 2 3 3" xfId="50520"/>
    <cellStyle name="Normal 4 4 2 2 4 2 4" xfId="50521"/>
    <cellStyle name="Normal 4 4 2 2 4 2 4 2" xfId="50522"/>
    <cellStyle name="Normal 4 4 2 2 4 2 4 3" xfId="50523"/>
    <cellStyle name="Normal 4 4 2 2 4 2 5" xfId="50524"/>
    <cellStyle name="Normal 4 4 2 2 4 2 6" xfId="50525"/>
    <cellStyle name="Normal 4 4 2 2 4 3" xfId="2443"/>
    <cellStyle name="Normal 4 4 2 2 4 3 2" xfId="50526"/>
    <cellStyle name="Normal 4 4 2 2 4 3 2 2" xfId="50527"/>
    <cellStyle name="Normal 4 4 2 2 4 3 2 2 2" xfId="50528"/>
    <cellStyle name="Normal 4 4 2 2 4 3 2 2 3" xfId="50529"/>
    <cellStyle name="Normal 4 4 2 2 4 3 2 3" xfId="50530"/>
    <cellStyle name="Normal 4 4 2 2 4 3 2 3 2" xfId="50531"/>
    <cellStyle name="Normal 4 4 2 2 4 3 2 3 3" xfId="50532"/>
    <cellStyle name="Normal 4 4 2 2 4 3 2 4" xfId="50533"/>
    <cellStyle name="Normal 4 4 2 2 4 3 2 5" xfId="50534"/>
    <cellStyle name="Normal 4 4 2 2 4 3 3" xfId="50535"/>
    <cellStyle name="Normal 4 4 2 2 4 3 3 2" xfId="50536"/>
    <cellStyle name="Normal 4 4 2 2 4 3 3 3" xfId="50537"/>
    <cellStyle name="Normal 4 4 2 2 4 3 4" xfId="50538"/>
    <cellStyle name="Normal 4 4 2 2 4 3 4 2" xfId="50539"/>
    <cellStyle name="Normal 4 4 2 2 4 3 4 3" xfId="50540"/>
    <cellStyle name="Normal 4 4 2 2 4 3 5" xfId="50541"/>
    <cellStyle name="Normal 4 4 2 2 4 3 6" xfId="50542"/>
    <cellStyle name="Normal 4 4 2 2 4 4" xfId="50543"/>
    <cellStyle name="Normal 4 4 2 2 4 4 2" xfId="50544"/>
    <cellStyle name="Normal 4 4 2 2 4 4 2 2" xfId="50545"/>
    <cellStyle name="Normal 4 4 2 2 4 4 2 2 2" xfId="50546"/>
    <cellStyle name="Normal 4 4 2 2 4 4 2 2 3" xfId="50547"/>
    <cellStyle name="Normal 4 4 2 2 4 4 2 3" xfId="50548"/>
    <cellStyle name="Normal 4 4 2 2 4 4 2 3 2" xfId="50549"/>
    <cellStyle name="Normal 4 4 2 2 4 4 2 3 3" xfId="50550"/>
    <cellStyle name="Normal 4 4 2 2 4 4 2 4" xfId="50551"/>
    <cellStyle name="Normal 4 4 2 2 4 4 2 5" xfId="50552"/>
    <cellStyle name="Normal 4 4 2 2 4 4 3" xfId="50553"/>
    <cellStyle name="Normal 4 4 2 2 4 4 3 2" xfId="50554"/>
    <cellStyle name="Normal 4 4 2 2 4 4 3 3" xfId="50555"/>
    <cellStyle name="Normal 4 4 2 2 4 4 4" xfId="50556"/>
    <cellStyle name="Normal 4 4 2 2 4 4 4 2" xfId="50557"/>
    <cellStyle name="Normal 4 4 2 2 4 4 4 3" xfId="50558"/>
    <cellStyle name="Normal 4 4 2 2 4 4 5" xfId="50559"/>
    <cellStyle name="Normal 4 4 2 2 4 4 6" xfId="50560"/>
    <cellStyle name="Normal 4 4 2 2 4 5" xfId="50561"/>
    <cellStyle name="Normal 4 4 2 2 4 5 2" xfId="50562"/>
    <cellStyle name="Normal 4 4 2 2 4 5 2 2" xfId="50563"/>
    <cellStyle name="Normal 4 4 2 2 4 5 2 2 2" xfId="50564"/>
    <cellStyle name="Normal 4 4 2 2 4 5 2 2 3" xfId="50565"/>
    <cellStyle name="Normal 4 4 2 2 4 5 2 3" xfId="50566"/>
    <cellStyle name="Normal 4 4 2 2 4 5 2 3 2" xfId="50567"/>
    <cellStyle name="Normal 4 4 2 2 4 5 2 3 3" xfId="50568"/>
    <cellStyle name="Normal 4 4 2 2 4 5 2 4" xfId="50569"/>
    <cellStyle name="Normal 4 4 2 2 4 5 2 5" xfId="50570"/>
    <cellStyle name="Normal 4 4 2 2 4 5 3" xfId="50571"/>
    <cellStyle name="Normal 4 4 2 2 4 5 3 2" xfId="50572"/>
    <cellStyle name="Normal 4 4 2 2 4 5 3 3" xfId="50573"/>
    <cellStyle name="Normal 4 4 2 2 4 5 4" xfId="50574"/>
    <cellStyle name="Normal 4 4 2 2 4 5 4 2" xfId="50575"/>
    <cellStyle name="Normal 4 4 2 2 4 5 4 3" xfId="50576"/>
    <cellStyle name="Normal 4 4 2 2 4 5 5" xfId="50577"/>
    <cellStyle name="Normal 4 4 2 2 4 5 6" xfId="50578"/>
    <cellStyle name="Normal 4 4 2 2 4 6" xfId="50579"/>
    <cellStyle name="Normal 4 4 2 2 4 6 2" xfId="50580"/>
    <cellStyle name="Normal 4 4 2 2 4 6 2 2" xfId="50581"/>
    <cellStyle name="Normal 4 4 2 2 4 6 2 3" xfId="50582"/>
    <cellStyle name="Normal 4 4 2 2 4 6 3" xfId="50583"/>
    <cellStyle name="Normal 4 4 2 2 4 6 3 2" xfId="50584"/>
    <cellStyle name="Normal 4 4 2 2 4 6 3 3" xfId="50585"/>
    <cellStyle name="Normal 4 4 2 2 4 6 4" xfId="50586"/>
    <cellStyle name="Normal 4 4 2 2 4 6 5" xfId="50587"/>
    <cellStyle name="Normal 4 4 2 2 4 7" xfId="50588"/>
    <cellStyle name="Normal 4 4 2 2 4 7 2" xfId="50589"/>
    <cellStyle name="Normal 4 4 2 2 4 7 3" xfId="50590"/>
    <cellStyle name="Normal 4 4 2 2 4 8" xfId="50591"/>
    <cellStyle name="Normal 4 4 2 2 4 8 2" xfId="50592"/>
    <cellStyle name="Normal 4 4 2 2 4 8 3" xfId="50593"/>
    <cellStyle name="Normal 4 4 2 2 4 9" xfId="50594"/>
    <cellStyle name="Normal 4 4 2 2 5" xfId="1143"/>
    <cellStyle name="Normal 4 4 2 2 5 2" xfId="2445"/>
    <cellStyle name="Normal 4 4 2 2 5 2 2" xfId="50595"/>
    <cellStyle name="Normal 4 4 2 2 5 2 2 2" xfId="50596"/>
    <cellStyle name="Normal 4 4 2 2 5 2 2 3" xfId="50597"/>
    <cellStyle name="Normal 4 4 2 2 5 2 3" xfId="50598"/>
    <cellStyle name="Normal 4 4 2 2 5 2 3 2" xfId="50599"/>
    <cellStyle name="Normal 4 4 2 2 5 2 3 3" xfId="50600"/>
    <cellStyle name="Normal 4 4 2 2 5 2 4" xfId="50601"/>
    <cellStyle name="Normal 4 4 2 2 5 2 5" xfId="50602"/>
    <cellStyle name="Normal 4 4 2 2 5 3" xfId="50603"/>
    <cellStyle name="Normal 4 4 2 2 5 3 2" xfId="50604"/>
    <cellStyle name="Normal 4 4 2 2 5 3 3" xfId="50605"/>
    <cellStyle name="Normal 4 4 2 2 5 4" xfId="50606"/>
    <cellStyle name="Normal 4 4 2 2 5 4 2" xfId="50607"/>
    <cellStyle name="Normal 4 4 2 2 5 4 3" xfId="50608"/>
    <cellStyle name="Normal 4 4 2 2 5 5" xfId="50609"/>
    <cellStyle name="Normal 4 4 2 2 5 6" xfId="50610"/>
    <cellStyle name="Normal 4 4 2 2 6" xfId="2434"/>
    <cellStyle name="Normal 4 4 2 2 6 2" xfId="50611"/>
    <cellStyle name="Normal 4 4 2 2 6 2 2" xfId="50612"/>
    <cellStyle name="Normal 4 4 2 2 6 2 2 2" xfId="50613"/>
    <cellStyle name="Normal 4 4 2 2 6 2 2 3" xfId="50614"/>
    <cellStyle name="Normal 4 4 2 2 6 2 3" xfId="50615"/>
    <cellStyle name="Normal 4 4 2 2 6 2 3 2" xfId="50616"/>
    <cellStyle name="Normal 4 4 2 2 6 2 3 3" xfId="50617"/>
    <cellStyle name="Normal 4 4 2 2 6 2 4" xfId="50618"/>
    <cellStyle name="Normal 4 4 2 2 6 2 5" xfId="50619"/>
    <cellStyle name="Normal 4 4 2 2 6 3" xfId="50620"/>
    <cellStyle name="Normal 4 4 2 2 6 3 2" xfId="50621"/>
    <cellStyle name="Normal 4 4 2 2 6 3 3" xfId="50622"/>
    <cellStyle name="Normal 4 4 2 2 6 4" xfId="50623"/>
    <cellStyle name="Normal 4 4 2 2 6 4 2" xfId="50624"/>
    <cellStyle name="Normal 4 4 2 2 6 4 3" xfId="50625"/>
    <cellStyle name="Normal 4 4 2 2 6 5" xfId="50626"/>
    <cellStyle name="Normal 4 4 2 2 6 6" xfId="50627"/>
    <cellStyle name="Normal 4 4 2 2 7" xfId="50628"/>
    <cellStyle name="Normal 4 4 2 2 7 2" xfId="50629"/>
    <cellStyle name="Normal 4 4 2 2 7 2 2" xfId="50630"/>
    <cellStyle name="Normal 4 4 2 2 7 2 2 2" xfId="50631"/>
    <cellStyle name="Normal 4 4 2 2 7 2 2 3" xfId="50632"/>
    <cellStyle name="Normal 4 4 2 2 7 2 3" xfId="50633"/>
    <cellStyle name="Normal 4 4 2 2 7 2 3 2" xfId="50634"/>
    <cellStyle name="Normal 4 4 2 2 7 2 3 3" xfId="50635"/>
    <cellStyle name="Normal 4 4 2 2 7 2 4" xfId="50636"/>
    <cellStyle name="Normal 4 4 2 2 7 2 5" xfId="50637"/>
    <cellStyle name="Normal 4 4 2 2 7 3" xfId="50638"/>
    <cellStyle name="Normal 4 4 2 2 7 3 2" xfId="50639"/>
    <cellStyle name="Normal 4 4 2 2 7 3 3" xfId="50640"/>
    <cellStyle name="Normal 4 4 2 2 7 4" xfId="50641"/>
    <cellStyle name="Normal 4 4 2 2 7 4 2" xfId="50642"/>
    <cellStyle name="Normal 4 4 2 2 7 4 3" xfId="50643"/>
    <cellStyle name="Normal 4 4 2 2 7 5" xfId="50644"/>
    <cellStyle name="Normal 4 4 2 2 7 6" xfId="50645"/>
    <cellStyle name="Normal 4 4 2 2 8" xfId="50646"/>
    <cellStyle name="Normal 4 4 2 2 8 2" xfId="50647"/>
    <cellStyle name="Normal 4 4 2 2 8 2 2" xfId="50648"/>
    <cellStyle name="Normal 4 4 2 2 8 2 2 2" xfId="50649"/>
    <cellStyle name="Normal 4 4 2 2 8 2 2 3" xfId="50650"/>
    <cellStyle name="Normal 4 4 2 2 8 2 3" xfId="50651"/>
    <cellStyle name="Normal 4 4 2 2 8 2 3 2" xfId="50652"/>
    <cellStyle name="Normal 4 4 2 2 8 2 3 3" xfId="50653"/>
    <cellStyle name="Normal 4 4 2 2 8 2 4" xfId="50654"/>
    <cellStyle name="Normal 4 4 2 2 8 2 5" xfId="50655"/>
    <cellStyle name="Normal 4 4 2 2 8 3" xfId="50656"/>
    <cellStyle name="Normal 4 4 2 2 8 3 2" xfId="50657"/>
    <cellStyle name="Normal 4 4 2 2 8 3 3" xfId="50658"/>
    <cellStyle name="Normal 4 4 2 2 8 4" xfId="50659"/>
    <cellStyle name="Normal 4 4 2 2 8 4 2" xfId="50660"/>
    <cellStyle name="Normal 4 4 2 2 8 4 3" xfId="50661"/>
    <cellStyle name="Normal 4 4 2 2 8 5" xfId="50662"/>
    <cellStyle name="Normal 4 4 2 2 8 6" xfId="50663"/>
    <cellStyle name="Normal 4 4 2 2 9" xfId="50664"/>
    <cellStyle name="Normal 4 4 2 2 9 2" xfId="50665"/>
    <cellStyle name="Normal 4 4 2 2 9 2 2" xfId="50666"/>
    <cellStyle name="Normal 4 4 2 2 9 2 3" xfId="50667"/>
    <cellStyle name="Normal 4 4 2 2 9 3" xfId="50668"/>
    <cellStyle name="Normal 4 4 2 2 9 3 2" xfId="50669"/>
    <cellStyle name="Normal 4 4 2 2 9 3 3" xfId="50670"/>
    <cellStyle name="Normal 4 4 2 2 9 4" xfId="50671"/>
    <cellStyle name="Normal 4 4 2 2 9 5" xfId="50672"/>
    <cellStyle name="Normal 4 4 2 3" xfId="1144"/>
    <cellStyle name="Normal 4 4 2 3 10" xfId="50673"/>
    <cellStyle name="Normal 4 4 2 3 11" xfId="50674"/>
    <cellStyle name="Normal 4 4 2 3 2" xfId="1145"/>
    <cellStyle name="Normal 4 4 2 3 2 10" xfId="50675"/>
    <cellStyle name="Normal 4 4 2 3 2 2" xfId="1146"/>
    <cellStyle name="Normal 4 4 2 3 2 2 2" xfId="2448"/>
    <cellStyle name="Normal 4 4 2 3 2 2 2 2" xfId="50676"/>
    <cellStyle name="Normal 4 4 2 3 2 2 2 2 2" xfId="50677"/>
    <cellStyle name="Normal 4 4 2 3 2 2 2 2 3" xfId="50678"/>
    <cellStyle name="Normal 4 4 2 3 2 2 2 3" xfId="50679"/>
    <cellStyle name="Normal 4 4 2 3 2 2 2 3 2" xfId="50680"/>
    <cellStyle name="Normal 4 4 2 3 2 2 2 3 3" xfId="50681"/>
    <cellStyle name="Normal 4 4 2 3 2 2 2 4" xfId="50682"/>
    <cellStyle name="Normal 4 4 2 3 2 2 2 5" xfId="50683"/>
    <cellStyle name="Normal 4 4 2 3 2 2 3" xfId="50684"/>
    <cellStyle name="Normal 4 4 2 3 2 2 3 2" xfId="50685"/>
    <cellStyle name="Normal 4 4 2 3 2 2 3 3" xfId="50686"/>
    <cellStyle name="Normal 4 4 2 3 2 2 4" xfId="50687"/>
    <cellStyle name="Normal 4 4 2 3 2 2 4 2" xfId="50688"/>
    <cellStyle name="Normal 4 4 2 3 2 2 4 3" xfId="50689"/>
    <cellStyle name="Normal 4 4 2 3 2 2 5" xfId="50690"/>
    <cellStyle name="Normal 4 4 2 3 2 2 6" xfId="50691"/>
    <cellStyle name="Normal 4 4 2 3 2 3" xfId="2447"/>
    <cellStyle name="Normal 4 4 2 3 2 3 2" xfId="50692"/>
    <cellStyle name="Normal 4 4 2 3 2 3 2 2" xfId="50693"/>
    <cellStyle name="Normal 4 4 2 3 2 3 2 2 2" xfId="50694"/>
    <cellStyle name="Normal 4 4 2 3 2 3 2 2 3" xfId="50695"/>
    <cellStyle name="Normal 4 4 2 3 2 3 2 3" xfId="50696"/>
    <cellStyle name="Normal 4 4 2 3 2 3 2 3 2" xfId="50697"/>
    <cellStyle name="Normal 4 4 2 3 2 3 2 3 3" xfId="50698"/>
    <cellStyle name="Normal 4 4 2 3 2 3 2 4" xfId="50699"/>
    <cellStyle name="Normal 4 4 2 3 2 3 2 5" xfId="50700"/>
    <cellStyle name="Normal 4 4 2 3 2 3 3" xfId="50701"/>
    <cellStyle name="Normal 4 4 2 3 2 3 3 2" xfId="50702"/>
    <cellStyle name="Normal 4 4 2 3 2 3 3 3" xfId="50703"/>
    <cellStyle name="Normal 4 4 2 3 2 3 4" xfId="50704"/>
    <cellStyle name="Normal 4 4 2 3 2 3 4 2" xfId="50705"/>
    <cellStyle name="Normal 4 4 2 3 2 3 4 3" xfId="50706"/>
    <cellStyle name="Normal 4 4 2 3 2 3 5" xfId="50707"/>
    <cellStyle name="Normal 4 4 2 3 2 3 6" xfId="50708"/>
    <cellStyle name="Normal 4 4 2 3 2 4" xfId="50709"/>
    <cellStyle name="Normal 4 4 2 3 2 4 2" xfId="50710"/>
    <cellStyle name="Normal 4 4 2 3 2 4 2 2" xfId="50711"/>
    <cellStyle name="Normal 4 4 2 3 2 4 2 2 2" xfId="50712"/>
    <cellStyle name="Normal 4 4 2 3 2 4 2 2 3" xfId="50713"/>
    <cellStyle name="Normal 4 4 2 3 2 4 2 3" xfId="50714"/>
    <cellStyle name="Normal 4 4 2 3 2 4 2 3 2" xfId="50715"/>
    <cellStyle name="Normal 4 4 2 3 2 4 2 3 3" xfId="50716"/>
    <cellStyle name="Normal 4 4 2 3 2 4 2 4" xfId="50717"/>
    <cellStyle name="Normal 4 4 2 3 2 4 2 5" xfId="50718"/>
    <cellStyle name="Normal 4 4 2 3 2 4 3" xfId="50719"/>
    <cellStyle name="Normal 4 4 2 3 2 4 3 2" xfId="50720"/>
    <cellStyle name="Normal 4 4 2 3 2 4 3 3" xfId="50721"/>
    <cellStyle name="Normal 4 4 2 3 2 4 4" xfId="50722"/>
    <cellStyle name="Normal 4 4 2 3 2 4 4 2" xfId="50723"/>
    <cellStyle name="Normal 4 4 2 3 2 4 4 3" xfId="50724"/>
    <cellStyle name="Normal 4 4 2 3 2 4 5" xfId="50725"/>
    <cellStyle name="Normal 4 4 2 3 2 4 6" xfId="50726"/>
    <cellStyle name="Normal 4 4 2 3 2 5" xfId="50727"/>
    <cellStyle name="Normal 4 4 2 3 2 5 2" xfId="50728"/>
    <cellStyle name="Normal 4 4 2 3 2 5 2 2" xfId="50729"/>
    <cellStyle name="Normal 4 4 2 3 2 5 2 2 2" xfId="50730"/>
    <cellStyle name="Normal 4 4 2 3 2 5 2 2 3" xfId="50731"/>
    <cellStyle name="Normal 4 4 2 3 2 5 2 3" xfId="50732"/>
    <cellStyle name="Normal 4 4 2 3 2 5 2 3 2" xfId="50733"/>
    <cellStyle name="Normal 4 4 2 3 2 5 2 3 3" xfId="50734"/>
    <cellStyle name="Normal 4 4 2 3 2 5 2 4" xfId="50735"/>
    <cellStyle name="Normal 4 4 2 3 2 5 2 5" xfId="50736"/>
    <cellStyle name="Normal 4 4 2 3 2 5 3" xfId="50737"/>
    <cellStyle name="Normal 4 4 2 3 2 5 3 2" xfId="50738"/>
    <cellStyle name="Normal 4 4 2 3 2 5 3 3" xfId="50739"/>
    <cellStyle name="Normal 4 4 2 3 2 5 4" xfId="50740"/>
    <cellStyle name="Normal 4 4 2 3 2 5 4 2" xfId="50741"/>
    <cellStyle name="Normal 4 4 2 3 2 5 4 3" xfId="50742"/>
    <cellStyle name="Normal 4 4 2 3 2 5 5" xfId="50743"/>
    <cellStyle name="Normal 4 4 2 3 2 5 6" xfId="50744"/>
    <cellStyle name="Normal 4 4 2 3 2 6" xfId="50745"/>
    <cellStyle name="Normal 4 4 2 3 2 6 2" xfId="50746"/>
    <cellStyle name="Normal 4 4 2 3 2 6 2 2" xfId="50747"/>
    <cellStyle name="Normal 4 4 2 3 2 6 2 3" xfId="50748"/>
    <cellStyle name="Normal 4 4 2 3 2 6 3" xfId="50749"/>
    <cellStyle name="Normal 4 4 2 3 2 6 3 2" xfId="50750"/>
    <cellStyle name="Normal 4 4 2 3 2 6 3 3" xfId="50751"/>
    <cellStyle name="Normal 4 4 2 3 2 6 4" xfId="50752"/>
    <cellStyle name="Normal 4 4 2 3 2 6 5" xfId="50753"/>
    <cellStyle name="Normal 4 4 2 3 2 7" xfId="50754"/>
    <cellStyle name="Normal 4 4 2 3 2 7 2" xfId="50755"/>
    <cellStyle name="Normal 4 4 2 3 2 7 3" xfId="50756"/>
    <cellStyle name="Normal 4 4 2 3 2 8" xfId="50757"/>
    <cellStyle name="Normal 4 4 2 3 2 8 2" xfId="50758"/>
    <cellStyle name="Normal 4 4 2 3 2 8 3" xfId="50759"/>
    <cellStyle name="Normal 4 4 2 3 2 9" xfId="50760"/>
    <cellStyle name="Normal 4 4 2 3 3" xfId="1147"/>
    <cellStyle name="Normal 4 4 2 3 3 2" xfId="2449"/>
    <cellStyle name="Normal 4 4 2 3 3 2 2" xfId="50761"/>
    <cellStyle name="Normal 4 4 2 3 3 2 2 2" xfId="50762"/>
    <cellStyle name="Normal 4 4 2 3 3 2 2 3" xfId="50763"/>
    <cellStyle name="Normal 4 4 2 3 3 2 3" xfId="50764"/>
    <cellStyle name="Normal 4 4 2 3 3 2 3 2" xfId="50765"/>
    <cellStyle name="Normal 4 4 2 3 3 2 3 3" xfId="50766"/>
    <cellStyle name="Normal 4 4 2 3 3 2 4" xfId="50767"/>
    <cellStyle name="Normal 4 4 2 3 3 2 5" xfId="50768"/>
    <cellStyle name="Normal 4 4 2 3 3 3" xfId="50769"/>
    <cellStyle name="Normal 4 4 2 3 3 3 2" xfId="50770"/>
    <cellStyle name="Normal 4 4 2 3 3 3 3" xfId="50771"/>
    <cellStyle name="Normal 4 4 2 3 3 4" xfId="50772"/>
    <cellStyle name="Normal 4 4 2 3 3 4 2" xfId="50773"/>
    <cellStyle name="Normal 4 4 2 3 3 4 3" xfId="50774"/>
    <cellStyle name="Normal 4 4 2 3 3 5" xfId="50775"/>
    <cellStyle name="Normal 4 4 2 3 3 6" xfId="50776"/>
    <cellStyle name="Normal 4 4 2 3 4" xfId="2446"/>
    <cellStyle name="Normal 4 4 2 3 4 2" xfId="50777"/>
    <cellStyle name="Normal 4 4 2 3 4 2 2" xfId="50778"/>
    <cellStyle name="Normal 4 4 2 3 4 2 2 2" xfId="50779"/>
    <cellStyle name="Normal 4 4 2 3 4 2 2 3" xfId="50780"/>
    <cellStyle name="Normal 4 4 2 3 4 2 3" xfId="50781"/>
    <cellStyle name="Normal 4 4 2 3 4 2 3 2" xfId="50782"/>
    <cellStyle name="Normal 4 4 2 3 4 2 3 3" xfId="50783"/>
    <cellStyle name="Normal 4 4 2 3 4 2 4" xfId="50784"/>
    <cellStyle name="Normal 4 4 2 3 4 2 5" xfId="50785"/>
    <cellStyle name="Normal 4 4 2 3 4 3" xfId="50786"/>
    <cellStyle name="Normal 4 4 2 3 4 3 2" xfId="50787"/>
    <cellStyle name="Normal 4 4 2 3 4 3 3" xfId="50788"/>
    <cellStyle name="Normal 4 4 2 3 4 4" xfId="50789"/>
    <cellStyle name="Normal 4 4 2 3 4 4 2" xfId="50790"/>
    <cellStyle name="Normal 4 4 2 3 4 4 3" xfId="50791"/>
    <cellStyle name="Normal 4 4 2 3 4 5" xfId="50792"/>
    <cellStyle name="Normal 4 4 2 3 4 6" xfId="50793"/>
    <cellStyle name="Normal 4 4 2 3 5" xfId="50794"/>
    <cellStyle name="Normal 4 4 2 3 5 2" xfId="50795"/>
    <cellStyle name="Normal 4 4 2 3 5 2 2" xfId="50796"/>
    <cellStyle name="Normal 4 4 2 3 5 2 2 2" xfId="50797"/>
    <cellStyle name="Normal 4 4 2 3 5 2 2 3" xfId="50798"/>
    <cellStyle name="Normal 4 4 2 3 5 2 3" xfId="50799"/>
    <cellStyle name="Normal 4 4 2 3 5 2 3 2" xfId="50800"/>
    <cellStyle name="Normal 4 4 2 3 5 2 3 3" xfId="50801"/>
    <cellStyle name="Normal 4 4 2 3 5 2 4" xfId="50802"/>
    <cellStyle name="Normal 4 4 2 3 5 2 5" xfId="50803"/>
    <cellStyle name="Normal 4 4 2 3 5 3" xfId="50804"/>
    <cellStyle name="Normal 4 4 2 3 5 3 2" xfId="50805"/>
    <cellStyle name="Normal 4 4 2 3 5 3 3" xfId="50806"/>
    <cellStyle name="Normal 4 4 2 3 5 4" xfId="50807"/>
    <cellStyle name="Normal 4 4 2 3 5 4 2" xfId="50808"/>
    <cellStyle name="Normal 4 4 2 3 5 4 3" xfId="50809"/>
    <cellStyle name="Normal 4 4 2 3 5 5" xfId="50810"/>
    <cellStyle name="Normal 4 4 2 3 5 6" xfId="50811"/>
    <cellStyle name="Normal 4 4 2 3 6" xfId="50812"/>
    <cellStyle name="Normal 4 4 2 3 6 2" xfId="50813"/>
    <cellStyle name="Normal 4 4 2 3 6 2 2" xfId="50814"/>
    <cellStyle name="Normal 4 4 2 3 6 2 2 2" xfId="50815"/>
    <cellStyle name="Normal 4 4 2 3 6 2 2 3" xfId="50816"/>
    <cellStyle name="Normal 4 4 2 3 6 2 3" xfId="50817"/>
    <cellStyle name="Normal 4 4 2 3 6 2 3 2" xfId="50818"/>
    <cellStyle name="Normal 4 4 2 3 6 2 3 3" xfId="50819"/>
    <cellStyle name="Normal 4 4 2 3 6 2 4" xfId="50820"/>
    <cellStyle name="Normal 4 4 2 3 6 2 5" xfId="50821"/>
    <cellStyle name="Normal 4 4 2 3 6 3" xfId="50822"/>
    <cellStyle name="Normal 4 4 2 3 6 3 2" xfId="50823"/>
    <cellStyle name="Normal 4 4 2 3 6 3 3" xfId="50824"/>
    <cellStyle name="Normal 4 4 2 3 6 4" xfId="50825"/>
    <cellStyle name="Normal 4 4 2 3 6 4 2" xfId="50826"/>
    <cellStyle name="Normal 4 4 2 3 6 4 3" xfId="50827"/>
    <cellStyle name="Normal 4 4 2 3 6 5" xfId="50828"/>
    <cellStyle name="Normal 4 4 2 3 6 6" xfId="50829"/>
    <cellStyle name="Normal 4 4 2 3 7" xfId="50830"/>
    <cellStyle name="Normal 4 4 2 3 7 2" xfId="50831"/>
    <cellStyle name="Normal 4 4 2 3 7 2 2" xfId="50832"/>
    <cellStyle name="Normal 4 4 2 3 7 2 3" xfId="50833"/>
    <cellStyle name="Normal 4 4 2 3 7 3" xfId="50834"/>
    <cellStyle name="Normal 4 4 2 3 7 3 2" xfId="50835"/>
    <cellStyle name="Normal 4 4 2 3 7 3 3" xfId="50836"/>
    <cellStyle name="Normal 4 4 2 3 7 4" xfId="50837"/>
    <cellStyle name="Normal 4 4 2 3 7 5" xfId="50838"/>
    <cellStyle name="Normal 4 4 2 3 8" xfId="50839"/>
    <cellStyle name="Normal 4 4 2 3 8 2" xfId="50840"/>
    <cellStyle name="Normal 4 4 2 3 8 3" xfId="50841"/>
    <cellStyle name="Normal 4 4 2 3 9" xfId="50842"/>
    <cellStyle name="Normal 4 4 2 3 9 2" xfId="50843"/>
    <cellStyle name="Normal 4 4 2 3 9 3" xfId="50844"/>
    <cellStyle name="Normal 4 4 2 4" xfId="1148"/>
    <cellStyle name="Normal 4 4 2 4 10" xfId="50845"/>
    <cellStyle name="Normal 4 4 2 4 11" xfId="50846"/>
    <cellStyle name="Normal 4 4 2 4 2" xfId="1149"/>
    <cellStyle name="Normal 4 4 2 4 2 10" xfId="50847"/>
    <cellStyle name="Normal 4 4 2 4 2 2" xfId="1150"/>
    <cellStyle name="Normal 4 4 2 4 2 2 2" xfId="2452"/>
    <cellStyle name="Normal 4 4 2 4 2 2 2 2" xfId="50848"/>
    <cellStyle name="Normal 4 4 2 4 2 2 2 2 2" xfId="50849"/>
    <cellStyle name="Normal 4 4 2 4 2 2 2 2 3" xfId="50850"/>
    <cellStyle name="Normal 4 4 2 4 2 2 2 3" xfId="50851"/>
    <cellStyle name="Normal 4 4 2 4 2 2 2 3 2" xfId="50852"/>
    <cellStyle name="Normal 4 4 2 4 2 2 2 3 3" xfId="50853"/>
    <cellStyle name="Normal 4 4 2 4 2 2 2 4" xfId="50854"/>
    <cellStyle name="Normal 4 4 2 4 2 2 2 5" xfId="50855"/>
    <cellStyle name="Normal 4 4 2 4 2 2 3" xfId="50856"/>
    <cellStyle name="Normal 4 4 2 4 2 2 3 2" xfId="50857"/>
    <cellStyle name="Normal 4 4 2 4 2 2 3 3" xfId="50858"/>
    <cellStyle name="Normal 4 4 2 4 2 2 4" xfId="50859"/>
    <cellStyle name="Normal 4 4 2 4 2 2 4 2" xfId="50860"/>
    <cellStyle name="Normal 4 4 2 4 2 2 4 3" xfId="50861"/>
    <cellStyle name="Normal 4 4 2 4 2 2 5" xfId="50862"/>
    <cellStyle name="Normal 4 4 2 4 2 2 6" xfId="50863"/>
    <cellStyle name="Normal 4 4 2 4 2 3" xfId="2451"/>
    <cellStyle name="Normal 4 4 2 4 2 3 2" xfId="50864"/>
    <cellStyle name="Normal 4 4 2 4 2 3 2 2" xfId="50865"/>
    <cellStyle name="Normal 4 4 2 4 2 3 2 2 2" xfId="50866"/>
    <cellStyle name="Normal 4 4 2 4 2 3 2 2 3" xfId="50867"/>
    <cellStyle name="Normal 4 4 2 4 2 3 2 3" xfId="50868"/>
    <cellStyle name="Normal 4 4 2 4 2 3 2 3 2" xfId="50869"/>
    <cellStyle name="Normal 4 4 2 4 2 3 2 3 3" xfId="50870"/>
    <cellStyle name="Normal 4 4 2 4 2 3 2 4" xfId="50871"/>
    <cellStyle name="Normal 4 4 2 4 2 3 2 5" xfId="50872"/>
    <cellStyle name="Normal 4 4 2 4 2 3 3" xfId="50873"/>
    <cellStyle name="Normal 4 4 2 4 2 3 3 2" xfId="50874"/>
    <cellStyle name="Normal 4 4 2 4 2 3 3 3" xfId="50875"/>
    <cellStyle name="Normal 4 4 2 4 2 3 4" xfId="50876"/>
    <cellStyle name="Normal 4 4 2 4 2 3 4 2" xfId="50877"/>
    <cellStyle name="Normal 4 4 2 4 2 3 4 3" xfId="50878"/>
    <cellStyle name="Normal 4 4 2 4 2 3 5" xfId="50879"/>
    <cellStyle name="Normal 4 4 2 4 2 3 6" xfId="50880"/>
    <cellStyle name="Normal 4 4 2 4 2 4" xfId="50881"/>
    <cellStyle name="Normal 4 4 2 4 2 4 2" xfId="50882"/>
    <cellStyle name="Normal 4 4 2 4 2 4 2 2" xfId="50883"/>
    <cellStyle name="Normal 4 4 2 4 2 4 2 2 2" xfId="50884"/>
    <cellStyle name="Normal 4 4 2 4 2 4 2 2 3" xfId="50885"/>
    <cellStyle name="Normal 4 4 2 4 2 4 2 3" xfId="50886"/>
    <cellStyle name="Normal 4 4 2 4 2 4 2 3 2" xfId="50887"/>
    <cellStyle name="Normal 4 4 2 4 2 4 2 3 3" xfId="50888"/>
    <cellStyle name="Normal 4 4 2 4 2 4 2 4" xfId="50889"/>
    <cellStyle name="Normal 4 4 2 4 2 4 2 5" xfId="50890"/>
    <cellStyle name="Normal 4 4 2 4 2 4 3" xfId="50891"/>
    <cellStyle name="Normal 4 4 2 4 2 4 3 2" xfId="50892"/>
    <cellStyle name="Normal 4 4 2 4 2 4 3 3" xfId="50893"/>
    <cellStyle name="Normal 4 4 2 4 2 4 4" xfId="50894"/>
    <cellStyle name="Normal 4 4 2 4 2 4 4 2" xfId="50895"/>
    <cellStyle name="Normal 4 4 2 4 2 4 4 3" xfId="50896"/>
    <cellStyle name="Normal 4 4 2 4 2 4 5" xfId="50897"/>
    <cellStyle name="Normal 4 4 2 4 2 4 6" xfId="50898"/>
    <cellStyle name="Normal 4 4 2 4 2 5" xfId="50899"/>
    <cellStyle name="Normal 4 4 2 4 2 5 2" xfId="50900"/>
    <cellStyle name="Normal 4 4 2 4 2 5 2 2" xfId="50901"/>
    <cellStyle name="Normal 4 4 2 4 2 5 2 2 2" xfId="50902"/>
    <cellStyle name="Normal 4 4 2 4 2 5 2 2 3" xfId="50903"/>
    <cellStyle name="Normal 4 4 2 4 2 5 2 3" xfId="50904"/>
    <cellStyle name="Normal 4 4 2 4 2 5 2 3 2" xfId="50905"/>
    <cellStyle name="Normal 4 4 2 4 2 5 2 3 3" xfId="50906"/>
    <cellStyle name="Normal 4 4 2 4 2 5 2 4" xfId="50907"/>
    <cellStyle name="Normal 4 4 2 4 2 5 2 5" xfId="50908"/>
    <cellStyle name="Normal 4 4 2 4 2 5 3" xfId="50909"/>
    <cellStyle name="Normal 4 4 2 4 2 5 3 2" xfId="50910"/>
    <cellStyle name="Normal 4 4 2 4 2 5 3 3" xfId="50911"/>
    <cellStyle name="Normal 4 4 2 4 2 5 4" xfId="50912"/>
    <cellStyle name="Normal 4 4 2 4 2 5 4 2" xfId="50913"/>
    <cellStyle name="Normal 4 4 2 4 2 5 4 3" xfId="50914"/>
    <cellStyle name="Normal 4 4 2 4 2 5 5" xfId="50915"/>
    <cellStyle name="Normal 4 4 2 4 2 5 6" xfId="50916"/>
    <cellStyle name="Normal 4 4 2 4 2 6" xfId="50917"/>
    <cellStyle name="Normal 4 4 2 4 2 6 2" xfId="50918"/>
    <cellStyle name="Normal 4 4 2 4 2 6 2 2" xfId="50919"/>
    <cellStyle name="Normal 4 4 2 4 2 6 2 3" xfId="50920"/>
    <cellStyle name="Normal 4 4 2 4 2 6 3" xfId="50921"/>
    <cellStyle name="Normal 4 4 2 4 2 6 3 2" xfId="50922"/>
    <cellStyle name="Normal 4 4 2 4 2 6 3 3" xfId="50923"/>
    <cellStyle name="Normal 4 4 2 4 2 6 4" xfId="50924"/>
    <cellStyle name="Normal 4 4 2 4 2 6 5" xfId="50925"/>
    <cellStyle name="Normal 4 4 2 4 2 7" xfId="50926"/>
    <cellStyle name="Normal 4 4 2 4 2 7 2" xfId="50927"/>
    <cellStyle name="Normal 4 4 2 4 2 7 3" xfId="50928"/>
    <cellStyle name="Normal 4 4 2 4 2 8" xfId="50929"/>
    <cellStyle name="Normal 4 4 2 4 2 8 2" xfId="50930"/>
    <cellStyle name="Normal 4 4 2 4 2 8 3" xfId="50931"/>
    <cellStyle name="Normal 4 4 2 4 2 9" xfId="50932"/>
    <cellStyle name="Normal 4 4 2 4 3" xfId="1151"/>
    <cellStyle name="Normal 4 4 2 4 3 2" xfId="2453"/>
    <cellStyle name="Normal 4 4 2 4 3 2 2" xfId="50933"/>
    <cellStyle name="Normal 4 4 2 4 3 2 2 2" xfId="50934"/>
    <cellStyle name="Normal 4 4 2 4 3 2 2 3" xfId="50935"/>
    <cellStyle name="Normal 4 4 2 4 3 2 3" xfId="50936"/>
    <cellStyle name="Normal 4 4 2 4 3 2 3 2" xfId="50937"/>
    <cellStyle name="Normal 4 4 2 4 3 2 3 3" xfId="50938"/>
    <cellStyle name="Normal 4 4 2 4 3 2 4" xfId="50939"/>
    <cellStyle name="Normal 4 4 2 4 3 2 5" xfId="50940"/>
    <cellStyle name="Normal 4 4 2 4 3 3" xfId="50941"/>
    <cellStyle name="Normal 4 4 2 4 3 3 2" xfId="50942"/>
    <cellStyle name="Normal 4 4 2 4 3 3 3" xfId="50943"/>
    <cellStyle name="Normal 4 4 2 4 3 4" xfId="50944"/>
    <cellStyle name="Normal 4 4 2 4 3 4 2" xfId="50945"/>
    <cellStyle name="Normal 4 4 2 4 3 4 3" xfId="50946"/>
    <cellStyle name="Normal 4 4 2 4 3 5" xfId="50947"/>
    <cellStyle name="Normal 4 4 2 4 3 6" xfId="50948"/>
    <cellStyle name="Normal 4 4 2 4 4" xfId="2450"/>
    <cellStyle name="Normal 4 4 2 4 4 2" xfId="50949"/>
    <cellStyle name="Normal 4 4 2 4 4 2 2" xfId="50950"/>
    <cellStyle name="Normal 4 4 2 4 4 2 2 2" xfId="50951"/>
    <cellStyle name="Normal 4 4 2 4 4 2 2 3" xfId="50952"/>
    <cellStyle name="Normal 4 4 2 4 4 2 3" xfId="50953"/>
    <cellStyle name="Normal 4 4 2 4 4 2 3 2" xfId="50954"/>
    <cellStyle name="Normal 4 4 2 4 4 2 3 3" xfId="50955"/>
    <cellStyle name="Normal 4 4 2 4 4 2 4" xfId="50956"/>
    <cellStyle name="Normal 4 4 2 4 4 2 5" xfId="50957"/>
    <cellStyle name="Normal 4 4 2 4 4 3" xfId="50958"/>
    <cellStyle name="Normal 4 4 2 4 4 3 2" xfId="50959"/>
    <cellStyle name="Normal 4 4 2 4 4 3 3" xfId="50960"/>
    <cellStyle name="Normal 4 4 2 4 4 4" xfId="50961"/>
    <cellStyle name="Normal 4 4 2 4 4 4 2" xfId="50962"/>
    <cellStyle name="Normal 4 4 2 4 4 4 3" xfId="50963"/>
    <cellStyle name="Normal 4 4 2 4 4 5" xfId="50964"/>
    <cellStyle name="Normal 4 4 2 4 4 6" xfId="50965"/>
    <cellStyle name="Normal 4 4 2 4 5" xfId="50966"/>
    <cellStyle name="Normal 4 4 2 4 5 2" xfId="50967"/>
    <cellStyle name="Normal 4 4 2 4 5 2 2" xfId="50968"/>
    <cellStyle name="Normal 4 4 2 4 5 2 2 2" xfId="50969"/>
    <cellStyle name="Normal 4 4 2 4 5 2 2 3" xfId="50970"/>
    <cellStyle name="Normal 4 4 2 4 5 2 3" xfId="50971"/>
    <cellStyle name="Normal 4 4 2 4 5 2 3 2" xfId="50972"/>
    <cellStyle name="Normal 4 4 2 4 5 2 3 3" xfId="50973"/>
    <cellStyle name="Normal 4 4 2 4 5 2 4" xfId="50974"/>
    <cellStyle name="Normal 4 4 2 4 5 2 5" xfId="50975"/>
    <cellStyle name="Normal 4 4 2 4 5 3" xfId="50976"/>
    <cellStyle name="Normal 4 4 2 4 5 3 2" xfId="50977"/>
    <cellStyle name="Normal 4 4 2 4 5 3 3" xfId="50978"/>
    <cellStyle name="Normal 4 4 2 4 5 4" xfId="50979"/>
    <cellStyle name="Normal 4 4 2 4 5 4 2" xfId="50980"/>
    <cellStyle name="Normal 4 4 2 4 5 4 3" xfId="50981"/>
    <cellStyle name="Normal 4 4 2 4 5 5" xfId="50982"/>
    <cellStyle name="Normal 4 4 2 4 5 6" xfId="50983"/>
    <cellStyle name="Normal 4 4 2 4 6" xfId="50984"/>
    <cellStyle name="Normal 4 4 2 4 6 2" xfId="50985"/>
    <cellStyle name="Normal 4 4 2 4 6 2 2" xfId="50986"/>
    <cellStyle name="Normal 4 4 2 4 6 2 2 2" xfId="50987"/>
    <cellStyle name="Normal 4 4 2 4 6 2 2 3" xfId="50988"/>
    <cellStyle name="Normal 4 4 2 4 6 2 3" xfId="50989"/>
    <cellStyle name="Normal 4 4 2 4 6 2 3 2" xfId="50990"/>
    <cellStyle name="Normal 4 4 2 4 6 2 3 3" xfId="50991"/>
    <cellStyle name="Normal 4 4 2 4 6 2 4" xfId="50992"/>
    <cellStyle name="Normal 4 4 2 4 6 2 5" xfId="50993"/>
    <cellStyle name="Normal 4 4 2 4 6 3" xfId="50994"/>
    <cellStyle name="Normal 4 4 2 4 6 3 2" xfId="50995"/>
    <cellStyle name="Normal 4 4 2 4 6 3 3" xfId="50996"/>
    <cellStyle name="Normal 4 4 2 4 6 4" xfId="50997"/>
    <cellStyle name="Normal 4 4 2 4 6 4 2" xfId="50998"/>
    <cellStyle name="Normal 4 4 2 4 6 4 3" xfId="50999"/>
    <cellStyle name="Normal 4 4 2 4 6 5" xfId="51000"/>
    <cellStyle name="Normal 4 4 2 4 6 6" xfId="51001"/>
    <cellStyle name="Normal 4 4 2 4 7" xfId="51002"/>
    <cellStyle name="Normal 4 4 2 4 7 2" xfId="51003"/>
    <cellStyle name="Normal 4 4 2 4 7 2 2" xfId="51004"/>
    <cellStyle name="Normal 4 4 2 4 7 2 3" xfId="51005"/>
    <cellStyle name="Normal 4 4 2 4 7 3" xfId="51006"/>
    <cellStyle name="Normal 4 4 2 4 7 3 2" xfId="51007"/>
    <cellStyle name="Normal 4 4 2 4 7 3 3" xfId="51008"/>
    <cellStyle name="Normal 4 4 2 4 7 4" xfId="51009"/>
    <cellStyle name="Normal 4 4 2 4 7 5" xfId="51010"/>
    <cellStyle name="Normal 4 4 2 4 8" xfId="51011"/>
    <cellStyle name="Normal 4 4 2 4 8 2" xfId="51012"/>
    <cellStyle name="Normal 4 4 2 4 8 3" xfId="51013"/>
    <cellStyle name="Normal 4 4 2 4 9" xfId="51014"/>
    <cellStyle name="Normal 4 4 2 4 9 2" xfId="51015"/>
    <cellStyle name="Normal 4 4 2 4 9 3" xfId="51016"/>
    <cellStyle name="Normal 4 4 2 5" xfId="1152"/>
    <cellStyle name="Normal 4 4 2 5 10" xfId="51017"/>
    <cellStyle name="Normal 4 4 2 5 2" xfId="1153"/>
    <cellStyle name="Normal 4 4 2 5 2 2" xfId="2455"/>
    <cellStyle name="Normal 4 4 2 5 2 2 2" xfId="51018"/>
    <cellStyle name="Normal 4 4 2 5 2 2 2 2" xfId="51019"/>
    <cellStyle name="Normal 4 4 2 5 2 2 2 3" xfId="51020"/>
    <cellStyle name="Normal 4 4 2 5 2 2 3" xfId="51021"/>
    <cellStyle name="Normal 4 4 2 5 2 2 3 2" xfId="51022"/>
    <cellStyle name="Normal 4 4 2 5 2 2 3 3" xfId="51023"/>
    <cellStyle name="Normal 4 4 2 5 2 2 4" xfId="51024"/>
    <cellStyle name="Normal 4 4 2 5 2 2 5" xfId="51025"/>
    <cellStyle name="Normal 4 4 2 5 2 3" xfId="51026"/>
    <cellStyle name="Normal 4 4 2 5 2 3 2" xfId="51027"/>
    <cellStyle name="Normal 4 4 2 5 2 3 3" xfId="51028"/>
    <cellStyle name="Normal 4 4 2 5 2 4" xfId="51029"/>
    <cellStyle name="Normal 4 4 2 5 2 4 2" xfId="51030"/>
    <cellStyle name="Normal 4 4 2 5 2 4 3" xfId="51031"/>
    <cellStyle name="Normal 4 4 2 5 2 5" xfId="51032"/>
    <cellStyle name="Normal 4 4 2 5 2 6" xfId="51033"/>
    <cellStyle name="Normal 4 4 2 5 3" xfId="2454"/>
    <cellStyle name="Normal 4 4 2 5 3 2" xfId="51034"/>
    <cellStyle name="Normal 4 4 2 5 3 2 2" xfId="51035"/>
    <cellStyle name="Normal 4 4 2 5 3 2 2 2" xfId="51036"/>
    <cellStyle name="Normal 4 4 2 5 3 2 2 3" xfId="51037"/>
    <cellStyle name="Normal 4 4 2 5 3 2 3" xfId="51038"/>
    <cellStyle name="Normal 4 4 2 5 3 2 3 2" xfId="51039"/>
    <cellStyle name="Normal 4 4 2 5 3 2 3 3" xfId="51040"/>
    <cellStyle name="Normal 4 4 2 5 3 2 4" xfId="51041"/>
    <cellStyle name="Normal 4 4 2 5 3 2 5" xfId="51042"/>
    <cellStyle name="Normal 4 4 2 5 3 3" xfId="51043"/>
    <cellStyle name="Normal 4 4 2 5 3 3 2" xfId="51044"/>
    <cellStyle name="Normal 4 4 2 5 3 3 3" xfId="51045"/>
    <cellStyle name="Normal 4 4 2 5 3 4" xfId="51046"/>
    <cellStyle name="Normal 4 4 2 5 3 4 2" xfId="51047"/>
    <cellStyle name="Normal 4 4 2 5 3 4 3" xfId="51048"/>
    <cellStyle name="Normal 4 4 2 5 3 5" xfId="51049"/>
    <cellStyle name="Normal 4 4 2 5 3 6" xfId="51050"/>
    <cellStyle name="Normal 4 4 2 5 4" xfId="51051"/>
    <cellStyle name="Normal 4 4 2 5 4 2" xfId="51052"/>
    <cellStyle name="Normal 4 4 2 5 4 2 2" xfId="51053"/>
    <cellStyle name="Normal 4 4 2 5 4 2 2 2" xfId="51054"/>
    <cellStyle name="Normal 4 4 2 5 4 2 2 3" xfId="51055"/>
    <cellStyle name="Normal 4 4 2 5 4 2 3" xfId="51056"/>
    <cellStyle name="Normal 4 4 2 5 4 2 3 2" xfId="51057"/>
    <cellStyle name="Normal 4 4 2 5 4 2 3 3" xfId="51058"/>
    <cellStyle name="Normal 4 4 2 5 4 2 4" xfId="51059"/>
    <cellStyle name="Normal 4 4 2 5 4 2 5" xfId="51060"/>
    <cellStyle name="Normal 4 4 2 5 4 3" xfId="51061"/>
    <cellStyle name="Normal 4 4 2 5 4 3 2" xfId="51062"/>
    <cellStyle name="Normal 4 4 2 5 4 3 3" xfId="51063"/>
    <cellStyle name="Normal 4 4 2 5 4 4" xfId="51064"/>
    <cellStyle name="Normal 4 4 2 5 4 4 2" xfId="51065"/>
    <cellStyle name="Normal 4 4 2 5 4 4 3" xfId="51066"/>
    <cellStyle name="Normal 4 4 2 5 4 5" xfId="51067"/>
    <cellStyle name="Normal 4 4 2 5 4 6" xfId="51068"/>
    <cellStyle name="Normal 4 4 2 5 5" xfId="51069"/>
    <cellStyle name="Normal 4 4 2 5 5 2" xfId="51070"/>
    <cellStyle name="Normal 4 4 2 5 5 2 2" xfId="51071"/>
    <cellStyle name="Normal 4 4 2 5 5 2 2 2" xfId="51072"/>
    <cellStyle name="Normal 4 4 2 5 5 2 2 3" xfId="51073"/>
    <cellStyle name="Normal 4 4 2 5 5 2 3" xfId="51074"/>
    <cellStyle name="Normal 4 4 2 5 5 2 3 2" xfId="51075"/>
    <cellStyle name="Normal 4 4 2 5 5 2 3 3" xfId="51076"/>
    <cellStyle name="Normal 4 4 2 5 5 2 4" xfId="51077"/>
    <cellStyle name="Normal 4 4 2 5 5 2 5" xfId="51078"/>
    <cellStyle name="Normal 4 4 2 5 5 3" xfId="51079"/>
    <cellStyle name="Normal 4 4 2 5 5 3 2" xfId="51080"/>
    <cellStyle name="Normal 4 4 2 5 5 3 3" xfId="51081"/>
    <cellStyle name="Normal 4 4 2 5 5 4" xfId="51082"/>
    <cellStyle name="Normal 4 4 2 5 5 4 2" xfId="51083"/>
    <cellStyle name="Normal 4 4 2 5 5 4 3" xfId="51084"/>
    <cellStyle name="Normal 4 4 2 5 5 5" xfId="51085"/>
    <cellStyle name="Normal 4 4 2 5 5 6" xfId="51086"/>
    <cellStyle name="Normal 4 4 2 5 6" xfId="51087"/>
    <cellStyle name="Normal 4 4 2 5 6 2" xfId="51088"/>
    <cellStyle name="Normal 4 4 2 5 6 2 2" xfId="51089"/>
    <cellStyle name="Normal 4 4 2 5 6 2 3" xfId="51090"/>
    <cellStyle name="Normal 4 4 2 5 6 3" xfId="51091"/>
    <cellStyle name="Normal 4 4 2 5 6 3 2" xfId="51092"/>
    <cellStyle name="Normal 4 4 2 5 6 3 3" xfId="51093"/>
    <cellStyle name="Normal 4 4 2 5 6 4" xfId="51094"/>
    <cellStyle name="Normal 4 4 2 5 6 5" xfId="51095"/>
    <cellStyle name="Normal 4 4 2 5 7" xfId="51096"/>
    <cellStyle name="Normal 4 4 2 5 7 2" xfId="51097"/>
    <cellStyle name="Normal 4 4 2 5 7 3" xfId="51098"/>
    <cellStyle name="Normal 4 4 2 5 8" xfId="51099"/>
    <cellStyle name="Normal 4 4 2 5 8 2" xfId="51100"/>
    <cellStyle name="Normal 4 4 2 5 8 3" xfId="51101"/>
    <cellStyle name="Normal 4 4 2 5 9" xfId="51102"/>
    <cellStyle name="Normal 4 4 2 6" xfId="1154"/>
    <cellStyle name="Normal 4 4 2 6 2" xfId="2456"/>
    <cellStyle name="Normal 4 4 2 6 2 2" xfId="51103"/>
    <cellStyle name="Normal 4 4 2 6 2 2 2" xfId="51104"/>
    <cellStyle name="Normal 4 4 2 6 2 2 3" xfId="51105"/>
    <cellStyle name="Normal 4 4 2 6 2 3" xfId="51106"/>
    <cellStyle name="Normal 4 4 2 6 2 3 2" xfId="51107"/>
    <cellStyle name="Normal 4 4 2 6 2 3 3" xfId="51108"/>
    <cellStyle name="Normal 4 4 2 6 2 4" xfId="51109"/>
    <cellStyle name="Normal 4 4 2 6 2 5" xfId="51110"/>
    <cellStyle name="Normal 4 4 2 6 3" xfId="51111"/>
    <cellStyle name="Normal 4 4 2 6 3 2" xfId="51112"/>
    <cellStyle name="Normal 4 4 2 6 3 3" xfId="51113"/>
    <cellStyle name="Normal 4 4 2 6 4" xfId="51114"/>
    <cellStyle name="Normal 4 4 2 6 4 2" xfId="51115"/>
    <cellStyle name="Normal 4 4 2 6 4 3" xfId="51116"/>
    <cellStyle name="Normal 4 4 2 6 5" xfId="51117"/>
    <cellStyle name="Normal 4 4 2 6 6" xfId="51118"/>
    <cellStyle name="Normal 4 4 2 7" xfId="2433"/>
    <cellStyle name="Normal 4 4 2 7 2" xfId="51119"/>
    <cellStyle name="Normal 4 4 2 7 2 2" xfId="51120"/>
    <cellStyle name="Normal 4 4 2 7 2 2 2" xfId="51121"/>
    <cellStyle name="Normal 4 4 2 7 2 2 3" xfId="51122"/>
    <cellStyle name="Normal 4 4 2 7 2 3" xfId="51123"/>
    <cellStyle name="Normal 4 4 2 7 2 3 2" xfId="51124"/>
    <cellStyle name="Normal 4 4 2 7 2 3 3" xfId="51125"/>
    <cellStyle name="Normal 4 4 2 7 2 4" xfId="51126"/>
    <cellStyle name="Normal 4 4 2 7 2 5" xfId="51127"/>
    <cellStyle name="Normal 4 4 2 7 3" xfId="51128"/>
    <cellStyle name="Normal 4 4 2 7 3 2" xfId="51129"/>
    <cellStyle name="Normal 4 4 2 7 3 3" xfId="51130"/>
    <cellStyle name="Normal 4 4 2 7 4" xfId="51131"/>
    <cellStyle name="Normal 4 4 2 7 4 2" xfId="51132"/>
    <cellStyle name="Normal 4 4 2 7 4 3" xfId="51133"/>
    <cellStyle name="Normal 4 4 2 7 5" xfId="51134"/>
    <cellStyle name="Normal 4 4 2 7 6" xfId="51135"/>
    <cellStyle name="Normal 4 4 2 8" xfId="51136"/>
    <cellStyle name="Normal 4 4 2 8 2" xfId="51137"/>
    <cellStyle name="Normal 4 4 2 8 2 2" xfId="51138"/>
    <cellStyle name="Normal 4 4 2 8 2 2 2" xfId="51139"/>
    <cellStyle name="Normal 4 4 2 8 2 2 3" xfId="51140"/>
    <cellStyle name="Normal 4 4 2 8 2 3" xfId="51141"/>
    <cellStyle name="Normal 4 4 2 8 2 3 2" xfId="51142"/>
    <cellStyle name="Normal 4 4 2 8 2 3 3" xfId="51143"/>
    <cellStyle name="Normal 4 4 2 8 2 4" xfId="51144"/>
    <cellStyle name="Normal 4 4 2 8 2 5" xfId="51145"/>
    <cellStyle name="Normal 4 4 2 8 3" xfId="51146"/>
    <cellStyle name="Normal 4 4 2 8 3 2" xfId="51147"/>
    <cellStyle name="Normal 4 4 2 8 3 3" xfId="51148"/>
    <cellStyle name="Normal 4 4 2 8 4" xfId="51149"/>
    <cellStyle name="Normal 4 4 2 8 4 2" xfId="51150"/>
    <cellStyle name="Normal 4 4 2 8 4 3" xfId="51151"/>
    <cellStyle name="Normal 4 4 2 8 5" xfId="51152"/>
    <cellStyle name="Normal 4 4 2 8 6" xfId="51153"/>
    <cellStyle name="Normal 4 4 2 9" xfId="51154"/>
    <cellStyle name="Normal 4 4 2 9 2" xfId="51155"/>
    <cellStyle name="Normal 4 4 2 9 2 2" xfId="51156"/>
    <cellStyle name="Normal 4 4 2 9 2 2 2" xfId="51157"/>
    <cellStyle name="Normal 4 4 2 9 2 2 3" xfId="51158"/>
    <cellStyle name="Normal 4 4 2 9 2 3" xfId="51159"/>
    <cellStyle name="Normal 4 4 2 9 2 3 2" xfId="51160"/>
    <cellStyle name="Normal 4 4 2 9 2 3 3" xfId="51161"/>
    <cellStyle name="Normal 4 4 2 9 2 4" xfId="51162"/>
    <cellStyle name="Normal 4 4 2 9 2 5" xfId="51163"/>
    <cellStyle name="Normal 4 4 2 9 3" xfId="51164"/>
    <cellStyle name="Normal 4 4 2 9 3 2" xfId="51165"/>
    <cellStyle name="Normal 4 4 2 9 3 3" xfId="51166"/>
    <cellStyle name="Normal 4 4 2 9 4" xfId="51167"/>
    <cellStyle name="Normal 4 4 2 9 4 2" xfId="51168"/>
    <cellStyle name="Normal 4 4 2 9 4 3" xfId="51169"/>
    <cellStyle name="Normal 4 4 2 9 5" xfId="51170"/>
    <cellStyle name="Normal 4 4 2 9 6" xfId="51171"/>
    <cellStyle name="Normal 4 4 3" xfId="1155"/>
    <cellStyle name="Normal 4 4 3 10" xfId="51172"/>
    <cellStyle name="Normal 4 4 3 10 2" xfId="51173"/>
    <cellStyle name="Normal 4 4 3 10 3" xfId="51174"/>
    <cellStyle name="Normal 4 4 3 11" xfId="51175"/>
    <cellStyle name="Normal 4 4 3 11 2" xfId="51176"/>
    <cellStyle name="Normal 4 4 3 11 3" xfId="51177"/>
    <cellStyle name="Normal 4 4 3 12" xfId="51178"/>
    <cellStyle name="Normal 4 4 3 13" xfId="51179"/>
    <cellStyle name="Normal 4 4 3 2" xfId="1156"/>
    <cellStyle name="Normal 4 4 3 2 10" xfId="51180"/>
    <cellStyle name="Normal 4 4 3 2 11" xfId="51181"/>
    <cellStyle name="Normal 4 4 3 2 2" xfId="1157"/>
    <cellStyle name="Normal 4 4 3 2 2 10" xfId="51182"/>
    <cellStyle name="Normal 4 4 3 2 2 2" xfId="1158"/>
    <cellStyle name="Normal 4 4 3 2 2 2 2" xfId="2460"/>
    <cellStyle name="Normal 4 4 3 2 2 2 2 2" xfId="51183"/>
    <cellStyle name="Normal 4 4 3 2 2 2 2 2 2" xfId="51184"/>
    <cellStyle name="Normal 4 4 3 2 2 2 2 2 3" xfId="51185"/>
    <cellStyle name="Normal 4 4 3 2 2 2 2 3" xfId="51186"/>
    <cellStyle name="Normal 4 4 3 2 2 2 2 3 2" xfId="51187"/>
    <cellStyle name="Normal 4 4 3 2 2 2 2 3 3" xfId="51188"/>
    <cellStyle name="Normal 4 4 3 2 2 2 2 4" xfId="51189"/>
    <cellStyle name="Normal 4 4 3 2 2 2 2 5" xfId="51190"/>
    <cellStyle name="Normal 4 4 3 2 2 2 3" xfId="51191"/>
    <cellStyle name="Normal 4 4 3 2 2 2 3 2" xfId="51192"/>
    <cellStyle name="Normal 4 4 3 2 2 2 3 3" xfId="51193"/>
    <cellStyle name="Normal 4 4 3 2 2 2 4" xfId="51194"/>
    <cellStyle name="Normal 4 4 3 2 2 2 4 2" xfId="51195"/>
    <cellStyle name="Normal 4 4 3 2 2 2 4 3" xfId="51196"/>
    <cellStyle name="Normal 4 4 3 2 2 2 5" xfId="51197"/>
    <cellStyle name="Normal 4 4 3 2 2 2 6" xfId="51198"/>
    <cellStyle name="Normal 4 4 3 2 2 3" xfId="2459"/>
    <cellStyle name="Normal 4 4 3 2 2 3 2" xfId="51199"/>
    <cellStyle name="Normal 4 4 3 2 2 3 2 2" xfId="51200"/>
    <cellStyle name="Normal 4 4 3 2 2 3 2 2 2" xfId="51201"/>
    <cellStyle name="Normal 4 4 3 2 2 3 2 2 3" xfId="51202"/>
    <cellStyle name="Normal 4 4 3 2 2 3 2 3" xfId="51203"/>
    <cellStyle name="Normal 4 4 3 2 2 3 2 3 2" xfId="51204"/>
    <cellStyle name="Normal 4 4 3 2 2 3 2 3 3" xfId="51205"/>
    <cellStyle name="Normal 4 4 3 2 2 3 2 4" xfId="51206"/>
    <cellStyle name="Normal 4 4 3 2 2 3 2 5" xfId="51207"/>
    <cellStyle name="Normal 4 4 3 2 2 3 3" xfId="51208"/>
    <cellStyle name="Normal 4 4 3 2 2 3 3 2" xfId="51209"/>
    <cellStyle name="Normal 4 4 3 2 2 3 3 3" xfId="51210"/>
    <cellStyle name="Normal 4 4 3 2 2 3 4" xfId="51211"/>
    <cellStyle name="Normal 4 4 3 2 2 3 4 2" xfId="51212"/>
    <cellStyle name="Normal 4 4 3 2 2 3 4 3" xfId="51213"/>
    <cellStyle name="Normal 4 4 3 2 2 3 5" xfId="51214"/>
    <cellStyle name="Normal 4 4 3 2 2 3 6" xfId="51215"/>
    <cellStyle name="Normal 4 4 3 2 2 4" xfId="51216"/>
    <cellStyle name="Normal 4 4 3 2 2 4 2" xfId="51217"/>
    <cellStyle name="Normal 4 4 3 2 2 4 2 2" xfId="51218"/>
    <cellStyle name="Normal 4 4 3 2 2 4 2 2 2" xfId="51219"/>
    <cellStyle name="Normal 4 4 3 2 2 4 2 2 3" xfId="51220"/>
    <cellStyle name="Normal 4 4 3 2 2 4 2 3" xfId="51221"/>
    <cellStyle name="Normal 4 4 3 2 2 4 2 3 2" xfId="51222"/>
    <cellStyle name="Normal 4 4 3 2 2 4 2 3 3" xfId="51223"/>
    <cellStyle name="Normal 4 4 3 2 2 4 2 4" xfId="51224"/>
    <cellStyle name="Normal 4 4 3 2 2 4 2 5" xfId="51225"/>
    <cellStyle name="Normal 4 4 3 2 2 4 3" xfId="51226"/>
    <cellStyle name="Normal 4 4 3 2 2 4 3 2" xfId="51227"/>
    <cellStyle name="Normal 4 4 3 2 2 4 3 3" xfId="51228"/>
    <cellStyle name="Normal 4 4 3 2 2 4 4" xfId="51229"/>
    <cellStyle name="Normal 4 4 3 2 2 4 4 2" xfId="51230"/>
    <cellStyle name="Normal 4 4 3 2 2 4 4 3" xfId="51231"/>
    <cellStyle name="Normal 4 4 3 2 2 4 5" xfId="51232"/>
    <cellStyle name="Normal 4 4 3 2 2 4 6" xfId="51233"/>
    <cellStyle name="Normal 4 4 3 2 2 5" xfId="51234"/>
    <cellStyle name="Normal 4 4 3 2 2 5 2" xfId="51235"/>
    <cellStyle name="Normal 4 4 3 2 2 5 2 2" xfId="51236"/>
    <cellStyle name="Normal 4 4 3 2 2 5 2 2 2" xfId="51237"/>
    <cellStyle name="Normal 4 4 3 2 2 5 2 2 3" xfId="51238"/>
    <cellStyle name="Normal 4 4 3 2 2 5 2 3" xfId="51239"/>
    <cellStyle name="Normal 4 4 3 2 2 5 2 3 2" xfId="51240"/>
    <cellStyle name="Normal 4 4 3 2 2 5 2 3 3" xfId="51241"/>
    <cellStyle name="Normal 4 4 3 2 2 5 2 4" xfId="51242"/>
    <cellStyle name="Normal 4 4 3 2 2 5 2 5" xfId="51243"/>
    <cellStyle name="Normal 4 4 3 2 2 5 3" xfId="51244"/>
    <cellStyle name="Normal 4 4 3 2 2 5 3 2" xfId="51245"/>
    <cellStyle name="Normal 4 4 3 2 2 5 3 3" xfId="51246"/>
    <cellStyle name="Normal 4 4 3 2 2 5 4" xfId="51247"/>
    <cellStyle name="Normal 4 4 3 2 2 5 4 2" xfId="51248"/>
    <cellStyle name="Normal 4 4 3 2 2 5 4 3" xfId="51249"/>
    <cellStyle name="Normal 4 4 3 2 2 5 5" xfId="51250"/>
    <cellStyle name="Normal 4 4 3 2 2 5 6" xfId="51251"/>
    <cellStyle name="Normal 4 4 3 2 2 6" xfId="51252"/>
    <cellStyle name="Normal 4 4 3 2 2 6 2" xfId="51253"/>
    <cellStyle name="Normal 4 4 3 2 2 6 2 2" xfId="51254"/>
    <cellStyle name="Normal 4 4 3 2 2 6 2 3" xfId="51255"/>
    <cellStyle name="Normal 4 4 3 2 2 6 3" xfId="51256"/>
    <cellStyle name="Normal 4 4 3 2 2 6 3 2" xfId="51257"/>
    <cellStyle name="Normal 4 4 3 2 2 6 3 3" xfId="51258"/>
    <cellStyle name="Normal 4 4 3 2 2 6 4" xfId="51259"/>
    <cellStyle name="Normal 4 4 3 2 2 6 5" xfId="51260"/>
    <cellStyle name="Normal 4 4 3 2 2 7" xfId="51261"/>
    <cellStyle name="Normal 4 4 3 2 2 7 2" xfId="51262"/>
    <cellStyle name="Normal 4 4 3 2 2 7 3" xfId="51263"/>
    <cellStyle name="Normal 4 4 3 2 2 8" xfId="51264"/>
    <cellStyle name="Normal 4 4 3 2 2 8 2" xfId="51265"/>
    <cellStyle name="Normal 4 4 3 2 2 8 3" xfId="51266"/>
    <cellStyle name="Normal 4 4 3 2 2 9" xfId="51267"/>
    <cellStyle name="Normal 4 4 3 2 3" xfId="1159"/>
    <cellStyle name="Normal 4 4 3 2 3 2" xfId="2461"/>
    <cellStyle name="Normal 4 4 3 2 3 2 2" xfId="51268"/>
    <cellStyle name="Normal 4 4 3 2 3 2 2 2" xfId="51269"/>
    <cellStyle name="Normal 4 4 3 2 3 2 2 3" xfId="51270"/>
    <cellStyle name="Normal 4 4 3 2 3 2 3" xfId="51271"/>
    <cellStyle name="Normal 4 4 3 2 3 2 3 2" xfId="51272"/>
    <cellStyle name="Normal 4 4 3 2 3 2 3 3" xfId="51273"/>
    <cellStyle name="Normal 4 4 3 2 3 2 4" xfId="51274"/>
    <cellStyle name="Normal 4 4 3 2 3 2 5" xfId="51275"/>
    <cellStyle name="Normal 4 4 3 2 3 3" xfId="51276"/>
    <cellStyle name="Normal 4 4 3 2 3 3 2" xfId="51277"/>
    <cellStyle name="Normal 4 4 3 2 3 3 3" xfId="51278"/>
    <cellStyle name="Normal 4 4 3 2 3 4" xfId="51279"/>
    <cellStyle name="Normal 4 4 3 2 3 4 2" xfId="51280"/>
    <cellStyle name="Normal 4 4 3 2 3 4 3" xfId="51281"/>
    <cellStyle name="Normal 4 4 3 2 3 5" xfId="51282"/>
    <cellStyle name="Normal 4 4 3 2 3 6" xfId="51283"/>
    <cellStyle name="Normal 4 4 3 2 4" xfId="2458"/>
    <cellStyle name="Normal 4 4 3 2 4 2" xfId="51284"/>
    <cellStyle name="Normal 4 4 3 2 4 2 2" xfId="51285"/>
    <cellStyle name="Normal 4 4 3 2 4 2 2 2" xfId="51286"/>
    <cellStyle name="Normal 4 4 3 2 4 2 2 3" xfId="51287"/>
    <cellStyle name="Normal 4 4 3 2 4 2 3" xfId="51288"/>
    <cellStyle name="Normal 4 4 3 2 4 2 3 2" xfId="51289"/>
    <cellStyle name="Normal 4 4 3 2 4 2 3 3" xfId="51290"/>
    <cellStyle name="Normal 4 4 3 2 4 2 4" xfId="51291"/>
    <cellStyle name="Normal 4 4 3 2 4 2 5" xfId="51292"/>
    <cellStyle name="Normal 4 4 3 2 4 3" xfId="51293"/>
    <cellStyle name="Normal 4 4 3 2 4 3 2" xfId="51294"/>
    <cellStyle name="Normal 4 4 3 2 4 3 3" xfId="51295"/>
    <cellStyle name="Normal 4 4 3 2 4 4" xfId="51296"/>
    <cellStyle name="Normal 4 4 3 2 4 4 2" xfId="51297"/>
    <cellStyle name="Normal 4 4 3 2 4 4 3" xfId="51298"/>
    <cellStyle name="Normal 4 4 3 2 4 5" xfId="51299"/>
    <cellStyle name="Normal 4 4 3 2 4 6" xfId="51300"/>
    <cellStyle name="Normal 4 4 3 2 5" xfId="51301"/>
    <cellStyle name="Normal 4 4 3 2 5 2" xfId="51302"/>
    <cellStyle name="Normal 4 4 3 2 5 2 2" xfId="51303"/>
    <cellStyle name="Normal 4 4 3 2 5 2 2 2" xfId="51304"/>
    <cellStyle name="Normal 4 4 3 2 5 2 2 3" xfId="51305"/>
    <cellStyle name="Normal 4 4 3 2 5 2 3" xfId="51306"/>
    <cellStyle name="Normal 4 4 3 2 5 2 3 2" xfId="51307"/>
    <cellStyle name="Normal 4 4 3 2 5 2 3 3" xfId="51308"/>
    <cellStyle name="Normal 4 4 3 2 5 2 4" xfId="51309"/>
    <cellStyle name="Normal 4 4 3 2 5 2 5" xfId="51310"/>
    <cellStyle name="Normal 4 4 3 2 5 3" xfId="51311"/>
    <cellStyle name="Normal 4 4 3 2 5 3 2" xfId="51312"/>
    <cellStyle name="Normal 4 4 3 2 5 3 3" xfId="51313"/>
    <cellStyle name="Normal 4 4 3 2 5 4" xfId="51314"/>
    <cellStyle name="Normal 4 4 3 2 5 4 2" xfId="51315"/>
    <cellStyle name="Normal 4 4 3 2 5 4 3" xfId="51316"/>
    <cellStyle name="Normal 4 4 3 2 5 5" xfId="51317"/>
    <cellStyle name="Normal 4 4 3 2 5 6" xfId="51318"/>
    <cellStyle name="Normal 4 4 3 2 6" xfId="51319"/>
    <cellStyle name="Normal 4 4 3 2 6 2" xfId="51320"/>
    <cellStyle name="Normal 4 4 3 2 6 2 2" xfId="51321"/>
    <cellStyle name="Normal 4 4 3 2 6 2 2 2" xfId="51322"/>
    <cellStyle name="Normal 4 4 3 2 6 2 2 3" xfId="51323"/>
    <cellStyle name="Normal 4 4 3 2 6 2 3" xfId="51324"/>
    <cellStyle name="Normal 4 4 3 2 6 2 3 2" xfId="51325"/>
    <cellStyle name="Normal 4 4 3 2 6 2 3 3" xfId="51326"/>
    <cellStyle name="Normal 4 4 3 2 6 2 4" xfId="51327"/>
    <cellStyle name="Normal 4 4 3 2 6 2 5" xfId="51328"/>
    <cellStyle name="Normal 4 4 3 2 6 3" xfId="51329"/>
    <cellStyle name="Normal 4 4 3 2 6 3 2" xfId="51330"/>
    <cellStyle name="Normal 4 4 3 2 6 3 3" xfId="51331"/>
    <cellStyle name="Normal 4 4 3 2 6 4" xfId="51332"/>
    <cellStyle name="Normal 4 4 3 2 6 4 2" xfId="51333"/>
    <cellStyle name="Normal 4 4 3 2 6 4 3" xfId="51334"/>
    <cellStyle name="Normal 4 4 3 2 6 5" xfId="51335"/>
    <cellStyle name="Normal 4 4 3 2 6 6" xfId="51336"/>
    <cellStyle name="Normal 4 4 3 2 7" xfId="51337"/>
    <cellStyle name="Normal 4 4 3 2 7 2" xfId="51338"/>
    <cellStyle name="Normal 4 4 3 2 7 2 2" xfId="51339"/>
    <cellStyle name="Normal 4 4 3 2 7 2 3" xfId="51340"/>
    <cellStyle name="Normal 4 4 3 2 7 3" xfId="51341"/>
    <cellStyle name="Normal 4 4 3 2 7 3 2" xfId="51342"/>
    <cellStyle name="Normal 4 4 3 2 7 3 3" xfId="51343"/>
    <cellStyle name="Normal 4 4 3 2 7 4" xfId="51344"/>
    <cellStyle name="Normal 4 4 3 2 7 5" xfId="51345"/>
    <cellStyle name="Normal 4 4 3 2 8" xfId="51346"/>
    <cellStyle name="Normal 4 4 3 2 8 2" xfId="51347"/>
    <cellStyle name="Normal 4 4 3 2 8 3" xfId="51348"/>
    <cellStyle name="Normal 4 4 3 2 9" xfId="51349"/>
    <cellStyle name="Normal 4 4 3 2 9 2" xfId="51350"/>
    <cellStyle name="Normal 4 4 3 2 9 3" xfId="51351"/>
    <cellStyle name="Normal 4 4 3 3" xfId="1160"/>
    <cellStyle name="Normal 4 4 3 3 10" xfId="51352"/>
    <cellStyle name="Normal 4 4 3 3 11" xfId="51353"/>
    <cellStyle name="Normal 4 4 3 3 2" xfId="1161"/>
    <cellStyle name="Normal 4 4 3 3 2 10" xfId="51354"/>
    <cellStyle name="Normal 4 4 3 3 2 2" xfId="1162"/>
    <cellStyle name="Normal 4 4 3 3 2 2 2" xfId="2464"/>
    <cellStyle name="Normal 4 4 3 3 2 2 2 2" xfId="51355"/>
    <cellStyle name="Normal 4 4 3 3 2 2 2 2 2" xfId="51356"/>
    <cellStyle name="Normal 4 4 3 3 2 2 2 2 3" xfId="51357"/>
    <cellStyle name="Normal 4 4 3 3 2 2 2 3" xfId="51358"/>
    <cellStyle name="Normal 4 4 3 3 2 2 2 3 2" xfId="51359"/>
    <cellStyle name="Normal 4 4 3 3 2 2 2 3 3" xfId="51360"/>
    <cellStyle name="Normal 4 4 3 3 2 2 2 4" xfId="51361"/>
    <cellStyle name="Normal 4 4 3 3 2 2 2 5" xfId="51362"/>
    <cellStyle name="Normal 4 4 3 3 2 2 3" xfId="51363"/>
    <cellStyle name="Normal 4 4 3 3 2 2 3 2" xfId="51364"/>
    <cellStyle name="Normal 4 4 3 3 2 2 3 3" xfId="51365"/>
    <cellStyle name="Normal 4 4 3 3 2 2 4" xfId="51366"/>
    <cellStyle name="Normal 4 4 3 3 2 2 4 2" xfId="51367"/>
    <cellStyle name="Normal 4 4 3 3 2 2 4 3" xfId="51368"/>
    <cellStyle name="Normal 4 4 3 3 2 2 5" xfId="51369"/>
    <cellStyle name="Normal 4 4 3 3 2 2 6" xfId="51370"/>
    <cellStyle name="Normal 4 4 3 3 2 3" xfId="2463"/>
    <cellStyle name="Normal 4 4 3 3 2 3 2" xfId="51371"/>
    <cellStyle name="Normal 4 4 3 3 2 3 2 2" xfId="51372"/>
    <cellStyle name="Normal 4 4 3 3 2 3 2 2 2" xfId="51373"/>
    <cellStyle name="Normal 4 4 3 3 2 3 2 2 3" xfId="51374"/>
    <cellStyle name="Normal 4 4 3 3 2 3 2 3" xfId="51375"/>
    <cellStyle name="Normal 4 4 3 3 2 3 2 3 2" xfId="51376"/>
    <cellStyle name="Normal 4 4 3 3 2 3 2 3 3" xfId="51377"/>
    <cellStyle name="Normal 4 4 3 3 2 3 2 4" xfId="51378"/>
    <cellStyle name="Normal 4 4 3 3 2 3 2 5" xfId="51379"/>
    <cellStyle name="Normal 4 4 3 3 2 3 3" xfId="51380"/>
    <cellStyle name="Normal 4 4 3 3 2 3 3 2" xfId="51381"/>
    <cellStyle name="Normal 4 4 3 3 2 3 3 3" xfId="51382"/>
    <cellStyle name="Normal 4 4 3 3 2 3 4" xfId="51383"/>
    <cellStyle name="Normal 4 4 3 3 2 3 4 2" xfId="51384"/>
    <cellStyle name="Normal 4 4 3 3 2 3 4 3" xfId="51385"/>
    <cellStyle name="Normal 4 4 3 3 2 3 5" xfId="51386"/>
    <cellStyle name="Normal 4 4 3 3 2 3 6" xfId="51387"/>
    <cellStyle name="Normal 4 4 3 3 2 4" xfId="51388"/>
    <cellStyle name="Normal 4 4 3 3 2 4 2" xfId="51389"/>
    <cellStyle name="Normal 4 4 3 3 2 4 2 2" xfId="51390"/>
    <cellStyle name="Normal 4 4 3 3 2 4 2 2 2" xfId="51391"/>
    <cellStyle name="Normal 4 4 3 3 2 4 2 2 3" xfId="51392"/>
    <cellStyle name="Normal 4 4 3 3 2 4 2 3" xfId="51393"/>
    <cellStyle name="Normal 4 4 3 3 2 4 2 3 2" xfId="51394"/>
    <cellStyle name="Normal 4 4 3 3 2 4 2 3 3" xfId="51395"/>
    <cellStyle name="Normal 4 4 3 3 2 4 2 4" xfId="51396"/>
    <cellStyle name="Normal 4 4 3 3 2 4 2 5" xfId="51397"/>
    <cellStyle name="Normal 4 4 3 3 2 4 3" xfId="51398"/>
    <cellStyle name="Normal 4 4 3 3 2 4 3 2" xfId="51399"/>
    <cellStyle name="Normal 4 4 3 3 2 4 3 3" xfId="51400"/>
    <cellStyle name="Normal 4 4 3 3 2 4 4" xfId="51401"/>
    <cellStyle name="Normal 4 4 3 3 2 4 4 2" xfId="51402"/>
    <cellStyle name="Normal 4 4 3 3 2 4 4 3" xfId="51403"/>
    <cellStyle name="Normal 4 4 3 3 2 4 5" xfId="51404"/>
    <cellStyle name="Normal 4 4 3 3 2 4 6" xfId="51405"/>
    <cellStyle name="Normal 4 4 3 3 2 5" xfId="51406"/>
    <cellStyle name="Normal 4 4 3 3 2 5 2" xfId="51407"/>
    <cellStyle name="Normal 4 4 3 3 2 5 2 2" xfId="51408"/>
    <cellStyle name="Normal 4 4 3 3 2 5 2 2 2" xfId="51409"/>
    <cellStyle name="Normal 4 4 3 3 2 5 2 2 3" xfId="51410"/>
    <cellStyle name="Normal 4 4 3 3 2 5 2 3" xfId="51411"/>
    <cellStyle name="Normal 4 4 3 3 2 5 2 3 2" xfId="51412"/>
    <cellStyle name="Normal 4 4 3 3 2 5 2 3 3" xfId="51413"/>
    <cellStyle name="Normal 4 4 3 3 2 5 2 4" xfId="51414"/>
    <cellStyle name="Normal 4 4 3 3 2 5 2 5" xfId="51415"/>
    <cellStyle name="Normal 4 4 3 3 2 5 3" xfId="51416"/>
    <cellStyle name="Normal 4 4 3 3 2 5 3 2" xfId="51417"/>
    <cellStyle name="Normal 4 4 3 3 2 5 3 3" xfId="51418"/>
    <cellStyle name="Normal 4 4 3 3 2 5 4" xfId="51419"/>
    <cellStyle name="Normal 4 4 3 3 2 5 4 2" xfId="51420"/>
    <cellStyle name="Normal 4 4 3 3 2 5 4 3" xfId="51421"/>
    <cellStyle name="Normal 4 4 3 3 2 5 5" xfId="51422"/>
    <cellStyle name="Normal 4 4 3 3 2 5 6" xfId="51423"/>
    <cellStyle name="Normal 4 4 3 3 2 6" xfId="51424"/>
    <cellStyle name="Normal 4 4 3 3 2 6 2" xfId="51425"/>
    <cellStyle name="Normal 4 4 3 3 2 6 2 2" xfId="51426"/>
    <cellStyle name="Normal 4 4 3 3 2 6 2 3" xfId="51427"/>
    <cellStyle name="Normal 4 4 3 3 2 6 3" xfId="51428"/>
    <cellStyle name="Normal 4 4 3 3 2 6 3 2" xfId="51429"/>
    <cellStyle name="Normal 4 4 3 3 2 6 3 3" xfId="51430"/>
    <cellStyle name="Normal 4 4 3 3 2 6 4" xfId="51431"/>
    <cellStyle name="Normal 4 4 3 3 2 6 5" xfId="51432"/>
    <cellStyle name="Normal 4 4 3 3 2 7" xfId="51433"/>
    <cellStyle name="Normal 4 4 3 3 2 7 2" xfId="51434"/>
    <cellStyle name="Normal 4 4 3 3 2 7 3" xfId="51435"/>
    <cellStyle name="Normal 4 4 3 3 2 8" xfId="51436"/>
    <cellStyle name="Normal 4 4 3 3 2 8 2" xfId="51437"/>
    <cellStyle name="Normal 4 4 3 3 2 8 3" xfId="51438"/>
    <cellStyle name="Normal 4 4 3 3 2 9" xfId="51439"/>
    <cellStyle name="Normal 4 4 3 3 3" xfId="1163"/>
    <cellStyle name="Normal 4 4 3 3 3 2" xfId="2465"/>
    <cellStyle name="Normal 4 4 3 3 3 2 2" xfId="51440"/>
    <cellStyle name="Normal 4 4 3 3 3 2 2 2" xfId="51441"/>
    <cellStyle name="Normal 4 4 3 3 3 2 2 3" xfId="51442"/>
    <cellStyle name="Normal 4 4 3 3 3 2 3" xfId="51443"/>
    <cellStyle name="Normal 4 4 3 3 3 2 3 2" xfId="51444"/>
    <cellStyle name="Normal 4 4 3 3 3 2 3 3" xfId="51445"/>
    <cellStyle name="Normal 4 4 3 3 3 2 4" xfId="51446"/>
    <cellStyle name="Normal 4 4 3 3 3 2 5" xfId="51447"/>
    <cellStyle name="Normal 4 4 3 3 3 3" xfId="51448"/>
    <cellStyle name="Normal 4 4 3 3 3 3 2" xfId="51449"/>
    <cellStyle name="Normal 4 4 3 3 3 3 3" xfId="51450"/>
    <cellStyle name="Normal 4 4 3 3 3 4" xfId="51451"/>
    <cellStyle name="Normal 4 4 3 3 3 4 2" xfId="51452"/>
    <cellStyle name="Normal 4 4 3 3 3 4 3" xfId="51453"/>
    <cellStyle name="Normal 4 4 3 3 3 5" xfId="51454"/>
    <cellStyle name="Normal 4 4 3 3 3 6" xfId="51455"/>
    <cellStyle name="Normal 4 4 3 3 4" xfId="2462"/>
    <cellStyle name="Normal 4 4 3 3 4 2" xfId="51456"/>
    <cellStyle name="Normal 4 4 3 3 4 2 2" xfId="51457"/>
    <cellStyle name="Normal 4 4 3 3 4 2 2 2" xfId="51458"/>
    <cellStyle name="Normal 4 4 3 3 4 2 2 3" xfId="51459"/>
    <cellStyle name="Normal 4 4 3 3 4 2 3" xfId="51460"/>
    <cellStyle name="Normal 4 4 3 3 4 2 3 2" xfId="51461"/>
    <cellStyle name="Normal 4 4 3 3 4 2 3 3" xfId="51462"/>
    <cellStyle name="Normal 4 4 3 3 4 2 4" xfId="51463"/>
    <cellStyle name="Normal 4 4 3 3 4 2 5" xfId="51464"/>
    <cellStyle name="Normal 4 4 3 3 4 3" xfId="51465"/>
    <cellStyle name="Normal 4 4 3 3 4 3 2" xfId="51466"/>
    <cellStyle name="Normal 4 4 3 3 4 3 3" xfId="51467"/>
    <cellStyle name="Normal 4 4 3 3 4 4" xfId="51468"/>
    <cellStyle name="Normal 4 4 3 3 4 4 2" xfId="51469"/>
    <cellStyle name="Normal 4 4 3 3 4 4 3" xfId="51470"/>
    <cellStyle name="Normal 4 4 3 3 4 5" xfId="51471"/>
    <cellStyle name="Normal 4 4 3 3 4 6" xfId="51472"/>
    <cellStyle name="Normal 4 4 3 3 5" xfId="51473"/>
    <cellStyle name="Normal 4 4 3 3 5 2" xfId="51474"/>
    <cellStyle name="Normal 4 4 3 3 5 2 2" xfId="51475"/>
    <cellStyle name="Normal 4 4 3 3 5 2 2 2" xfId="51476"/>
    <cellStyle name="Normal 4 4 3 3 5 2 2 3" xfId="51477"/>
    <cellStyle name="Normal 4 4 3 3 5 2 3" xfId="51478"/>
    <cellStyle name="Normal 4 4 3 3 5 2 3 2" xfId="51479"/>
    <cellStyle name="Normal 4 4 3 3 5 2 3 3" xfId="51480"/>
    <cellStyle name="Normal 4 4 3 3 5 2 4" xfId="51481"/>
    <cellStyle name="Normal 4 4 3 3 5 2 5" xfId="51482"/>
    <cellStyle name="Normal 4 4 3 3 5 3" xfId="51483"/>
    <cellStyle name="Normal 4 4 3 3 5 3 2" xfId="51484"/>
    <cellStyle name="Normal 4 4 3 3 5 3 3" xfId="51485"/>
    <cellStyle name="Normal 4 4 3 3 5 4" xfId="51486"/>
    <cellStyle name="Normal 4 4 3 3 5 4 2" xfId="51487"/>
    <cellStyle name="Normal 4 4 3 3 5 4 3" xfId="51488"/>
    <cellStyle name="Normal 4 4 3 3 5 5" xfId="51489"/>
    <cellStyle name="Normal 4 4 3 3 5 6" xfId="51490"/>
    <cellStyle name="Normal 4 4 3 3 6" xfId="51491"/>
    <cellStyle name="Normal 4 4 3 3 6 2" xfId="51492"/>
    <cellStyle name="Normal 4 4 3 3 6 2 2" xfId="51493"/>
    <cellStyle name="Normal 4 4 3 3 6 2 2 2" xfId="51494"/>
    <cellStyle name="Normal 4 4 3 3 6 2 2 3" xfId="51495"/>
    <cellStyle name="Normal 4 4 3 3 6 2 3" xfId="51496"/>
    <cellStyle name="Normal 4 4 3 3 6 2 3 2" xfId="51497"/>
    <cellStyle name="Normal 4 4 3 3 6 2 3 3" xfId="51498"/>
    <cellStyle name="Normal 4 4 3 3 6 2 4" xfId="51499"/>
    <cellStyle name="Normal 4 4 3 3 6 2 5" xfId="51500"/>
    <cellStyle name="Normal 4 4 3 3 6 3" xfId="51501"/>
    <cellStyle name="Normal 4 4 3 3 6 3 2" xfId="51502"/>
    <cellStyle name="Normal 4 4 3 3 6 3 3" xfId="51503"/>
    <cellStyle name="Normal 4 4 3 3 6 4" xfId="51504"/>
    <cellStyle name="Normal 4 4 3 3 6 4 2" xfId="51505"/>
    <cellStyle name="Normal 4 4 3 3 6 4 3" xfId="51506"/>
    <cellStyle name="Normal 4 4 3 3 6 5" xfId="51507"/>
    <cellStyle name="Normal 4 4 3 3 6 6" xfId="51508"/>
    <cellStyle name="Normal 4 4 3 3 7" xfId="51509"/>
    <cellStyle name="Normal 4 4 3 3 7 2" xfId="51510"/>
    <cellStyle name="Normal 4 4 3 3 7 2 2" xfId="51511"/>
    <cellStyle name="Normal 4 4 3 3 7 2 3" xfId="51512"/>
    <cellStyle name="Normal 4 4 3 3 7 3" xfId="51513"/>
    <cellStyle name="Normal 4 4 3 3 7 3 2" xfId="51514"/>
    <cellStyle name="Normal 4 4 3 3 7 3 3" xfId="51515"/>
    <cellStyle name="Normal 4 4 3 3 7 4" xfId="51516"/>
    <cellStyle name="Normal 4 4 3 3 7 5" xfId="51517"/>
    <cellStyle name="Normal 4 4 3 3 8" xfId="51518"/>
    <cellStyle name="Normal 4 4 3 3 8 2" xfId="51519"/>
    <cellStyle name="Normal 4 4 3 3 8 3" xfId="51520"/>
    <cellStyle name="Normal 4 4 3 3 9" xfId="51521"/>
    <cellStyle name="Normal 4 4 3 3 9 2" xfId="51522"/>
    <cellStyle name="Normal 4 4 3 3 9 3" xfId="51523"/>
    <cellStyle name="Normal 4 4 3 4" xfId="1164"/>
    <cellStyle name="Normal 4 4 3 4 10" xfId="51524"/>
    <cellStyle name="Normal 4 4 3 4 2" xfId="1165"/>
    <cellStyle name="Normal 4 4 3 4 2 2" xfId="2467"/>
    <cellStyle name="Normal 4 4 3 4 2 2 2" xfId="51525"/>
    <cellStyle name="Normal 4 4 3 4 2 2 2 2" xfId="51526"/>
    <cellStyle name="Normal 4 4 3 4 2 2 2 3" xfId="51527"/>
    <cellStyle name="Normal 4 4 3 4 2 2 3" xfId="51528"/>
    <cellStyle name="Normal 4 4 3 4 2 2 3 2" xfId="51529"/>
    <cellStyle name="Normal 4 4 3 4 2 2 3 3" xfId="51530"/>
    <cellStyle name="Normal 4 4 3 4 2 2 4" xfId="51531"/>
    <cellStyle name="Normal 4 4 3 4 2 2 5" xfId="51532"/>
    <cellStyle name="Normal 4 4 3 4 2 3" xfId="51533"/>
    <cellStyle name="Normal 4 4 3 4 2 3 2" xfId="51534"/>
    <cellStyle name="Normal 4 4 3 4 2 3 3" xfId="51535"/>
    <cellStyle name="Normal 4 4 3 4 2 4" xfId="51536"/>
    <cellStyle name="Normal 4 4 3 4 2 4 2" xfId="51537"/>
    <cellStyle name="Normal 4 4 3 4 2 4 3" xfId="51538"/>
    <cellStyle name="Normal 4 4 3 4 2 5" xfId="51539"/>
    <cellStyle name="Normal 4 4 3 4 2 6" xfId="51540"/>
    <cellStyle name="Normal 4 4 3 4 3" xfId="2466"/>
    <cellStyle name="Normal 4 4 3 4 3 2" xfId="51541"/>
    <cellStyle name="Normal 4 4 3 4 3 2 2" xfId="51542"/>
    <cellStyle name="Normal 4 4 3 4 3 2 2 2" xfId="51543"/>
    <cellStyle name="Normal 4 4 3 4 3 2 2 3" xfId="51544"/>
    <cellStyle name="Normal 4 4 3 4 3 2 3" xfId="51545"/>
    <cellStyle name="Normal 4 4 3 4 3 2 3 2" xfId="51546"/>
    <cellStyle name="Normal 4 4 3 4 3 2 3 3" xfId="51547"/>
    <cellStyle name="Normal 4 4 3 4 3 2 4" xfId="51548"/>
    <cellStyle name="Normal 4 4 3 4 3 2 5" xfId="51549"/>
    <cellStyle name="Normal 4 4 3 4 3 3" xfId="51550"/>
    <cellStyle name="Normal 4 4 3 4 3 3 2" xfId="51551"/>
    <cellStyle name="Normal 4 4 3 4 3 3 3" xfId="51552"/>
    <cellStyle name="Normal 4 4 3 4 3 4" xfId="51553"/>
    <cellStyle name="Normal 4 4 3 4 3 4 2" xfId="51554"/>
    <cellStyle name="Normal 4 4 3 4 3 4 3" xfId="51555"/>
    <cellStyle name="Normal 4 4 3 4 3 5" xfId="51556"/>
    <cellStyle name="Normal 4 4 3 4 3 6" xfId="51557"/>
    <cellStyle name="Normal 4 4 3 4 4" xfId="51558"/>
    <cellStyle name="Normal 4 4 3 4 4 2" xfId="51559"/>
    <cellStyle name="Normal 4 4 3 4 4 2 2" xfId="51560"/>
    <cellStyle name="Normal 4 4 3 4 4 2 2 2" xfId="51561"/>
    <cellStyle name="Normal 4 4 3 4 4 2 2 3" xfId="51562"/>
    <cellStyle name="Normal 4 4 3 4 4 2 3" xfId="51563"/>
    <cellStyle name="Normal 4 4 3 4 4 2 3 2" xfId="51564"/>
    <cellStyle name="Normal 4 4 3 4 4 2 3 3" xfId="51565"/>
    <cellStyle name="Normal 4 4 3 4 4 2 4" xfId="51566"/>
    <cellStyle name="Normal 4 4 3 4 4 2 5" xfId="51567"/>
    <cellStyle name="Normal 4 4 3 4 4 3" xfId="51568"/>
    <cellStyle name="Normal 4 4 3 4 4 3 2" xfId="51569"/>
    <cellStyle name="Normal 4 4 3 4 4 3 3" xfId="51570"/>
    <cellStyle name="Normal 4 4 3 4 4 4" xfId="51571"/>
    <cellStyle name="Normal 4 4 3 4 4 4 2" xfId="51572"/>
    <cellStyle name="Normal 4 4 3 4 4 4 3" xfId="51573"/>
    <cellStyle name="Normal 4 4 3 4 4 5" xfId="51574"/>
    <cellStyle name="Normal 4 4 3 4 4 6" xfId="51575"/>
    <cellStyle name="Normal 4 4 3 4 5" xfId="51576"/>
    <cellStyle name="Normal 4 4 3 4 5 2" xfId="51577"/>
    <cellStyle name="Normal 4 4 3 4 5 2 2" xfId="51578"/>
    <cellStyle name="Normal 4 4 3 4 5 2 2 2" xfId="51579"/>
    <cellStyle name="Normal 4 4 3 4 5 2 2 3" xfId="51580"/>
    <cellStyle name="Normal 4 4 3 4 5 2 3" xfId="51581"/>
    <cellStyle name="Normal 4 4 3 4 5 2 3 2" xfId="51582"/>
    <cellStyle name="Normal 4 4 3 4 5 2 3 3" xfId="51583"/>
    <cellStyle name="Normal 4 4 3 4 5 2 4" xfId="51584"/>
    <cellStyle name="Normal 4 4 3 4 5 2 5" xfId="51585"/>
    <cellStyle name="Normal 4 4 3 4 5 3" xfId="51586"/>
    <cellStyle name="Normal 4 4 3 4 5 3 2" xfId="51587"/>
    <cellStyle name="Normal 4 4 3 4 5 3 3" xfId="51588"/>
    <cellStyle name="Normal 4 4 3 4 5 4" xfId="51589"/>
    <cellStyle name="Normal 4 4 3 4 5 4 2" xfId="51590"/>
    <cellStyle name="Normal 4 4 3 4 5 4 3" xfId="51591"/>
    <cellStyle name="Normal 4 4 3 4 5 5" xfId="51592"/>
    <cellStyle name="Normal 4 4 3 4 5 6" xfId="51593"/>
    <cellStyle name="Normal 4 4 3 4 6" xfId="51594"/>
    <cellStyle name="Normal 4 4 3 4 6 2" xfId="51595"/>
    <cellStyle name="Normal 4 4 3 4 6 2 2" xfId="51596"/>
    <cellStyle name="Normal 4 4 3 4 6 2 3" xfId="51597"/>
    <cellStyle name="Normal 4 4 3 4 6 3" xfId="51598"/>
    <cellStyle name="Normal 4 4 3 4 6 3 2" xfId="51599"/>
    <cellStyle name="Normal 4 4 3 4 6 3 3" xfId="51600"/>
    <cellStyle name="Normal 4 4 3 4 6 4" xfId="51601"/>
    <cellStyle name="Normal 4 4 3 4 6 5" xfId="51602"/>
    <cellStyle name="Normal 4 4 3 4 7" xfId="51603"/>
    <cellStyle name="Normal 4 4 3 4 7 2" xfId="51604"/>
    <cellStyle name="Normal 4 4 3 4 7 3" xfId="51605"/>
    <cellStyle name="Normal 4 4 3 4 8" xfId="51606"/>
    <cellStyle name="Normal 4 4 3 4 8 2" xfId="51607"/>
    <cellStyle name="Normal 4 4 3 4 8 3" xfId="51608"/>
    <cellStyle name="Normal 4 4 3 4 9" xfId="51609"/>
    <cellStyle name="Normal 4 4 3 5" xfId="1166"/>
    <cellStyle name="Normal 4 4 3 5 2" xfId="2468"/>
    <cellStyle name="Normal 4 4 3 5 2 2" xfId="51610"/>
    <cellStyle name="Normal 4 4 3 5 2 2 2" xfId="51611"/>
    <cellStyle name="Normal 4 4 3 5 2 2 3" xfId="51612"/>
    <cellStyle name="Normal 4 4 3 5 2 3" xfId="51613"/>
    <cellStyle name="Normal 4 4 3 5 2 3 2" xfId="51614"/>
    <cellStyle name="Normal 4 4 3 5 2 3 3" xfId="51615"/>
    <cellStyle name="Normal 4 4 3 5 2 4" xfId="51616"/>
    <cellStyle name="Normal 4 4 3 5 2 5" xfId="51617"/>
    <cellStyle name="Normal 4 4 3 5 3" xfId="51618"/>
    <cellStyle name="Normal 4 4 3 5 3 2" xfId="51619"/>
    <cellStyle name="Normal 4 4 3 5 3 3" xfId="51620"/>
    <cellStyle name="Normal 4 4 3 5 4" xfId="51621"/>
    <cellStyle name="Normal 4 4 3 5 4 2" xfId="51622"/>
    <cellStyle name="Normal 4 4 3 5 4 3" xfId="51623"/>
    <cellStyle name="Normal 4 4 3 5 5" xfId="51624"/>
    <cellStyle name="Normal 4 4 3 5 6" xfId="51625"/>
    <cellStyle name="Normal 4 4 3 6" xfId="2457"/>
    <cellStyle name="Normal 4 4 3 6 2" xfId="51626"/>
    <cellStyle name="Normal 4 4 3 6 2 2" xfId="51627"/>
    <cellStyle name="Normal 4 4 3 6 2 2 2" xfId="51628"/>
    <cellStyle name="Normal 4 4 3 6 2 2 3" xfId="51629"/>
    <cellStyle name="Normal 4 4 3 6 2 3" xfId="51630"/>
    <cellStyle name="Normal 4 4 3 6 2 3 2" xfId="51631"/>
    <cellStyle name="Normal 4 4 3 6 2 3 3" xfId="51632"/>
    <cellStyle name="Normal 4 4 3 6 2 4" xfId="51633"/>
    <cellStyle name="Normal 4 4 3 6 2 5" xfId="51634"/>
    <cellStyle name="Normal 4 4 3 6 3" xfId="51635"/>
    <cellStyle name="Normal 4 4 3 6 3 2" xfId="51636"/>
    <cellStyle name="Normal 4 4 3 6 3 3" xfId="51637"/>
    <cellStyle name="Normal 4 4 3 6 4" xfId="51638"/>
    <cellStyle name="Normal 4 4 3 6 4 2" xfId="51639"/>
    <cellStyle name="Normal 4 4 3 6 4 3" xfId="51640"/>
    <cellStyle name="Normal 4 4 3 6 5" xfId="51641"/>
    <cellStyle name="Normal 4 4 3 6 6" xfId="51642"/>
    <cellStyle name="Normal 4 4 3 7" xfId="51643"/>
    <cellStyle name="Normal 4 4 3 7 2" xfId="51644"/>
    <cellStyle name="Normal 4 4 3 7 2 2" xfId="51645"/>
    <cellStyle name="Normal 4 4 3 7 2 2 2" xfId="51646"/>
    <cellStyle name="Normal 4 4 3 7 2 2 3" xfId="51647"/>
    <cellStyle name="Normal 4 4 3 7 2 3" xfId="51648"/>
    <cellStyle name="Normal 4 4 3 7 2 3 2" xfId="51649"/>
    <cellStyle name="Normal 4 4 3 7 2 3 3" xfId="51650"/>
    <cellStyle name="Normal 4 4 3 7 2 4" xfId="51651"/>
    <cellStyle name="Normal 4 4 3 7 2 5" xfId="51652"/>
    <cellStyle name="Normal 4 4 3 7 3" xfId="51653"/>
    <cellStyle name="Normal 4 4 3 7 3 2" xfId="51654"/>
    <cellStyle name="Normal 4 4 3 7 3 3" xfId="51655"/>
    <cellStyle name="Normal 4 4 3 7 4" xfId="51656"/>
    <cellStyle name="Normal 4 4 3 7 4 2" xfId="51657"/>
    <cellStyle name="Normal 4 4 3 7 4 3" xfId="51658"/>
    <cellStyle name="Normal 4 4 3 7 5" xfId="51659"/>
    <cellStyle name="Normal 4 4 3 7 6" xfId="51660"/>
    <cellStyle name="Normal 4 4 3 8" xfId="51661"/>
    <cellStyle name="Normal 4 4 3 8 2" xfId="51662"/>
    <cellStyle name="Normal 4 4 3 8 2 2" xfId="51663"/>
    <cellStyle name="Normal 4 4 3 8 2 2 2" xfId="51664"/>
    <cellStyle name="Normal 4 4 3 8 2 2 3" xfId="51665"/>
    <cellStyle name="Normal 4 4 3 8 2 3" xfId="51666"/>
    <cellStyle name="Normal 4 4 3 8 2 3 2" xfId="51667"/>
    <cellStyle name="Normal 4 4 3 8 2 3 3" xfId="51668"/>
    <cellStyle name="Normal 4 4 3 8 2 4" xfId="51669"/>
    <cellStyle name="Normal 4 4 3 8 2 5" xfId="51670"/>
    <cellStyle name="Normal 4 4 3 8 3" xfId="51671"/>
    <cellStyle name="Normal 4 4 3 8 3 2" xfId="51672"/>
    <cellStyle name="Normal 4 4 3 8 3 3" xfId="51673"/>
    <cellStyle name="Normal 4 4 3 8 4" xfId="51674"/>
    <cellStyle name="Normal 4 4 3 8 4 2" xfId="51675"/>
    <cellStyle name="Normal 4 4 3 8 4 3" xfId="51676"/>
    <cellStyle name="Normal 4 4 3 8 5" xfId="51677"/>
    <cellStyle name="Normal 4 4 3 8 6" xfId="51678"/>
    <cellStyle name="Normal 4 4 3 9" xfId="51679"/>
    <cellStyle name="Normal 4 4 3 9 2" xfId="51680"/>
    <cellStyle name="Normal 4 4 3 9 2 2" xfId="51681"/>
    <cellStyle name="Normal 4 4 3 9 2 3" xfId="51682"/>
    <cellStyle name="Normal 4 4 3 9 3" xfId="51683"/>
    <cellStyle name="Normal 4 4 3 9 3 2" xfId="51684"/>
    <cellStyle name="Normal 4 4 3 9 3 3" xfId="51685"/>
    <cellStyle name="Normal 4 4 3 9 4" xfId="51686"/>
    <cellStyle name="Normal 4 4 3 9 5" xfId="51687"/>
    <cellStyle name="Normal 4 4 4" xfId="1167"/>
    <cellStyle name="Normal 4 4 4 10" xfId="51688"/>
    <cellStyle name="Normal 4 4 4 11" xfId="51689"/>
    <cellStyle name="Normal 4 4 4 2" xfId="1168"/>
    <cellStyle name="Normal 4 4 4 2 10" xfId="51690"/>
    <cellStyle name="Normal 4 4 4 2 2" xfId="1169"/>
    <cellStyle name="Normal 4 4 4 2 2 2" xfId="2471"/>
    <cellStyle name="Normal 4 4 4 2 2 2 2" xfId="51691"/>
    <cellStyle name="Normal 4 4 4 2 2 2 2 2" xfId="51692"/>
    <cellStyle name="Normal 4 4 4 2 2 2 2 3" xfId="51693"/>
    <cellStyle name="Normal 4 4 4 2 2 2 3" xfId="51694"/>
    <cellStyle name="Normal 4 4 4 2 2 2 3 2" xfId="51695"/>
    <cellStyle name="Normal 4 4 4 2 2 2 3 3" xfId="51696"/>
    <cellStyle name="Normal 4 4 4 2 2 2 4" xfId="51697"/>
    <cellStyle name="Normal 4 4 4 2 2 2 5" xfId="51698"/>
    <cellStyle name="Normal 4 4 4 2 2 3" xfId="51699"/>
    <cellStyle name="Normal 4 4 4 2 2 3 2" xfId="51700"/>
    <cellStyle name="Normal 4 4 4 2 2 3 3" xfId="51701"/>
    <cellStyle name="Normal 4 4 4 2 2 4" xfId="51702"/>
    <cellStyle name="Normal 4 4 4 2 2 4 2" xfId="51703"/>
    <cellStyle name="Normal 4 4 4 2 2 4 3" xfId="51704"/>
    <cellStyle name="Normal 4 4 4 2 2 5" xfId="51705"/>
    <cellStyle name="Normal 4 4 4 2 2 6" xfId="51706"/>
    <cellStyle name="Normal 4 4 4 2 3" xfId="2470"/>
    <cellStyle name="Normal 4 4 4 2 3 2" xfId="51707"/>
    <cellStyle name="Normal 4 4 4 2 3 2 2" xfId="51708"/>
    <cellStyle name="Normal 4 4 4 2 3 2 2 2" xfId="51709"/>
    <cellStyle name="Normal 4 4 4 2 3 2 2 3" xfId="51710"/>
    <cellStyle name="Normal 4 4 4 2 3 2 3" xfId="51711"/>
    <cellStyle name="Normal 4 4 4 2 3 2 3 2" xfId="51712"/>
    <cellStyle name="Normal 4 4 4 2 3 2 3 3" xfId="51713"/>
    <cellStyle name="Normal 4 4 4 2 3 2 4" xfId="51714"/>
    <cellStyle name="Normal 4 4 4 2 3 2 5" xfId="51715"/>
    <cellStyle name="Normal 4 4 4 2 3 3" xfId="51716"/>
    <cellStyle name="Normal 4 4 4 2 3 3 2" xfId="51717"/>
    <cellStyle name="Normal 4 4 4 2 3 3 3" xfId="51718"/>
    <cellStyle name="Normal 4 4 4 2 3 4" xfId="51719"/>
    <cellStyle name="Normal 4 4 4 2 3 4 2" xfId="51720"/>
    <cellStyle name="Normal 4 4 4 2 3 4 3" xfId="51721"/>
    <cellStyle name="Normal 4 4 4 2 3 5" xfId="51722"/>
    <cellStyle name="Normal 4 4 4 2 3 6" xfId="51723"/>
    <cellStyle name="Normal 4 4 4 2 4" xfId="51724"/>
    <cellStyle name="Normal 4 4 4 2 4 2" xfId="51725"/>
    <cellStyle name="Normal 4 4 4 2 4 2 2" xfId="51726"/>
    <cellStyle name="Normal 4 4 4 2 4 2 2 2" xfId="51727"/>
    <cellStyle name="Normal 4 4 4 2 4 2 2 3" xfId="51728"/>
    <cellStyle name="Normal 4 4 4 2 4 2 3" xfId="51729"/>
    <cellStyle name="Normal 4 4 4 2 4 2 3 2" xfId="51730"/>
    <cellStyle name="Normal 4 4 4 2 4 2 3 3" xfId="51731"/>
    <cellStyle name="Normal 4 4 4 2 4 2 4" xfId="51732"/>
    <cellStyle name="Normal 4 4 4 2 4 2 5" xfId="51733"/>
    <cellStyle name="Normal 4 4 4 2 4 3" xfId="51734"/>
    <cellStyle name="Normal 4 4 4 2 4 3 2" xfId="51735"/>
    <cellStyle name="Normal 4 4 4 2 4 3 3" xfId="51736"/>
    <cellStyle name="Normal 4 4 4 2 4 4" xfId="51737"/>
    <cellStyle name="Normal 4 4 4 2 4 4 2" xfId="51738"/>
    <cellStyle name="Normal 4 4 4 2 4 4 3" xfId="51739"/>
    <cellStyle name="Normal 4 4 4 2 4 5" xfId="51740"/>
    <cellStyle name="Normal 4 4 4 2 4 6" xfId="51741"/>
    <cellStyle name="Normal 4 4 4 2 5" xfId="51742"/>
    <cellStyle name="Normal 4 4 4 2 5 2" xfId="51743"/>
    <cellStyle name="Normal 4 4 4 2 5 2 2" xfId="51744"/>
    <cellStyle name="Normal 4 4 4 2 5 2 2 2" xfId="51745"/>
    <cellStyle name="Normal 4 4 4 2 5 2 2 3" xfId="51746"/>
    <cellStyle name="Normal 4 4 4 2 5 2 3" xfId="51747"/>
    <cellStyle name="Normal 4 4 4 2 5 2 3 2" xfId="51748"/>
    <cellStyle name="Normal 4 4 4 2 5 2 3 3" xfId="51749"/>
    <cellStyle name="Normal 4 4 4 2 5 2 4" xfId="51750"/>
    <cellStyle name="Normal 4 4 4 2 5 2 5" xfId="51751"/>
    <cellStyle name="Normal 4 4 4 2 5 3" xfId="51752"/>
    <cellStyle name="Normal 4 4 4 2 5 3 2" xfId="51753"/>
    <cellStyle name="Normal 4 4 4 2 5 3 3" xfId="51754"/>
    <cellStyle name="Normal 4 4 4 2 5 4" xfId="51755"/>
    <cellStyle name="Normal 4 4 4 2 5 4 2" xfId="51756"/>
    <cellStyle name="Normal 4 4 4 2 5 4 3" xfId="51757"/>
    <cellStyle name="Normal 4 4 4 2 5 5" xfId="51758"/>
    <cellStyle name="Normal 4 4 4 2 5 6" xfId="51759"/>
    <cellStyle name="Normal 4 4 4 2 6" xfId="51760"/>
    <cellStyle name="Normal 4 4 4 2 6 2" xfId="51761"/>
    <cellStyle name="Normal 4 4 4 2 6 2 2" xfId="51762"/>
    <cellStyle name="Normal 4 4 4 2 6 2 3" xfId="51763"/>
    <cellStyle name="Normal 4 4 4 2 6 3" xfId="51764"/>
    <cellStyle name="Normal 4 4 4 2 6 3 2" xfId="51765"/>
    <cellStyle name="Normal 4 4 4 2 6 3 3" xfId="51766"/>
    <cellStyle name="Normal 4 4 4 2 6 4" xfId="51767"/>
    <cellStyle name="Normal 4 4 4 2 6 5" xfId="51768"/>
    <cellStyle name="Normal 4 4 4 2 7" xfId="51769"/>
    <cellStyle name="Normal 4 4 4 2 7 2" xfId="51770"/>
    <cellStyle name="Normal 4 4 4 2 7 3" xfId="51771"/>
    <cellStyle name="Normal 4 4 4 2 8" xfId="51772"/>
    <cellStyle name="Normal 4 4 4 2 8 2" xfId="51773"/>
    <cellStyle name="Normal 4 4 4 2 8 3" xfId="51774"/>
    <cellStyle name="Normal 4 4 4 2 9" xfId="51775"/>
    <cellStyle name="Normal 4 4 4 3" xfId="1170"/>
    <cellStyle name="Normal 4 4 4 3 2" xfId="2472"/>
    <cellStyle name="Normal 4 4 4 3 2 2" xfId="51776"/>
    <cellStyle name="Normal 4 4 4 3 2 2 2" xfId="51777"/>
    <cellStyle name="Normal 4 4 4 3 2 2 3" xfId="51778"/>
    <cellStyle name="Normal 4 4 4 3 2 3" xfId="51779"/>
    <cellStyle name="Normal 4 4 4 3 2 3 2" xfId="51780"/>
    <cellStyle name="Normal 4 4 4 3 2 3 3" xfId="51781"/>
    <cellStyle name="Normal 4 4 4 3 2 4" xfId="51782"/>
    <cellStyle name="Normal 4 4 4 3 2 5" xfId="51783"/>
    <cellStyle name="Normal 4 4 4 3 3" xfId="51784"/>
    <cellStyle name="Normal 4 4 4 3 3 2" xfId="51785"/>
    <cellStyle name="Normal 4 4 4 3 3 3" xfId="51786"/>
    <cellStyle name="Normal 4 4 4 3 4" xfId="51787"/>
    <cellStyle name="Normal 4 4 4 3 4 2" xfId="51788"/>
    <cellStyle name="Normal 4 4 4 3 4 3" xfId="51789"/>
    <cellStyle name="Normal 4 4 4 3 5" xfId="51790"/>
    <cellStyle name="Normal 4 4 4 3 6" xfId="51791"/>
    <cellStyle name="Normal 4 4 4 4" xfId="2469"/>
    <cellStyle name="Normal 4 4 4 4 2" xfId="51792"/>
    <cellStyle name="Normal 4 4 4 4 2 2" xfId="51793"/>
    <cellStyle name="Normal 4 4 4 4 2 2 2" xfId="51794"/>
    <cellStyle name="Normal 4 4 4 4 2 2 3" xfId="51795"/>
    <cellStyle name="Normal 4 4 4 4 2 3" xfId="51796"/>
    <cellStyle name="Normal 4 4 4 4 2 3 2" xfId="51797"/>
    <cellStyle name="Normal 4 4 4 4 2 3 3" xfId="51798"/>
    <cellStyle name="Normal 4 4 4 4 2 4" xfId="51799"/>
    <cellStyle name="Normal 4 4 4 4 2 5" xfId="51800"/>
    <cellStyle name="Normal 4 4 4 4 3" xfId="51801"/>
    <cellStyle name="Normal 4 4 4 4 3 2" xfId="51802"/>
    <cellStyle name="Normal 4 4 4 4 3 3" xfId="51803"/>
    <cellStyle name="Normal 4 4 4 4 4" xfId="51804"/>
    <cellStyle name="Normal 4 4 4 4 4 2" xfId="51805"/>
    <cellStyle name="Normal 4 4 4 4 4 3" xfId="51806"/>
    <cellStyle name="Normal 4 4 4 4 5" xfId="51807"/>
    <cellStyle name="Normal 4 4 4 4 6" xfId="51808"/>
    <cellStyle name="Normal 4 4 4 5" xfId="51809"/>
    <cellStyle name="Normal 4 4 4 5 2" xfId="51810"/>
    <cellStyle name="Normal 4 4 4 5 2 2" xfId="51811"/>
    <cellStyle name="Normal 4 4 4 5 2 2 2" xfId="51812"/>
    <cellStyle name="Normal 4 4 4 5 2 2 3" xfId="51813"/>
    <cellStyle name="Normal 4 4 4 5 2 3" xfId="51814"/>
    <cellStyle name="Normal 4 4 4 5 2 3 2" xfId="51815"/>
    <cellStyle name="Normal 4 4 4 5 2 3 3" xfId="51816"/>
    <cellStyle name="Normal 4 4 4 5 2 4" xfId="51817"/>
    <cellStyle name="Normal 4 4 4 5 2 5" xfId="51818"/>
    <cellStyle name="Normal 4 4 4 5 3" xfId="51819"/>
    <cellStyle name="Normal 4 4 4 5 3 2" xfId="51820"/>
    <cellStyle name="Normal 4 4 4 5 3 3" xfId="51821"/>
    <cellStyle name="Normal 4 4 4 5 4" xfId="51822"/>
    <cellStyle name="Normal 4 4 4 5 4 2" xfId="51823"/>
    <cellStyle name="Normal 4 4 4 5 4 3" xfId="51824"/>
    <cellStyle name="Normal 4 4 4 5 5" xfId="51825"/>
    <cellStyle name="Normal 4 4 4 5 6" xfId="51826"/>
    <cellStyle name="Normal 4 4 4 6" xfId="51827"/>
    <cellStyle name="Normal 4 4 4 6 2" xfId="51828"/>
    <cellStyle name="Normal 4 4 4 6 2 2" xfId="51829"/>
    <cellStyle name="Normal 4 4 4 6 2 2 2" xfId="51830"/>
    <cellStyle name="Normal 4 4 4 6 2 2 3" xfId="51831"/>
    <cellStyle name="Normal 4 4 4 6 2 3" xfId="51832"/>
    <cellStyle name="Normal 4 4 4 6 2 3 2" xfId="51833"/>
    <cellStyle name="Normal 4 4 4 6 2 3 3" xfId="51834"/>
    <cellStyle name="Normal 4 4 4 6 2 4" xfId="51835"/>
    <cellStyle name="Normal 4 4 4 6 2 5" xfId="51836"/>
    <cellStyle name="Normal 4 4 4 6 3" xfId="51837"/>
    <cellStyle name="Normal 4 4 4 6 3 2" xfId="51838"/>
    <cellStyle name="Normal 4 4 4 6 3 3" xfId="51839"/>
    <cellStyle name="Normal 4 4 4 6 4" xfId="51840"/>
    <cellStyle name="Normal 4 4 4 6 4 2" xfId="51841"/>
    <cellStyle name="Normal 4 4 4 6 4 3" xfId="51842"/>
    <cellStyle name="Normal 4 4 4 6 5" xfId="51843"/>
    <cellStyle name="Normal 4 4 4 6 6" xfId="51844"/>
    <cellStyle name="Normal 4 4 4 7" xfId="51845"/>
    <cellStyle name="Normal 4 4 4 7 2" xfId="51846"/>
    <cellStyle name="Normal 4 4 4 7 2 2" xfId="51847"/>
    <cellStyle name="Normal 4 4 4 7 2 3" xfId="51848"/>
    <cellStyle name="Normal 4 4 4 7 3" xfId="51849"/>
    <cellStyle name="Normal 4 4 4 7 3 2" xfId="51850"/>
    <cellStyle name="Normal 4 4 4 7 3 3" xfId="51851"/>
    <cellStyle name="Normal 4 4 4 7 4" xfId="51852"/>
    <cellStyle name="Normal 4 4 4 7 5" xfId="51853"/>
    <cellStyle name="Normal 4 4 4 8" xfId="51854"/>
    <cellStyle name="Normal 4 4 4 8 2" xfId="51855"/>
    <cellStyle name="Normal 4 4 4 8 3" xfId="51856"/>
    <cellStyle name="Normal 4 4 4 9" xfId="51857"/>
    <cellStyle name="Normal 4 4 4 9 2" xfId="51858"/>
    <cellStyle name="Normal 4 4 4 9 3" xfId="51859"/>
    <cellStyle name="Normal 4 4 5" xfId="1171"/>
    <cellStyle name="Normal 4 4 5 10" xfId="51860"/>
    <cellStyle name="Normal 4 4 5 11" xfId="51861"/>
    <cellStyle name="Normal 4 4 5 2" xfId="1172"/>
    <cellStyle name="Normal 4 4 5 2 10" xfId="51862"/>
    <cellStyle name="Normal 4 4 5 2 2" xfId="1173"/>
    <cellStyle name="Normal 4 4 5 2 2 2" xfId="2475"/>
    <cellStyle name="Normal 4 4 5 2 2 2 2" xfId="51863"/>
    <cellStyle name="Normal 4 4 5 2 2 2 2 2" xfId="51864"/>
    <cellStyle name="Normal 4 4 5 2 2 2 2 3" xfId="51865"/>
    <cellStyle name="Normal 4 4 5 2 2 2 3" xfId="51866"/>
    <cellStyle name="Normal 4 4 5 2 2 2 3 2" xfId="51867"/>
    <cellStyle name="Normal 4 4 5 2 2 2 3 3" xfId="51868"/>
    <cellStyle name="Normal 4 4 5 2 2 2 4" xfId="51869"/>
    <cellStyle name="Normal 4 4 5 2 2 2 5" xfId="51870"/>
    <cellStyle name="Normal 4 4 5 2 2 3" xfId="51871"/>
    <cellStyle name="Normal 4 4 5 2 2 3 2" xfId="51872"/>
    <cellStyle name="Normal 4 4 5 2 2 3 3" xfId="51873"/>
    <cellStyle name="Normal 4 4 5 2 2 4" xfId="51874"/>
    <cellStyle name="Normal 4 4 5 2 2 4 2" xfId="51875"/>
    <cellStyle name="Normal 4 4 5 2 2 4 3" xfId="51876"/>
    <cellStyle name="Normal 4 4 5 2 2 5" xfId="51877"/>
    <cellStyle name="Normal 4 4 5 2 2 6" xfId="51878"/>
    <cellStyle name="Normal 4 4 5 2 3" xfId="2474"/>
    <cellStyle name="Normal 4 4 5 2 3 2" xfId="51879"/>
    <cellStyle name="Normal 4 4 5 2 3 2 2" xfId="51880"/>
    <cellStyle name="Normal 4 4 5 2 3 2 2 2" xfId="51881"/>
    <cellStyle name="Normal 4 4 5 2 3 2 2 3" xfId="51882"/>
    <cellStyle name="Normal 4 4 5 2 3 2 3" xfId="51883"/>
    <cellStyle name="Normal 4 4 5 2 3 2 3 2" xfId="51884"/>
    <cellStyle name="Normal 4 4 5 2 3 2 3 3" xfId="51885"/>
    <cellStyle name="Normal 4 4 5 2 3 2 4" xfId="51886"/>
    <cellStyle name="Normal 4 4 5 2 3 2 5" xfId="51887"/>
    <cellStyle name="Normal 4 4 5 2 3 3" xfId="51888"/>
    <cellStyle name="Normal 4 4 5 2 3 3 2" xfId="51889"/>
    <cellStyle name="Normal 4 4 5 2 3 3 3" xfId="51890"/>
    <cellStyle name="Normal 4 4 5 2 3 4" xfId="51891"/>
    <cellStyle name="Normal 4 4 5 2 3 4 2" xfId="51892"/>
    <cellStyle name="Normal 4 4 5 2 3 4 3" xfId="51893"/>
    <cellStyle name="Normal 4 4 5 2 3 5" xfId="51894"/>
    <cellStyle name="Normal 4 4 5 2 3 6" xfId="51895"/>
    <cellStyle name="Normal 4 4 5 2 4" xfId="51896"/>
    <cellStyle name="Normal 4 4 5 2 4 2" xfId="51897"/>
    <cellStyle name="Normal 4 4 5 2 4 2 2" xfId="51898"/>
    <cellStyle name="Normal 4 4 5 2 4 2 2 2" xfId="51899"/>
    <cellStyle name="Normal 4 4 5 2 4 2 2 3" xfId="51900"/>
    <cellStyle name="Normal 4 4 5 2 4 2 3" xfId="51901"/>
    <cellStyle name="Normal 4 4 5 2 4 2 3 2" xfId="51902"/>
    <cellStyle name="Normal 4 4 5 2 4 2 3 3" xfId="51903"/>
    <cellStyle name="Normal 4 4 5 2 4 2 4" xfId="51904"/>
    <cellStyle name="Normal 4 4 5 2 4 2 5" xfId="51905"/>
    <cellStyle name="Normal 4 4 5 2 4 3" xfId="51906"/>
    <cellStyle name="Normal 4 4 5 2 4 3 2" xfId="51907"/>
    <cellStyle name="Normal 4 4 5 2 4 3 3" xfId="51908"/>
    <cellStyle name="Normal 4 4 5 2 4 4" xfId="51909"/>
    <cellStyle name="Normal 4 4 5 2 4 4 2" xfId="51910"/>
    <cellStyle name="Normal 4 4 5 2 4 4 3" xfId="51911"/>
    <cellStyle name="Normal 4 4 5 2 4 5" xfId="51912"/>
    <cellStyle name="Normal 4 4 5 2 4 6" xfId="51913"/>
    <cellStyle name="Normal 4 4 5 2 5" xfId="51914"/>
    <cellStyle name="Normal 4 4 5 2 5 2" xfId="51915"/>
    <cellStyle name="Normal 4 4 5 2 5 2 2" xfId="51916"/>
    <cellStyle name="Normal 4 4 5 2 5 2 2 2" xfId="51917"/>
    <cellStyle name="Normal 4 4 5 2 5 2 2 3" xfId="51918"/>
    <cellStyle name="Normal 4 4 5 2 5 2 3" xfId="51919"/>
    <cellStyle name="Normal 4 4 5 2 5 2 3 2" xfId="51920"/>
    <cellStyle name="Normal 4 4 5 2 5 2 3 3" xfId="51921"/>
    <cellStyle name="Normal 4 4 5 2 5 2 4" xfId="51922"/>
    <cellStyle name="Normal 4 4 5 2 5 2 5" xfId="51923"/>
    <cellStyle name="Normal 4 4 5 2 5 3" xfId="51924"/>
    <cellStyle name="Normal 4 4 5 2 5 3 2" xfId="51925"/>
    <cellStyle name="Normal 4 4 5 2 5 3 3" xfId="51926"/>
    <cellStyle name="Normal 4 4 5 2 5 4" xfId="51927"/>
    <cellStyle name="Normal 4 4 5 2 5 4 2" xfId="51928"/>
    <cellStyle name="Normal 4 4 5 2 5 4 3" xfId="51929"/>
    <cellStyle name="Normal 4 4 5 2 5 5" xfId="51930"/>
    <cellStyle name="Normal 4 4 5 2 5 6" xfId="51931"/>
    <cellStyle name="Normal 4 4 5 2 6" xfId="51932"/>
    <cellStyle name="Normal 4 4 5 2 6 2" xfId="51933"/>
    <cellStyle name="Normal 4 4 5 2 6 2 2" xfId="51934"/>
    <cellStyle name="Normal 4 4 5 2 6 2 3" xfId="51935"/>
    <cellStyle name="Normal 4 4 5 2 6 3" xfId="51936"/>
    <cellStyle name="Normal 4 4 5 2 6 3 2" xfId="51937"/>
    <cellStyle name="Normal 4 4 5 2 6 3 3" xfId="51938"/>
    <cellStyle name="Normal 4 4 5 2 6 4" xfId="51939"/>
    <cellStyle name="Normal 4 4 5 2 6 5" xfId="51940"/>
    <cellStyle name="Normal 4 4 5 2 7" xfId="51941"/>
    <cellStyle name="Normal 4 4 5 2 7 2" xfId="51942"/>
    <cellStyle name="Normal 4 4 5 2 7 3" xfId="51943"/>
    <cellStyle name="Normal 4 4 5 2 8" xfId="51944"/>
    <cellStyle name="Normal 4 4 5 2 8 2" xfId="51945"/>
    <cellStyle name="Normal 4 4 5 2 8 3" xfId="51946"/>
    <cellStyle name="Normal 4 4 5 2 9" xfId="51947"/>
    <cellStyle name="Normal 4 4 5 3" xfId="1174"/>
    <cellStyle name="Normal 4 4 5 3 2" xfId="2476"/>
    <cellStyle name="Normal 4 4 5 3 2 2" xfId="51948"/>
    <cellStyle name="Normal 4 4 5 3 2 2 2" xfId="51949"/>
    <cellStyle name="Normal 4 4 5 3 2 2 3" xfId="51950"/>
    <cellStyle name="Normal 4 4 5 3 2 3" xfId="51951"/>
    <cellStyle name="Normal 4 4 5 3 2 3 2" xfId="51952"/>
    <cellStyle name="Normal 4 4 5 3 2 3 3" xfId="51953"/>
    <cellStyle name="Normal 4 4 5 3 2 4" xfId="51954"/>
    <cellStyle name="Normal 4 4 5 3 2 5" xfId="51955"/>
    <cellStyle name="Normal 4 4 5 3 3" xfId="51956"/>
    <cellStyle name="Normal 4 4 5 3 3 2" xfId="51957"/>
    <cellStyle name="Normal 4 4 5 3 3 3" xfId="51958"/>
    <cellStyle name="Normal 4 4 5 3 4" xfId="51959"/>
    <cellStyle name="Normal 4 4 5 3 4 2" xfId="51960"/>
    <cellStyle name="Normal 4 4 5 3 4 3" xfId="51961"/>
    <cellStyle name="Normal 4 4 5 3 5" xfId="51962"/>
    <cellStyle name="Normal 4 4 5 3 6" xfId="51963"/>
    <cellStyle name="Normal 4 4 5 4" xfId="2473"/>
    <cellStyle name="Normal 4 4 5 4 2" xfId="51964"/>
    <cellStyle name="Normal 4 4 5 4 2 2" xfId="51965"/>
    <cellStyle name="Normal 4 4 5 4 2 2 2" xfId="51966"/>
    <cellStyle name="Normal 4 4 5 4 2 2 3" xfId="51967"/>
    <cellStyle name="Normal 4 4 5 4 2 3" xfId="51968"/>
    <cellStyle name="Normal 4 4 5 4 2 3 2" xfId="51969"/>
    <cellStyle name="Normal 4 4 5 4 2 3 3" xfId="51970"/>
    <cellStyle name="Normal 4 4 5 4 2 4" xfId="51971"/>
    <cellStyle name="Normal 4 4 5 4 2 5" xfId="51972"/>
    <cellStyle name="Normal 4 4 5 4 3" xfId="51973"/>
    <cellStyle name="Normal 4 4 5 4 3 2" xfId="51974"/>
    <cellStyle name="Normal 4 4 5 4 3 3" xfId="51975"/>
    <cellStyle name="Normal 4 4 5 4 4" xfId="51976"/>
    <cellStyle name="Normal 4 4 5 4 4 2" xfId="51977"/>
    <cellStyle name="Normal 4 4 5 4 4 3" xfId="51978"/>
    <cellStyle name="Normal 4 4 5 4 5" xfId="51979"/>
    <cellStyle name="Normal 4 4 5 4 6" xfId="51980"/>
    <cellStyle name="Normal 4 4 5 5" xfId="51981"/>
    <cellStyle name="Normal 4 4 5 5 2" xfId="51982"/>
    <cellStyle name="Normal 4 4 5 5 2 2" xfId="51983"/>
    <cellStyle name="Normal 4 4 5 5 2 2 2" xfId="51984"/>
    <cellStyle name="Normal 4 4 5 5 2 2 3" xfId="51985"/>
    <cellStyle name="Normal 4 4 5 5 2 3" xfId="51986"/>
    <cellStyle name="Normal 4 4 5 5 2 3 2" xfId="51987"/>
    <cellStyle name="Normal 4 4 5 5 2 3 3" xfId="51988"/>
    <cellStyle name="Normal 4 4 5 5 2 4" xfId="51989"/>
    <cellStyle name="Normal 4 4 5 5 2 5" xfId="51990"/>
    <cellStyle name="Normal 4 4 5 5 3" xfId="51991"/>
    <cellStyle name="Normal 4 4 5 5 3 2" xfId="51992"/>
    <cellStyle name="Normal 4 4 5 5 3 3" xfId="51993"/>
    <cellStyle name="Normal 4 4 5 5 4" xfId="51994"/>
    <cellStyle name="Normal 4 4 5 5 4 2" xfId="51995"/>
    <cellStyle name="Normal 4 4 5 5 4 3" xfId="51996"/>
    <cellStyle name="Normal 4 4 5 5 5" xfId="51997"/>
    <cellStyle name="Normal 4 4 5 5 6" xfId="51998"/>
    <cellStyle name="Normal 4 4 5 6" xfId="51999"/>
    <cellStyle name="Normal 4 4 5 6 2" xfId="52000"/>
    <cellStyle name="Normal 4 4 5 6 2 2" xfId="52001"/>
    <cellStyle name="Normal 4 4 5 6 2 2 2" xfId="52002"/>
    <cellStyle name="Normal 4 4 5 6 2 2 3" xfId="52003"/>
    <cellStyle name="Normal 4 4 5 6 2 3" xfId="52004"/>
    <cellStyle name="Normal 4 4 5 6 2 3 2" xfId="52005"/>
    <cellStyle name="Normal 4 4 5 6 2 3 3" xfId="52006"/>
    <cellStyle name="Normal 4 4 5 6 2 4" xfId="52007"/>
    <cellStyle name="Normal 4 4 5 6 2 5" xfId="52008"/>
    <cellStyle name="Normal 4 4 5 6 3" xfId="52009"/>
    <cellStyle name="Normal 4 4 5 6 3 2" xfId="52010"/>
    <cellStyle name="Normal 4 4 5 6 3 3" xfId="52011"/>
    <cellStyle name="Normal 4 4 5 6 4" xfId="52012"/>
    <cellStyle name="Normal 4 4 5 6 4 2" xfId="52013"/>
    <cellStyle name="Normal 4 4 5 6 4 3" xfId="52014"/>
    <cellStyle name="Normal 4 4 5 6 5" xfId="52015"/>
    <cellStyle name="Normal 4 4 5 6 6" xfId="52016"/>
    <cellStyle name="Normal 4 4 5 7" xfId="52017"/>
    <cellStyle name="Normal 4 4 5 7 2" xfId="52018"/>
    <cellStyle name="Normal 4 4 5 7 2 2" xfId="52019"/>
    <cellStyle name="Normal 4 4 5 7 2 3" xfId="52020"/>
    <cellStyle name="Normal 4 4 5 7 3" xfId="52021"/>
    <cellStyle name="Normal 4 4 5 7 3 2" xfId="52022"/>
    <cellStyle name="Normal 4 4 5 7 3 3" xfId="52023"/>
    <cellStyle name="Normal 4 4 5 7 4" xfId="52024"/>
    <cellStyle name="Normal 4 4 5 7 5" xfId="52025"/>
    <cellStyle name="Normal 4 4 5 8" xfId="52026"/>
    <cellStyle name="Normal 4 4 5 8 2" xfId="52027"/>
    <cellStyle name="Normal 4 4 5 8 3" xfId="52028"/>
    <cellStyle name="Normal 4 4 5 9" xfId="52029"/>
    <cellStyle name="Normal 4 4 5 9 2" xfId="52030"/>
    <cellStyle name="Normal 4 4 5 9 3" xfId="52031"/>
    <cellStyle name="Normal 4 4 6" xfId="1175"/>
    <cellStyle name="Normal 4 4 6 10" xfId="52032"/>
    <cellStyle name="Normal 4 4 6 2" xfId="1176"/>
    <cellStyle name="Normal 4 4 6 2 2" xfId="2478"/>
    <cellStyle name="Normal 4 4 6 2 2 2" xfId="52033"/>
    <cellStyle name="Normal 4 4 6 2 2 2 2" xfId="52034"/>
    <cellStyle name="Normal 4 4 6 2 2 2 3" xfId="52035"/>
    <cellStyle name="Normal 4 4 6 2 2 3" xfId="52036"/>
    <cellStyle name="Normal 4 4 6 2 2 3 2" xfId="52037"/>
    <cellStyle name="Normal 4 4 6 2 2 3 3" xfId="52038"/>
    <cellStyle name="Normal 4 4 6 2 2 4" xfId="52039"/>
    <cellStyle name="Normal 4 4 6 2 2 5" xfId="52040"/>
    <cellStyle name="Normal 4 4 6 2 3" xfId="52041"/>
    <cellStyle name="Normal 4 4 6 2 3 2" xfId="52042"/>
    <cellStyle name="Normal 4 4 6 2 3 3" xfId="52043"/>
    <cellStyle name="Normal 4 4 6 2 4" xfId="52044"/>
    <cellStyle name="Normal 4 4 6 2 4 2" xfId="52045"/>
    <cellStyle name="Normal 4 4 6 2 4 3" xfId="52046"/>
    <cellStyle name="Normal 4 4 6 2 5" xfId="52047"/>
    <cellStyle name="Normal 4 4 6 2 6" xfId="52048"/>
    <cellStyle name="Normal 4 4 6 3" xfId="2477"/>
    <cellStyle name="Normal 4 4 6 3 2" xfId="52049"/>
    <cellStyle name="Normal 4 4 6 3 2 2" xfId="52050"/>
    <cellStyle name="Normal 4 4 6 3 2 2 2" xfId="52051"/>
    <cellStyle name="Normal 4 4 6 3 2 2 3" xfId="52052"/>
    <cellStyle name="Normal 4 4 6 3 2 3" xfId="52053"/>
    <cellStyle name="Normal 4 4 6 3 2 3 2" xfId="52054"/>
    <cellStyle name="Normal 4 4 6 3 2 3 3" xfId="52055"/>
    <cellStyle name="Normal 4 4 6 3 2 4" xfId="52056"/>
    <cellStyle name="Normal 4 4 6 3 2 5" xfId="52057"/>
    <cellStyle name="Normal 4 4 6 3 3" xfId="52058"/>
    <cellStyle name="Normal 4 4 6 3 3 2" xfId="52059"/>
    <cellStyle name="Normal 4 4 6 3 3 3" xfId="52060"/>
    <cellStyle name="Normal 4 4 6 3 4" xfId="52061"/>
    <cellStyle name="Normal 4 4 6 3 4 2" xfId="52062"/>
    <cellStyle name="Normal 4 4 6 3 4 3" xfId="52063"/>
    <cellStyle name="Normal 4 4 6 3 5" xfId="52064"/>
    <cellStyle name="Normal 4 4 6 3 6" xfId="52065"/>
    <cellStyle name="Normal 4 4 6 4" xfId="52066"/>
    <cellStyle name="Normal 4 4 6 4 2" xfId="52067"/>
    <cellStyle name="Normal 4 4 6 4 2 2" xfId="52068"/>
    <cellStyle name="Normal 4 4 6 4 2 2 2" xfId="52069"/>
    <cellStyle name="Normal 4 4 6 4 2 2 3" xfId="52070"/>
    <cellStyle name="Normal 4 4 6 4 2 3" xfId="52071"/>
    <cellStyle name="Normal 4 4 6 4 2 3 2" xfId="52072"/>
    <cellStyle name="Normal 4 4 6 4 2 3 3" xfId="52073"/>
    <cellStyle name="Normal 4 4 6 4 2 4" xfId="52074"/>
    <cellStyle name="Normal 4 4 6 4 2 5" xfId="52075"/>
    <cellStyle name="Normal 4 4 6 4 3" xfId="52076"/>
    <cellStyle name="Normal 4 4 6 4 3 2" xfId="52077"/>
    <cellStyle name="Normal 4 4 6 4 3 3" xfId="52078"/>
    <cellStyle name="Normal 4 4 6 4 4" xfId="52079"/>
    <cellStyle name="Normal 4 4 6 4 4 2" xfId="52080"/>
    <cellStyle name="Normal 4 4 6 4 4 3" xfId="52081"/>
    <cellStyle name="Normal 4 4 6 4 5" xfId="52082"/>
    <cellStyle name="Normal 4 4 6 4 6" xfId="52083"/>
    <cellStyle name="Normal 4 4 6 5" xfId="52084"/>
    <cellStyle name="Normal 4 4 6 5 2" xfId="52085"/>
    <cellStyle name="Normal 4 4 6 5 2 2" xfId="52086"/>
    <cellStyle name="Normal 4 4 6 5 2 2 2" xfId="52087"/>
    <cellStyle name="Normal 4 4 6 5 2 2 3" xfId="52088"/>
    <cellStyle name="Normal 4 4 6 5 2 3" xfId="52089"/>
    <cellStyle name="Normal 4 4 6 5 2 3 2" xfId="52090"/>
    <cellStyle name="Normal 4 4 6 5 2 3 3" xfId="52091"/>
    <cellStyle name="Normal 4 4 6 5 2 4" xfId="52092"/>
    <cellStyle name="Normal 4 4 6 5 2 5" xfId="52093"/>
    <cellStyle name="Normal 4 4 6 5 3" xfId="52094"/>
    <cellStyle name="Normal 4 4 6 5 3 2" xfId="52095"/>
    <cellStyle name="Normal 4 4 6 5 3 3" xfId="52096"/>
    <cellStyle name="Normal 4 4 6 5 4" xfId="52097"/>
    <cellStyle name="Normal 4 4 6 5 4 2" xfId="52098"/>
    <cellStyle name="Normal 4 4 6 5 4 3" xfId="52099"/>
    <cellStyle name="Normal 4 4 6 5 5" xfId="52100"/>
    <cellStyle name="Normal 4 4 6 5 6" xfId="52101"/>
    <cellStyle name="Normal 4 4 6 6" xfId="52102"/>
    <cellStyle name="Normal 4 4 6 6 2" xfId="52103"/>
    <cellStyle name="Normal 4 4 6 6 2 2" xfId="52104"/>
    <cellStyle name="Normal 4 4 6 6 2 3" xfId="52105"/>
    <cellStyle name="Normal 4 4 6 6 3" xfId="52106"/>
    <cellStyle name="Normal 4 4 6 6 3 2" xfId="52107"/>
    <cellStyle name="Normal 4 4 6 6 3 3" xfId="52108"/>
    <cellStyle name="Normal 4 4 6 6 4" xfId="52109"/>
    <cellStyle name="Normal 4 4 6 6 5" xfId="52110"/>
    <cellStyle name="Normal 4 4 6 7" xfId="52111"/>
    <cellStyle name="Normal 4 4 6 7 2" xfId="52112"/>
    <cellStyle name="Normal 4 4 6 7 3" xfId="52113"/>
    <cellStyle name="Normal 4 4 6 8" xfId="52114"/>
    <cellStyle name="Normal 4 4 6 8 2" xfId="52115"/>
    <cellStyle name="Normal 4 4 6 8 3" xfId="52116"/>
    <cellStyle name="Normal 4 4 6 9" xfId="52117"/>
    <cellStyle name="Normal 4 4 7" xfId="1177"/>
    <cellStyle name="Normal 4 4 7 2" xfId="2479"/>
    <cellStyle name="Normal 4 4 7 2 2" xfId="52118"/>
    <cellStyle name="Normal 4 4 7 2 2 2" xfId="52119"/>
    <cellStyle name="Normal 4 4 7 2 2 3" xfId="52120"/>
    <cellStyle name="Normal 4 4 7 2 3" xfId="52121"/>
    <cellStyle name="Normal 4 4 7 2 3 2" xfId="52122"/>
    <cellStyle name="Normal 4 4 7 2 3 3" xfId="52123"/>
    <cellStyle name="Normal 4 4 7 2 4" xfId="52124"/>
    <cellStyle name="Normal 4 4 7 2 5" xfId="52125"/>
    <cellStyle name="Normal 4 4 7 3" xfId="52126"/>
    <cellStyle name="Normal 4 4 7 3 2" xfId="52127"/>
    <cellStyle name="Normal 4 4 7 3 3" xfId="52128"/>
    <cellStyle name="Normal 4 4 7 4" xfId="52129"/>
    <cellStyle name="Normal 4 4 7 4 2" xfId="52130"/>
    <cellStyle name="Normal 4 4 7 4 3" xfId="52131"/>
    <cellStyle name="Normal 4 4 7 5" xfId="52132"/>
    <cellStyle name="Normal 4 4 7 6" xfId="52133"/>
    <cellStyle name="Normal 4 4 8" xfId="2432"/>
    <cellStyle name="Normal 4 4 8 2" xfId="52134"/>
    <cellStyle name="Normal 4 4 8 2 2" xfId="52135"/>
    <cellStyle name="Normal 4 4 8 2 2 2" xfId="52136"/>
    <cellStyle name="Normal 4 4 8 2 2 3" xfId="52137"/>
    <cellStyle name="Normal 4 4 8 2 3" xfId="52138"/>
    <cellStyle name="Normal 4 4 8 2 3 2" xfId="52139"/>
    <cellStyle name="Normal 4 4 8 2 3 3" xfId="52140"/>
    <cellStyle name="Normal 4 4 8 2 4" xfId="52141"/>
    <cellStyle name="Normal 4 4 8 2 5" xfId="52142"/>
    <cellStyle name="Normal 4 4 8 3" xfId="52143"/>
    <cellStyle name="Normal 4 4 8 3 2" xfId="52144"/>
    <cellStyle name="Normal 4 4 8 3 3" xfId="52145"/>
    <cellStyle name="Normal 4 4 8 4" xfId="52146"/>
    <cellStyle name="Normal 4 4 8 4 2" xfId="52147"/>
    <cellStyle name="Normal 4 4 8 4 3" xfId="52148"/>
    <cellStyle name="Normal 4 4 8 5" xfId="52149"/>
    <cellStyle name="Normal 4 4 8 6" xfId="52150"/>
    <cellStyle name="Normal 4 4 9" xfId="52151"/>
    <cellStyle name="Normal 4 4 9 2" xfId="52152"/>
    <cellStyle name="Normal 4 4 9 2 2" xfId="52153"/>
    <cellStyle name="Normal 4 4 9 2 2 2" xfId="52154"/>
    <cellStyle name="Normal 4 4 9 2 2 3" xfId="52155"/>
    <cellStyle name="Normal 4 4 9 2 3" xfId="52156"/>
    <cellStyle name="Normal 4 4 9 2 3 2" xfId="52157"/>
    <cellStyle name="Normal 4 4 9 2 3 3" xfId="52158"/>
    <cellStyle name="Normal 4 4 9 2 4" xfId="52159"/>
    <cellStyle name="Normal 4 4 9 2 5" xfId="52160"/>
    <cellStyle name="Normal 4 4 9 3" xfId="52161"/>
    <cellStyle name="Normal 4 4 9 3 2" xfId="52162"/>
    <cellStyle name="Normal 4 4 9 3 3" xfId="52163"/>
    <cellStyle name="Normal 4 4 9 4" xfId="52164"/>
    <cellStyle name="Normal 4 4 9 4 2" xfId="52165"/>
    <cellStyle name="Normal 4 4 9 4 3" xfId="52166"/>
    <cellStyle name="Normal 4 4 9 5" xfId="52167"/>
    <cellStyle name="Normal 4 4 9 6" xfId="52168"/>
    <cellStyle name="Normal 4 5" xfId="1178"/>
    <cellStyle name="Normal 4 5 10" xfId="52169"/>
    <cellStyle name="Normal 4 5 10 2" xfId="52170"/>
    <cellStyle name="Normal 4 5 10 2 2" xfId="52171"/>
    <cellStyle name="Normal 4 5 10 2 3" xfId="52172"/>
    <cellStyle name="Normal 4 5 10 3" xfId="52173"/>
    <cellStyle name="Normal 4 5 10 3 2" xfId="52174"/>
    <cellStyle name="Normal 4 5 10 3 3" xfId="52175"/>
    <cellStyle name="Normal 4 5 10 4" xfId="52176"/>
    <cellStyle name="Normal 4 5 10 5" xfId="52177"/>
    <cellStyle name="Normal 4 5 11" xfId="52178"/>
    <cellStyle name="Normal 4 5 11 2" xfId="52179"/>
    <cellStyle name="Normal 4 5 11 3" xfId="52180"/>
    <cellStyle name="Normal 4 5 12" xfId="52181"/>
    <cellStyle name="Normal 4 5 12 2" xfId="52182"/>
    <cellStyle name="Normal 4 5 12 3" xfId="52183"/>
    <cellStyle name="Normal 4 5 13" xfId="52184"/>
    <cellStyle name="Normal 4 5 14" xfId="52185"/>
    <cellStyle name="Normal 4 5 2" xfId="1179"/>
    <cellStyle name="Normal 4 5 2 10" xfId="52186"/>
    <cellStyle name="Normal 4 5 2 10 2" xfId="52187"/>
    <cellStyle name="Normal 4 5 2 10 3" xfId="52188"/>
    <cellStyle name="Normal 4 5 2 11" xfId="52189"/>
    <cellStyle name="Normal 4 5 2 11 2" xfId="52190"/>
    <cellStyle name="Normal 4 5 2 11 3" xfId="52191"/>
    <cellStyle name="Normal 4 5 2 12" xfId="52192"/>
    <cellStyle name="Normal 4 5 2 13" xfId="52193"/>
    <cellStyle name="Normal 4 5 2 2" xfId="1180"/>
    <cellStyle name="Normal 4 5 2 2 10" xfId="52194"/>
    <cellStyle name="Normal 4 5 2 2 11" xfId="52195"/>
    <cellStyle name="Normal 4 5 2 2 2" xfId="1181"/>
    <cellStyle name="Normal 4 5 2 2 2 10" xfId="52196"/>
    <cellStyle name="Normal 4 5 2 2 2 2" xfId="1182"/>
    <cellStyle name="Normal 4 5 2 2 2 2 2" xfId="2484"/>
    <cellStyle name="Normal 4 5 2 2 2 2 2 2" xfId="52197"/>
    <cellStyle name="Normal 4 5 2 2 2 2 2 2 2" xfId="52198"/>
    <cellStyle name="Normal 4 5 2 2 2 2 2 2 3" xfId="52199"/>
    <cellStyle name="Normal 4 5 2 2 2 2 2 3" xfId="52200"/>
    <cellStyle name="Normal 4 5 2 2 2 2 2 3 2" xfId="52201"/>
    <cellStyle name="Normal 4 5 2 2 2 2 2 3 3" xfId="52202"/>
    <cellStyle name="Normal 4 5 2 2 2 2 2 4" xfId="52203"/>
    <cellStyle name="Normal 4 5 2 2 2 2 2 5" xfId="52204"/>
    <cellStyle name="Normal 4 5 2 2 2 2 3" xfId="52205"/>
    <cellStyle name="Normal 4 5 2 2 2 2 3 2" xfId="52206"/>
    <cellStyle name="Normal 4 5 2 2 2 2 3 3" xfId="52207"/>
    <cellStyle name="Normal 4 5 2 2 2 2 4" xfId="52208"/>
    <cellStyle name="Normal 4 5 2 2 2 2 4 2" xfId="52209"/>
    <cellStyle name="Normal 4 5 2 2 2 2 4 3" xfId="52210"/>
    <cellStyle name="Normal 4 5 2 2 2 2 5" xfId="52211"/>
    <cellStyle name="Normal 4 5 2 2 2 2 6" xfId="52212"/>
    <cellStyle name="Normal 4 5 2 2 2 3" xfId="2483"/>
    <cellStyle name="Normal 4 5 2 2 2 3 2" xfId="52213"/>
    <cellStyle name="Normal 4 5 2 2 2 3 2 2" xfId="52214"/>
    <cellStyle name="Normal 4 5 2 2 2 3 2 2 2" xfId="52215"/>
    <cellStyle name="Normal 4 5 2 2 2 3 2 2 3" xfId="52216"/>
    <cellStyle name="Normal 4 5 2 2 2 3 2 3" xfId="52217"/>
    <cellStyle name="Normal 4 5 2 2 2 3 2 3 2" xfId="52218"/>
    <cellStyle name="Normal 4 5 2 2 2 3 2 3 3" xfId="52219"/>
    <cellStyle name="Normal 4 5 2 2 2 3 2 4" xfId="52220"/>
    <cellStyle name="Normal 4 5 2 2 2 3 2 5" xfId="52221"/>
    <cellStyle name="Normal 4 5 2 2 2 3 3" xfId="52222"/>
    <cellStyle name="Normal 4 5 2 2 2 3 3 2" xfId="52223"/>
    <cellStyle name="Normal 4 5 2 2 2 3 3 3" xfId="52224"/>
    <cellStyle name="Normal 4 5 2 2 2 3 4" xfId="52225"/>
    <cellStyle name="Normal 4 5 2 2 2 3 4 2" xfId="52226"/>
    <cellStyle name="Normal 4 5 2 2 2 3 4 3" xfId="52227"/>
    <cellStyle name="Normal 4 5 2 2 2 3 5" xfId="52228"/>
    <cellStyle name="Normal 4 5 2 2 2 3 6" xfId="52229"/>
    <cellStyle name="Normal 4 5 2 2 2 4" xfId="52230"/>
    <cellStyle name="Normal 4 5 2 2 2 4 2" xfId="52231"/>
    <cellStyle name="Normal 4 5 2 2 2 4 2 2" xfId="52232"/>
    <cellStyle name="Normal 4 5 2 2 2 4 2 2 2" xfId="52233"/>
    <cellStyle name="Normal 4 5 2 2 2 4 2 2 3" xfId="52234"/>
    <cellStyle name="Normal 4 5 2 2 2 4 2 3" xfId="52235"/>
    <cellStyle name="Normal 4 5 2 2 2 4 2 3 2" xfId="52236"/>
    <cellStyle name="Normal 4 5 2 2 2 4 2 3 3" xfId="52237"/>
    <cellStyle name="Normal 4 5 2 2 2 4 2 4" xfId="52238"/>
    <cellStyle name="Normal 4 5 2 2 2 4 2 5" xfId="52239"/>
    <cellStyle name="Normal 4 5 2 2 2 4 3" xfId="52240"/>
    <cellStyle name="Normal 4 5 2 2 2 4 3 2" xfId="52241"/>
    <cellStyle name="Normal 4 5 2 2 2 4 3 3" xfId="52242"/>
    <cellStyle name="Normal 4 5 2 2 2 4 4" xfId="52243"/>
    <cellStyle name="Normal 4 5 2 2 2 4 4 2" xfId="52244"/>
    <cellStyle name="Normal 4 5 2 2 2 4 4 3" xfId="52245"/>
    <cellStyle name="Normal 4 5 2 2 2 4 5" xfId="52246"/>
    <cellStyle name="Normal 4 5 2 2 2 4 6" xfId="52247"/>
    <cellStyle name="Normal 4 5 2 2 2 5" xfId="52248"/>
    <cellStyle name="Normal 4 5 2 2 2 5 2" xfId="52249"/>
    <cellStyle name="Normal 4 5 2 2 2 5 2 2" xfId="52250"/>
    <cellStyle name="Normal 4 5 2 2 2 5 2 2 2" xfId="52251"/>
    <cellStyle name="Normal 4 5 2 2 2 5 2 2 3" xfId="52252"/>
    <cellStyle name="Normal 4 5 2 2 2 5 2 3" xfId="52253"/>
    <cellStyle name="Normal 4 5 2 2 2 5 2 3 2" xfId="52254"/>
    <cellStyle name="Normal 4 5 2 2 2 5 2 3 3" xfId="52255"/>
    <cellStyle name="Normal 4 5 2 2 2 5 2 4" xfId="52256"/>
    <cellStyle name="Normal 4 5 2 2 2 5 2 5" xfId="52257"/>
    <cellStyle name="Normal 4 5 2 2 2 5 3" xfId="52258"/>
    <cellStyle name="Normal 4 5 2 2 2 5 3 2" xfId="52259"/>
    <cellStyle name="Normal 4 5 2 2 2 5 3 3" xfId="52260"/>
    <cellStyle name="Normal 4 5 2 2 2 5 4" xfId="52261"/>
    <cellStyle name="Normal 4 5 2 2 2 5 4 2" xfId="52262"/>
    <cellStyle name="Normal 4 5 2 2 2 5 4 3" xfId="52263"/>
    <cellStyle name="Normal 4 5 2 2 2 5 5" xfId="52264"/>
    <cellStyle name="Normal 4 5 2 2 2 5 6" xfId="52265"/>
    <cellStyle name="Normal 4 5 2 2 2 6" xfId="52266"/>
    <cellStyle name="Normal 4 5 2 2 2 6 2" xfId="52267"/>
    <cellStyle name="Normal 4 5 2 2 2 6 2 2" xfId="52268"/>
    <cellStyle name="Normal 4 5 2 2 2 6 2 3" xfId="52269"/>
    <cellStyle name="Normal 4 5 2 2 2 6 3" xfId="52270"/>
    <cellStyle name="Normal 4 5 2 2 2 6 3 2" xfId="52271"/>
    <cellStyle name="Normal 4 5 2 2 2 6 3 3" xfId="52272"/>
    <cellStyle name="Normal 4 5 2 2 2 6 4" xfId="52273"/>
    <cellStyle name="Normal 4 5 2 2 2 6 5" xfId="52274"/>
    <cellStyle name="Normal 4 5 2 2 2 7" xfId="52275"/>
    <cellStyle name="Normal 4 5 2 2 2 7 2" xfId="52276"/>
    <cellStyle name="Normal 4 5 2 2 2 7 3" xfId="52277"/>
    <cellStyle name="Normal 4 5 2 2 2 8" xfId="52278"/>
    <cellStyle name="Normal 4 5 2 2 2 8 2" xfId="52279"/>
    <cellStyle name="Normal 4 5 2 2 2 8 3" xfId="52280"/>
    <cellStyle name="Normal 4 5 2 2 2 9" xfId="52281"/>
    <cellStyle name="Normal 4 5 2 2 3" xfId="1183"/>
    <cellStyle name="Normal 4 5 2 2 3 2" xfId="2485"/>
    <cellStyle name="Normal 4 5 2 2 3 2 2" xfId="52282"/>
    <cellStyle name="Normal 4 5 2 2 3 2 2 2" xfId="52283"/>
    <cellStyle name="Normal 4 5 2 2 3 2 2 3" xfId="52284"/>
    <cellStyle name="Normal 4 5 2 2 3 2 3" xfId="52285"/>
    <cellStyle name="Normal 4 5 2 2 3 2 3 2" xfId="52286"/>
    <cellStyle name="Normal 4 5 2 2 3 2 3 3" xfId="52287"/>
    <cellStyle name="Normal 4 5 2 2 3 2 4" xfId="52288"/>
    <cellStyle name="Normal 4 5 2 2 3 2 5" xfId="52289"/>
    <cellStyle name="Normal 4 5 2 2 3 3" xfId="52290"/>
    <cellStyle name="Normal 4 5 2 2 3 3 2" xfId="52291"/>
    <cellStyle name="Normal 4 5 2 2 3 3 3" xfId="52292"/>
    <cellStyle name="Normal 4 5 2 2 3 4" xfId="52293"/>
    <cellStyle name="Normal 4 5 2 2 3 4 2" xfId="52294"/>
    <cellStyle name="Normal 4 5 2 2 3 4 3" xfId="52295"/>
    <cellStyle name="Normal 4 5 2 2 3 5" xfId="52296"/>
    <cellStyle name="Normal 4 5 2 2 3 6" xfId="52297"/>
    <cellStyle name="Normal 4 5 2 2 4" xfId="2482"/>
    <cellStyle name="Normal 4 5 2 2 4 2" xfId="52298"/>
    <cellStyle name="Normal 4 5 2 2 4 2 2" xfId="52299"/>
    <cellStyle name="Normal 4 5 2 2 4 2 2 2" xfId="52300"/>
    <cellStyle name="Normal 4 5 2 2 4 2 2 3" xfId="52301"/>
    <cellStyle name="Normal 4 5 2 2 4 2 3" xfId="52302"/>
    <cellStyle name="Normal 4 5 2 2 4 2 3 2" xfId="52303"/>
    <cellStyle name="Normal 4 5 2 2 4 2 3 3" xfId="52304"/>
    <cellStyle name="Normal 4 5 2 2 4 2 4" xfId="52305"/>
    <cellStyle name="Normal 4 5 2 2 4 2 5" xfId="52306"/>
    <cellStyle name="Normal 4 5 2 2 4 3" xfId="52307"/>
    <cellStyle name="Normal 4 5 2 2 4 3 2" xfId="52308"/>
    <cellStyle name="Normal 4 5 2 2 4 3 3" xfId="52309"/>
    <cellStyle name="Normal 4 5 2 2 4 4" xfId="52310"/>
    <cellStyle name="Normal 4 5 2 2 4 4 2" xfId="52311"/>
    <cellStyle name="Normal 4 5 2 2 4 4 3" xfId="52312"/>
    <cellStyle name="Normal 4 5 2 2 4 5" xfId="52313"/>
    <cellStyle name="Normal 4 5 2 2 4 6" xfId="52314"/>
    <cellStyle name="Normal 4 5 2 2 5" xfId="52315"/>
    <cellStyle name="Normal 4 5 2 2 5 2" xfId="52316"/>
    <cellStyle name="Normal 4 5 2 2 5 2 2" xfId="52317"/>
    <cellStyle name="Normal 4 5 2 2 5 2 2 2" xfId="52318"/>
    <cellStyle name="Normal 4 5 2 2 5 2 2 3" xfId="52319"/>
    <cellStyle name="Normal 4 5 2 2 5 2 3" xfId="52320"/>
    <cellStyle name="Normal 4 5 2 2 5 2 3 2" xfId="52321"/>
    <cellStyle name="Normal 4 5 2 2 5 2 3 3" xfId="52322"/>
    <cellStyle name="Normal 4 5 2 2 5 2 4" xfId="52323"/>
    <cellStyle name="Normal 4 5 2 2 5 2 5" xfId="52324"/>
    <cellStyle name="Normal 4 5 2 2 5 3" xfId="52325"/>
    <cellStyle name="Normal 4 5 2 2 5 3 2" xfId="52326"/>
    <cellStyle name="Normal 4 5 2 2 5 3 3" xfId="52327"/>
    <cellStyle name="Normal 4 5 2 2 5 4" xfId="52328"/>
    <cellStyle name="Normal 4 5 2 2 5 4 2" xfId="52329"/>
    <cellStyle name="Normal 4 5 2 2 5 4 3" xfId="52330"/>
    <cellStyle name="Normal 4 5 2 2 5 5" xfId="52331"/>
    <cellStyle name="Normal 4 5 2 2 5 6" xfId="52332"/>
    <cellStyle name="Normal 4 5 2 2 6" xfId="52333"/>
    <cellStyle name="Normal 4 5 2 2 6 2" xfId="52334"/>
    <cellStyle name="Normal 4 5 2 2 6 2 2" xfId="52335"/>
    <cellStyle name="Normal 4 5 2 2 6 2 2 2" xfId="52336"/>
    <cellStyle name="Normal 4 5 2 2 6 2 2 3" xfId="52337"/>
    <cellStyle name="Normal 4 5 2 2 6 2 3" xfId="52338"/>
    <cellStyle name="Normal 4 5 2 2 6 2 3 2" xfId="52339"/>
    <cellStyle name="Normal 4 5 2 2 6 2 3 3" xfId="52340"/>
    <cellStyle name="Normal 4 5 2 2 6 2 4" xfId="52341"/>
    <cellStyle name="Normal 4 5 2 2 6 2 5" xfId="52342"/>
    <cellStyle name="Normal 4 5 2 2 6 3" xfId="52343"/>
    <cellStyle name="Normal 4 5 2 2 6 3 2" xfId="52344"/>
    <cellStyle name="Normal 4 5 2 2 6 3 3" xfId="52345"/>
    <cellStyle name="Normal 4 5 2 2 6 4" xfId="52346"/>
    <cellStyle name="Normal 4 5 2 2 6 4 2" xfId="52347"/>
    <cellStyle name="Normal 4 5 2 2 6 4 3" xfId="52348"/>
    <cellStyle name="Normal 4 5 2 2 6 5" xfId="52349"/>
    <cellStyle name="Normal 4 5 2 2 6 6" xfId="52350"/>
    <cellStyle name="Normal 4 5 2 2 7" xfId="52351"/>
    <cellStyle name="Normal 4 5 2 2 7 2" xfId="52352"/>
    <cellStyle name="Normal 4 5 2 2 7 2 2" xfId="52353"/>
    <cellStyle name="Normal 4 5 2 2 7 2 3" xfId="52354"/>
    <cellStyle name="Normal 4 5 2 2 7 3" xfId="52355"/>
    <cellStyle name="Normal 4 5 2 2 7 3 2" xfId="52356"/>
    <cellStyle name="Normal 4 5 2 2 7 3 3" xfId="52357"/>
    <cellStyle name="Normal 4 5 2 2 7 4" xfId="52358"/>
    <cellStyle name="Normal 4 5 2 2 7 5" xfId="52359"/>
    <cellStyle name="Normal 4 5 2 2 8" xfId="52360"/>
    <cellStyle name="Normal 4 5 2 2 8 2" xfId="52361"/>
    <cellStyle name="Normal 4 5 2 2 8 3" xfId="52362"/>
    <cellStyle name="Normal 4 5 2 2 9" xfId="52363"/>
    <cellStyle name="Normal 4 5 2 2 9 2" xfId="52364"/>
    <cellStyle name="Normal 4 5 2 2 9 3" xfId="52365"/>
    <cellStyle name="Normal 4 5 2 3" xfId="1184"/>
    <cellStyle name="Normal 4 5 2 3 10" xfId="52366"/>
    <cellStyle name="Normal 4 5 2 3 11" xfId="52367"/>
    <cellStyle name="Normal 4 5 2 3 2" xfId="1185"/>
    <cellStyle name="Normal 4 5 2 3 2 10" xfId="52368"/>
    <cellStyle name="Normal 4 5 2 3 2 2" xfId="1186"/>
    <cellStyle name="Normal 4 5 2 3 2 2 2" xfId="2488"/>
    <cellStyle name="Normal 4 5 2 3 2 2 2 2" xfId="52369"/>
    <cellStyle name="Normal 4 5 2 3 2 2 2 2 2" xfId="52370"/>
    <cellStyle name="Normal 4 5 2 3 2 2 2 2 3" xfId="52371"/>
    <cellStyle name="Normal 4 5 2 3 2 2 2 3" xfId="52372"/>
    <cellStyle name="Normal 4 5 2 3 2 2 2 3 2" xfId="52373"/>
    <cellStyle name="Normal 4 5 2 3 2 2 2 3 3" xfId="52374"/>
    <cellStyle name="Normal 4 5 2 3 2 2 2 4" xfId="52375"/>
    <cellStyle name="Normal 4 5 2 3 2 2 2 5" xfId="52376"/>
    <cellStyle name="Normal 4 5 2 3 2 2 3" xfId="52377"/>
    <cellStyle name="Normal 4 5 2 3 2 2 3 2" xfId="52378"/>
    <cellStyle name="Normal 4 5 2 3 2 2 3 3" xfId="52379"/>
    <cellStyle name="Normal 4 5 2 3 2 2 4" xfId="52380"/>
    <cellStyle name="Normal 4 5 2 3 2 2 4 2" xfId="52381"/>
    <cellStyle name="Normal 4 5 2 3 2 2 4 3" xfId="52382"/>
    <cellStyle name="Normal 4 5 2 3 2 2 5" xfId="52383"/>
    <cellStyle name="Normal 4 5 2 3 2 2 6" xfId="52384"/>
    <cellStyle name="Normal 4 5 2 3 2 3" xfId="2487"/>
    <cellStyle name="Normal 4 5 2 3 2 3 2" xfId="52385"/>
    <cellStyle name="Normal 4 5 2 3 2 3 2 2" xfId="52386"/>
    <cellStyle name="Normal 4 5 2 3 2 3 2 2 2" xfId="52387"/>
    <cellStyle name="Normal 4 5 2 3 2 3 2 2 3" xfId="52388"/>
    <cellStyle name="Normal 4 5 2 3 2 3 2 3" xfId="52389"/>
    <cellStyle name="Normal 4 5 2 3 2 3 2 3 2" xfId="52390"/>
    <cellStyle name="Normal 4 5 2 3 2 3 2 3 3" xfId="52391"/>
    <cellStyle name="Normal 4 5 2 3 2 3 2 4" xfId="52392"/>
    <cellStyle name="Normal 4 5 2 3 2 3 2 5" xfId="52393"/>
    <cellStyle name="Normal 4 5 2 3 2 3 3" xfId="52394"/>
    <cellStyle name="Normal 4 5 2 3 2 3 3 2" xfId="52395"/>
    <cellStyle name="Normal 4 5 2 3 2 3 3 3" xfId="52396"/>
    <cellStyle name="Normal 4 5 2 3 2 3 4" xfId="52397"/>
    <cellStyle name="Normal 4 5 2 3 2 3 4 2" xfId="52398"/>
    <cellStyle name="Normal 4 5 2 3 2 3 4 3" xfId="52399"/>
    <cellStyle name="Normal 4 5 2 3 2 3 5" xfId="52400"/>
    <cellStyle name="Normal 4 5 2 3 2 3 6" xfId="52401"/>
    <cellStyle name="Normal 4 5 2 3 2 4" xfId="52402"/>
    <cellStyle name="Normal 4 5 2 3 2 4 2" xfId="52403"/>
    <cellStyle name="Normal 4 5 2 3 2 4 2 2" xfId="52404"/>
    <cellStyle name="Normal 4 5 2 3 2 4 2 2 2" xfId="52405"/>
    <cellStyle name="Normal 4 5 2 3 2 4 2 2 3" xfId="52406"/>
    <cellStyle name="Normal 4 5 2 3 2 4 2 3" xfId="52407"/>
    <cellStyle name="Normal 4 5 2 3 2 4 2 3 2" xfId="52408"/>
    <cellStyle name="Normal 4 5 2 3 2 4 2 3 3" xfId="52409"/>
    <cellStyle name="Normal 4 5 2 3 2 4 2 4" xfId="52410"/>
    <cellStyle name="Normal 4 5 2 3 2 4 2 5" xfId="52411"/>
    <cellStyle name="Normal 4 5 2 3 2 4 3" xfId="52412"/>
    <cellStyle name="Normal 4 5 2 3 2 4 3 2" xfId="52413"/>
    <cellStyle name="Normal 4 5 2 3 2 4 3 3" xfId="52414"/>
    <cellStyle name="Normal 4 5 2 3 2 4 4" xfId="52415"/>
    <cellStyle name="Normal 4 5 2 3 2 4 4 2" xfId="52416"/>
    <cellStyle name="Normal 4 5 2 3 2 4 4 3" xfId="52417"/>
    <cellStyle name="Normal 4 5 2 3 2 4 5" xfId="52418"/>
    <cellStyle name="Normal 4 5 2 3 2 4 6" xfId="52419"/>
    <cellStyle name="Normal 4 5 2 3 2 5" xfId="52420"/>
    <cellStyle name="Normal 4 5 2 3 2 5 2" xfId="52421"/>
    <cellStyle name="Normal 4 5 2 3 2 5 2 2" xfId="52422"/>
    <cellStyle name="Normal 4 5 2 3 2 5 2 2 2" xfId="52423"/>
    <cellStyle name="Normal 4 5 2 3 2 5 2 2 3" xfId="52424"/>
    <cellStyle name="Normal 4 5 2 3 2 5 2 3" xfId="52425"/>
    <cellStyle name="Normal 4 5 2 3 2 5 2 3 2" xfId="52426"/>
    <cellStyle name="Normal 4 5 2 3 2 5 2 3 3" xfId="52427"/>
    <cellStyle name="Normal 4 5 2 3 2 5 2 4" xfId="52428"/>
    <cellStyle name="Normal 4 5 2 3 2 5 2 5" xfId="52429"/>
    <cellStyle name="Normal 4 5 2 3 2 5 3" xfId="52430"/>
    <cellStyle name="Normal 4 5 2 3 2 5 3 2" xfId="52431"/>
    <cellStyle name="Normal 4 5 2 3 2 5 3 3" xfId="52432"/>
    <cellStyle name="Normal 4 5 2 3 2 5 4" xfId="52433"/>
    <cellStyle name="Normal 4 5 2 3 2 5 4 2" xfId="52434"/>
    <cellStyle name="Normal 4 5 2 3 2 5 4 3" xfId="52435"/>
    <cellStyle name="Normal 4 5 2 3 2 5 5" xfId="52436"/>
    <cellStyle name="Normal 4 5 2 3 2 5 6" xfId="52437"/>
    <cellStyle name="Normal 4 5 2 3 2 6" xfId="52438"/>
    <cellStyle name="Normal 4 5 2 3 2 6 2" xfId="52439"/>
    <cellStyle name="Normal 4 5 2 3 2 6 2 2" xfId="52440"/>
    <cellStyle name="Normal 4 5 2 3 2 6 2 3" xfId="52441"/>
    <cellStyle name="Normal 4 5 2 3 2 6 3" xfId="52442"/>
    <cellStyle name="Normal 4 5 2 3 2 6 3 2" xfId="52443"/>
    <cellStyle name="Normal 4 5 2 3 2 6 3 3" xfId="52444"/>
    <cellStyle name="Normal 4 5 2 3 2 6 4" xfId="52445"/>
    <cellStyle name="Normal 4 5 2 3 2 6 5" xfId="52446"/>
    <cellStyle name="Normal 4 5 2 3 2 7" xfId="52447"/>
    <cellStyle name="Normal 4 5 2 3 2 7 2" xfId="52448"/>
    <cellStyle name="Normal 4 5 2 3 2 7 3" xfId="52449"/>
    <cellStyle name="Normal 4 5 2 3 2 8" xfId="52450"/>
    <cellStyle name="Normal 4 5 2 3 2 8 2" xfId="52451"/>
    <cellStyle name="Normal 4 5 2 3 2 8 3" xfId="52452"/>
    <cellStyle name="Normal 4 5 2 3 2 9" xfId="52453"/>
    <cellStyle name="Normal 4 5 2 3 3" xfId="1187"/>
    <cellStyle name="Normal 4 5 2 3 3 2" xfId="2489"/>
    <cellStyle name="Normal 4 5 2 3 3 2 2" xfId="52454"/>
    <cellStyle name="Normal 4 5 2 3 3 2 2 2" xfId="52455"/>
    <cellStyle name="Normal 4 5 2 3 3 2 2 3" xfId="52456"/>
    <cellStyle name="Normal 4 5 2 3 3 2 3" xfId="52457"/>
    <cellStyle name="Normal 4 5 2 3 3 2 3 2" xfId="52458"/>
    <cellStyle name="Normal 4 5 2 3 3 2 3 3" xfId="52459"/>
    <cellStyle name="Normal 4 5 2 3 3 2 4" xfId="52460"/>
    <cellStyle name="Normal 4 5 2 3 3 2 5" xfId="52461"/>
    <cellStyle name="Normal 4 5 2 3 3 3" xfId="52462"/>
    <cellStyle name="Normal 4 5 2 3 3 3 2" xfId="52463"/>
    <cellStyle name="Normal 4 5 2 3 3 3 3" xfId="52464"/>
    <cellStyle name="Normal 4 5 2 3 3 4" xfId="52465"/>
    <cellStyle name="Normal 4 5 2 3 3 4 2" xfId="52466"/>
    <cellStyle name="Normal 4 5 2 3 3 4 3" xfId="52467"/>
    <cellStyle name="Normal 4 5 2 3 3 5" xfId="52468"/>
    <cellStyle name="Normal 4 5 2 3 3 6" xfId="52469"/>
    <cellStyle name="Normal 4 5 2 3 4" xfId="2486"/>
    <cellStyle name="Normal 4 5 2 3 4 2" xfId="52470"/>
    <cellStyle name="Normal 4 5 2 3 4 2 2" xfId="52471"/>
    <cellStyle name="Normal 4 5 2 3 4 2 2 2" xfId="52472"/>
    <cellStyle name="Normal 4 5 2 3 4 2 2 3" xfId="52473"/>
    <cellStyle name="Normal 4 5 2 3 4 2 3" xfId="52474"/>
    <cellStyle name="Normal 4 5 2 3 4 2 3 2" xfId="52475"/>
    <cellStyle name="Normal 4 5 2 3 4 2 3 3" xfId="52476"/>
    <cellStyle name="Normal 4 5 2 3 4 2 4" xfId="52477"/>
    <cellStyle name="Normal 4 5 2 3 4 2 5" xfId="52478"/>
    <cellStyle name="Normal 4 5 2 3 4 3" xfId="52479"/>
    <cellStyle name="Normal 4 5 2 3 4 3 2" xfId="52480"/>
    <cellStyle name="Normal 4 5 2 3 4 3 3" xfId="52481"/>
    <cellStyle name="Normal 4 5 2 3 4 4" xfId="52482"/>
    <cellStyle name="Normal 4 5 2 3 4 4 2" xfId="52483"/>
    <cellStyle name="Normal 4 5 2 3 4 4 3" xfId="52484"/>
    <cellStyle name="Normal 4 5 2 3 4 5" xfId="52485"/>
    <cellStyle name="Normal 4 5 2 3 4 6" xfId="52486"/>
    <cellStyle name="Normal 4 5 2 3 5" xfId="52487"/>
    <cellStyle name="Normal 4 5 2 3 5 2" xfId="52488"/>
    <cellStyle name="Normal 4 5 2 3 5 2 2" xfId="52489"/>
    <cellStyle name="Normal 4 5 2 3 5 2 2 2" xfId="52490"/>
    <cellStyle name="Normal 4 5 2 3 5 2 2 3" xfId="52491"/>
    <cellStyle name="Normal 4 5 2 3 5 2 3" xfId="52492"/>
    <cellStyle name="Normal 4 5 2 3 5 2 3 2" xfId="52493"/>
    <cellStyle name="Normal 4 5 2 3 5 2 3 3" xfId="52494"/>
    <cellStyle name="Normal 4 5 2 3 5 2 4" xfId="52495"/>
    <cellStyle name="Normal 4 5 2 3 5 2 5" xfId="52496"/>
    <cellStyle name="Normal 4 5 2 3 5 3" xfId="52497"/>
    <cellStyle name="Normal 4 5 2 3 5 3 2" xfId="52498"/>
    <cellStyle name="Normal 4 5 2 3 5 3 3" xfId="52499"/>
    <cellStyle name="Normal 4 5 2 3 5 4" xfId="52500"/>
    <cellStyle name="Normal 4 5 2 3 5 4 2" xfId="52501"/>
    <cellStyle name="Normal 4 5 2 3 5 4 3" xfId="52502"/>
    <cellStyle name="Normal 4 5 2 3 5 5" xfId="52503"/>
    <cellStyle name="Normal 4 5 2 3 5 6" xfId="52504"/>
    <cellStyle name="Normal 4 5 2 3 6" xfId="52505"/>
    <cellStyle name="Normal 4 5 2 3 6 2" xfId="52506"/>
    <cellStyle name="Normal 4 5 2 3 6 2 2" xfId="52507"/>
    <cellStyle name="Normal 4 5 2 3 6 2 2 2" xfId="52508"/>
    <cellStyle name="Normal 4 5 2 3 6 2 2 3" xfId="52509"/>
    <cellStyle name="Normal 4 5 2 3 6 2 3" xfId="52510"/>
    <cellStyle name="Normal 4 5 2 3 6 2 3 2" xfId="52511"/>
    <cellStyle name="Normal 4 5 2 3 6 2 3 3" xfId="52512"/>
    <cellStyle name="Normal 4 5 2 3 6 2 4" xfId="52513"/>
    <cellStyle name="Normal 4 5 2 3 6 2 5" xfId="52514"/>
    <cellStyle name="Normal 4 5 2 3 6 3" xfId="52515"/>
    <cellStyle name="Normal 4 5 2 3 6 3 2" xfId="52516"/>
    <cellStyle name="Normal 4 5 2 3 6 3 3" xfId="52517"/>
    <cellStyle name="Normal 4 5 2 3 6 4" xfId="52518"/>
    <cellStyle name="Normal 4 5 2 3 6 4 2" xfId="52519"/>
    <cellStyle name="Normal 4 5 2 3 6 4 3" xfId="52520"/>
    <cellStyle name="Normal 4 5 2 3 6 5" xfId="52521"/>
    <cellStyle name="Normal 4 5 2 3 6 6" xfId="52522"/>
    <cellStyle name="Normal 4 5 2 3 7" xfId="52523"/>
    <cellStyle name="Normal 4 5 2 3 7 2" xfId="52524"/>
    <cellStyle name="Normal 4 5 2 3 7 2 2" xfId="52525"/>
    <cellStyle name="Normal 4 5 2 3 7 2 3" xfId="52526"/>
    <cellStyle name="Normal 4 5 2 3 7 3" xfId="52527"/>
    <cellStyle name="Normal 4 5 2 3 7 3 2" xfId="52528"/>
    <cellStyle name="Normal 4 5 2 3 7 3 3" xfId="52529"/>
    <cellStyle name="Normal 4 5 2 3 7 4" xfId="52530"/>
    <cellStyle name="Normal 4 5 2 3 7 5" xfId="52531"/>
    <cellStyle name="Normal 4 5 2 3 8" xfId="52532"/>
    <cellStyle name="Normal 4 5 2 3 8 2" xfId="52533"/>
    <cellStyle name="Normal 4 5 2 3 8 3" xfId="52534"/>
    <cellStyle name="Normal 4 5 2 3 9" xfId="52535"/>
    <cellStyle name="Normal 4 5 2 3 9 2" xfId="52536"/>
    <cellStyle name="Normal 4 5 2 3 9 3" xfId="52537"/>
    <cellStyle name="Normal 4 5 2 4" xfId="1188"/>
    <cellStyle name="Normal 4 5 2 4 10" xfId="52538"/>
    <cellStyle name="Normal 4 5 2 4 2" xfId="1189"/>
    <cellStyle name="Normal 4 5 2 4 2 2" xfId="2491"/>
    <cellStyle name="Normal 4 5 2 4 2 2 2" xfId="52539"/>
    <cellStyle name="Normal 4 5 2 4 2 2 2 2" xfId="52540"/>
    <cellStyle name="Normal 4 5 2 4 2 2 2 3" xfId="52541"/>
    <cellStyle name="Normal 4 5 2 4 2 2 3" xfId="52542"/>
    <cellStyle name="Normal 4 5 2 4 2 2 3 2" xfId="52543"/>
    <cellStyle name="Normal 4 5 2 4 2 2 3 3" xfId="52544"/>
    <cellStyle name="Normal 4 5 2 4 2 2 4" xfId="52545"/>
    <cellStyle name="Normal 4 5 2 4 2 2 5" xfId="52546"/>
    <cellStyle name="Normal 4 5 2 4 2 3" xfId="52547"/>
    <cellStyle name="Normal 4 5 2 4 2 3 2" xfId="52548"/>
    <cellStyle name="Normal 4 5 2 4 2 3 3" xfId="52549"/>
    <cellStyle name="Normal 4 5 2 4 2 4" xfId="52550"/>
    <cellStyle name="Normal 4 5 2 4 2 4 2" xfId="52551"/>
    <cellStyle name="Normal 4 5 2 4 2 4 3" xfId="52552"/>
    <cellStyle name="Normal 4 5 2 4 2 5" xfId="52553"/>
    <cellStyle name="Normal 4 5 2 4 2 6" xfId="52554"/>
    <cellStyle name="Normal 4 5 2 4 3" xfId="2490"/>
    <cellStyle name="Normal 4 5 2 4 3 2" xfId="52555"/>
    <cellStyle name="Normal 4 5 2 4 3 2 2" xfId="52556"/>
    <cellStyle name="Normal 4 5 2 4 3 2 2 2" xfId="52557"/>
    <cellStyle name="Normal 4 5 2 4 3 2 2 3" xfId="52558"/>
    <cellStyle name="Normal 4 5 2 4 3 2 3" xfId="52559"/>
    <cellStyle name="Normal 4 5 2 4 3 2 3 2" xfId="52560"/>
    <cellStyle name="Normal 4 5 2 4 3 2 3 3" xfId="52561"/>
    <cellStyle name="Normal 4 5 2 4 3 2 4" xfId="52562"/>
    <cellStyle name="Normal 4 5 2 4 3 2 5" xfId="52563"/>
    <cellStyle name="Normal 4 5 2 4 3 3" xfId="52564"/>
    <cellStyle name="Normal 4 5 2 4 3 3 2" xfId="52565"/>
    <cellStyle name="Normal 4 5 2 4 3 3 3" xfId="52566"/>
    <cellStyle name="Normal 4 5 2 4 3 4" xfId="52567"/>
    <cellStyle name="Normal 4 5 2 4 3 4 2" xfId="52568"/>
    <cellStyle name="Normal 4 5 2 4 3 4 3" xfId="52569"/>
    <cellStyle name="Normal 4 5 2 4 3 5" xfId="52570"/>
    <cellStyle name="Normal 4 5 2 4 3 6" xfId="52571"/>
    <cellStyle name="Normal 4 5 2 4 4" xfId="52572"/>
    <cellStyle name="Normal 4 5 2 4 4 2" xfId="52573"/>
    <cellStyle name="Normal 4 5 2 4 4 2 2" xfId="52574"/>
    <cellStyle name="Normal 4 5 2 4 4 2 2 2" xfId="52575"/>
    <cellStyle name="Normal 4 5 2 4 4 2 2 3" xfId="52576"/>
    <cellStyle name="Normal 4 5 2 4 4 2 3" xfId="52577"/>
    <cellStyle name="Normal 4 5 2 4 4 2 3 2" xfId="52578"/>
    <cellStyle name="Normal 4 5 2 4 4 2 3 3" xfId="52579"/>
    <cellStyle name="Normal 4 5 2 4 4 2 4" xfId="52580"/>
    <cellStyle name="Normal 4 5 2 4 4 2 5" xfId="52581"/>
    <cellStyle name="Normal 4 5 2 4 4 3" xfId="52582"/>
    <cellStyle name="Normal 4 5 2 4 4 3 2" xfId="52583"/>
    <cellStyle name="Normal 4 5 2 4 4 3 3" xfId="52584"/>
    <cellStyle name="Normal 4 5 2 4 4 4" xfId="52585"/>
    <cellStyle name="Normal 4 5 2 4 4 4 2" xfId="52586"/>
    <cellStyle name="Normal 4 5 2 4 4 4 3" xfId="52587"/>
    <cellStyle name="Normal 4 5 2 4 4 5" xfId="52588"/>
    <cellStyle name="Normal 4 5 2 4 4 6" xfId="52589"/>
    <cellStyle name="Normal 4 5 2 4 5" xfId="52590"/>
    <cellStyle name="Normal 4 5 2 4 5 2" xfId="52591"/>
    <cellStyle name="Normal 4 5 2 4 5 2 2" xfId="52592"/>
    <cellStyle name="Normal 4 5 2 4 5 2 2 2" xfId="52593"/>
    <cellStyle name="Normal 4 5 2 4 5 2 2 3" xfId="52594"/>
    <cellStyle name="Normal 4 5 2 4 5 2 3" xfId="52595"/>
    <cellStyle name="Normal 4 5 2 4 5 2 3 2" xfId="52596"/>
    <cellStyle name="Normal 4 5 2 4 5 2 3 3" xfId="52597"/>
    <cellStyle name="Normal 4 5 2 4 5 2 4" xfId="52598"/>
    <cellStyle name="Normal 4 5 2 4 5 2 5" xfId="52599"/>
    <cellStyle name="Normal 4 5 2 4 5 3" xfId="52600"/>
    <cellStyle name="Normal 4 5 2 4 5 3 2" xfId="52601"/>
    <cellStyle name="Normal 4 5 2 4 5 3 3" xfId="52602"/>
    <cellStyle name="Normal 4 5 2 4 5 4" xfId="52603"/>
    <cellStyle name="Normal 4 5 2 4 5 4 2" xfId="52604"/>
    <cellStyle name="Normal 4 5 2 4 5 4 3" xfId="52605"/>
    <cellStyle name="Normal 4 5 2 4 5 5" xfId="52606"/>
    <cellStyle name="Normal 4 5 2 4 5 6" xfId="52607"/>
    <cellStyle name="Normal 4 5 2 4 6" xfId="52608"/>
    <cellStyle name="Normal 4 5 2 4 6 2" xfId="52609"/>
    <cellStyle name="Normal 4 5 2 4 6 2 2" xfId="52610"/>
    <cellStyle name="Normal 4 5 2 4 6 2 3" xfId="52611"/>
    <cellStyle name="Normal 4 5 2 4 6 3" xfId="52612"/>
    <cellStyle name="Normal 4 5 2 4 6 3 2" xfId="52613"/>
    <cellStyle name="Normal 4 5 2 4 6 3 3" xfId="52614"/>
    <cellStyle name="Normal 4 5 2 4 6 4" xfId="52615"/>
    <cellStyle name="Normal 4 5 2 4 6 5" xfId="52616"/>
    <cellStyle name="Normal 4 5 2 4 7" xfId="52617"/>
    <cellStyle name="Normal 4 5 2 4 7 2" xfId="52618"/>
    <cellStyle name="Normal 4 5 2 4 7 3" xfId="52619"/>
    <cellStyle name="Normal 4 5 2 4 8" xfId="52620"/>
    <cellStyle name="Normal 4 5 2 4 8 2" xfId="52621"/>
    <cellStyle name="Normal 4 5 2 4 8 3" xfId="52622"/>
    <cellStyle name="Normal 4 5 2 4 9" xfId="52623"/>
    <cellStyle name="Normal 4 5 2 5" xfId="1190"/>
    <cellStyle name="Normal 4 5 2 5 2" xfId="2492"/>
    <cellStyle name="Normal 4 5 2 5 2 2" xfId="52624"/>
    <cellStyle name="Normal 4 5 2 5 2 2 2" xfId="52625"/>
    <cellStyle name="Normal 4 5 2 5 2 2 3" xfId="52626"/>
    <cellStyle name="Normal 4 5 2 5 2 3" xfId="52627"/>
    <cellStyle name="Normal 4 5 2 5 2 3 2" xfId="52628"/>
    <cellStyle name="Normal 4 5 2 5 2 3 3" xfId="52629"/>
    <cellStyle name="Normal 4 5 2 5 2 4" xfId="52630"/>
    <cellStyle name="Normal 4 5 2 5 2 5" xfId="52631"/>
    <cellStyle name="Normal 4 5 2 5 3" xfId="52632"/>
    <cellStyle name="Normal 4 5 2 5 3 2" xfId="52633"/>
    <cellStyle name="Normal 4 5 2 5 3 3" xfId="52634"/>
    <cellStyle name="Normal 4 5 2 5 4" xfId="52635"/>
    <cellStyle name="Normal 4 5 2 5 4 2" xfId="52636"/>
    <cellStyle name="Normal 4 5 2 5 4 3" xfId="52637"/>
    <cellStyle name="Normal 4 5 2 5 5" xfId="52638"/>
    <cellStyle name="Normal 4 5 2 5 6" xfId="52639"/>
    <cellStyle name="Normal 4 5 2 6" xfId="2481"/>
    <cellStyle name="Normal 4 5 2 6 2" xfId="52640"/>
    <cellStyle name="Normal 4 5 2 6 2 2" xfId="52641"/>
    <cellStyle name="Normal 4 5 2 6 2 2 2" xfId="52642"/>
    <cellStyle name="Normal 4 5 2 6 2 2 3" xfId="52643"/>
    <cellStyle name="Normal 4 5 2 6 2 3" xfId="52644"/>
    <cellStyle name="Normal 4 5 2 6 2 3 2" xfId="52645"/>
    <cellStyle name="Normal 4 5 2 6 2 3 3" xfId="52646"/>
    <cellStyle name="Normal 4 5 2 6 2 4" xfId="52647"/>
    <cellStyle name="Normal 4 5 2 6 2 5" xfId="52648"/>
    <cellStyle name="Normal 4 5 2 6 3" xfId="52649"/>
    <cellStyle name="Normal 4 5 2 6 3 2" xfId="52650"/>
    <cellStyle name="Normal 4 5 2 6 3 3" xfId="52651"/>
    <cellStyle name="Normal 4 5 2 6 4" xfId="52652"/>
    <cellStyle name="Normal 4 5 2 6 4 2" xfId="52653"/>
    <cellStyle name="Normal 4 5 2 6 4 3" xfId="52654"/>
    <cellStyle name="Normal 4 5 2 6 5" xfId="52655"/>
    <cellStyle name="Normal 4 5 2 6 6" xfId="52656"/>
    <cellStyle name="Normal 4 5 2 7" xfId="52657"/>
    <cellStyle name="Normal 4 5 2 7 2" xfId="52658"/>
    <cellStyle name="Normal 4 5 2 7 2 2" xfId="52659"/>
    <cellStyle name="Normal 4 5 2 7 2 2 2" xfId="52660"/>
    <cellStyle name="Normal 4 5 2 7 2 2 3" xfId="52661"/>
    <cellStyle name="Normal 4 5 2 7 2 3" xfId="52662"/>
    <cellStyle name="Normal 4 5 2 7 2 3 2" xfId="52663"/>
    <cellStyle name="Normal 4 5 2 7 2 3 3" xfId="52664"/>
    <cellStyle name="Normal 4 5 2 7 2 4" xfId="52665"/>
    <cellStyle name="Normal 4 5 2 7 2 5" xfId="52666"/>
    <cellStyle name="Normal 4 5 2 7 3" xfId="52667"/>
    <cellStyle name="Normal 4 5 2 7 3 2" xfId="52668"/>
    <cellStyle name="Normal 4 5 2 7 3 3" xfId="52669"/>
    <cellStyle name="Normal 4 5 2 7 4" xfId="52670"/>
    <cellStyle name="Normal 4 5 2 7 4 2" xfId="52671"/>
    <cellStyle name="Normal 4 5 2 7 4 3" xfId="52672"/>
    <cellStyle name="Normal 4 5 2 7 5" xfId="52673"/>
    <cellStyle name="Normal 4 5 2 7 6" xfId="52674"/>
    <cellStyle name="Normal 4 5 2 8" xfId="52675"/>
    <cellStyle name="Normal 4 5 2 8 2" xfId="52676"/>
    <cellStyle name="Normal 4 5 2 8 2 2" xfId="52677"/>
    <cellStyle name="Normal 4 5 2 8 2 2 2" xfId="52678"/>
    <cellStyle name="Normal 4 5 2 8 2 2 3" xfId="52679"/>
    <cellStyle name="Normal 4 5 2 8 2 3" xfId="52680"/>
    <cellStyle name="Normal 4 5 2 8 2 3 2" xfId="52681"/>
    <cellStyle name="Normal 4 5 2 8 2 3 3" xfId="52682"/>
    <cellStyle name="Normal 4 5 2 8 2 4" xfId="52683"/>
    <cellStyle name="Normal 4 5 2 8 2 5" xfId="52684"/>
    <cellStyle name="Normal 4 5 2 8 3" xfId="52685"/>
    <cellStyle name="Normal 4 5 2 8 3 2" xfId="52686"/>
    <cellStyle name="Normal 4 5 2 8 3 3" xfId="52687"/>
    <cellStyle name="Normal 4 5 2 8 4" xfId="52688"/>
    <cellStyle name="Normal 4 5 2 8 4 2" xfId="52689"/>
    <cellStyle name="Normal 4 5 2 8 4 3" xfId="52690"/>
    <cellStyle name="Normal 4 5 2 8 5" xfId="52691"/>
    <cellStyle name="Normal 4 5 2 8 6" xfId="52692"/>
    <cellStyle name="Normal 4 5 2 9" xfId="52693"/>
    <cellStyle name="Normal 4 5 2 9 2" xfId="52694"/>
    <cellStyle name="Normal 4 5 2 9 2 2" xfId="52695"/>
    <cellStyle name="Normal 4 5 2 9 2 3" xfId="52696"/>
    <cellStyle name="Normal 4 5 2 9 3" xfId="52697"/>
    <cellStyle name="Normal 4 5 2 9 3 2" xfId="52698"/>
    <cellStyle name="Normal 4 5 2 9 3 3" xfId="52699"/>
    <cellStyle name="Normal 4 5 2 9 4" xfId="52700"/>
    <cellStyle name="Normal 4 5 2 9 5" xfId="52701"/>
    <cellStyle name="Normal 4 5 3" xfId="1191"/>
    <cellStyle name="Normal 4 5 3 10" xfId="52702"/>
    <cellStyle name="Normal 4 5 3 11" xfId="52703"/>
    <cellStyle name="Normal 4 5 3 2" xfId="1192"/>
    <cellStyle name="Normal 4 5 3 2 10" xfId="52704"/>
    <cellStyle name="Normal 4 5 3 2 2" xfId="1193"/>
    <cellStyle name="Normal 4 5 3 2 2 2" xfId="2495"/>
    <cellStyle name="Normal 4 5 3 2 2 2 2" xfId="52705"/>
    <cellStyle name="Normal 4 5 3 2 2 2 2 2" xfId="52706"/>
    <cellStyle name="Normal 4 5 3 2 2 2 2 3" xfId="52707"/>
    <cellStyle name="Normal 4 5 3 2 2 2 3" xfId="52708"/>
    <cellStyle name="Normal 4 5 3 2 2 2 3 2" xfId="52709"/>
    <cellStyle name="Normal 4 5 3 2 2 2 3 3" xfId="52710"/>
    <cellStyle name="Normal 4 5 3 2 2 2 4" xfId="52711"/>
    <cellStyle name="Normal 4 5 3 2 2 2 5" xfId="52712"/>
    <cellStyle name="Normal 4 5 3 2 2 3" xfId="52713"/>
    <cellStyle name="Normal 4 5 3 2 2 3 2" xfId="52714"/>
    <cellStyle name="Normal 4 5 3 2 2 3 3" xfId="52715"/>
    <cellStyle name="Normal 4 5 3 2 2 4" xfId="52716"/>
    <cellStyle name="Normal 4 5 3 2 2 4 2" xfId="52717"/>
    <cellStyle name="Normal 4 5 3 2 2 4 3" xfId="52718"/>
    <cellStyle name="Normal 4 5 3 2 2 5" xfId="52719"/>
    <cellStyle name="Normal 4 5 3 2 2 6" xfId="52720"/>
    <cellStyle name="Normal 4 5 3 2 3" xfId="2494"/>
    <cellStyle name="Normal 4 5 3 2 3 2" xfId="52721"/>
    <cellStyle name="Normal 4 5 3 2 3 2 2" xfId="52722"/>
    <cellStyle name="Normal 4 5 3 2 3 2 2 2" xfId="52723"/>
    <cellStyle name="Normal 4 5 3 2 3 2 2 3" xfId="52724"/>
    <cellStyle name="Normal 4 5 3 2 3 2 3" xfId="52725"/>
    <cellStyle name="Normal 4 5 3 2 3 2 3 2" xfId="52726"/>
    <cellStyle name="Normal 4 5 3 2 3 2 3 3" xfId="52727"/>
    <cellStyle name="Normal 4 5 3 2 3 2 4" xfId="52728"/>
    <cellStyle name="Normal 4 5 3 2 3 2 5" xfId="52729"/>
    <cellStyle name="Normal 4 5 3 2 3 3" xfId="52730"/>
    <cellStyle name="Normal 4 5 3 2 3 3 2" xfId="52731"/>
    <cellStyle name="Normal 4 5 3 2 3 3 3" xfId="52732"/>
    <cellStyle name="Normal 4 5 3 2 3 4" xfId="52733"/>
    <cellStyle name="Normal 4 5 3 2 3 4 2" xfId="52734"/>
    <cellStyle name="Normal 4 5 3 2 3 4 3" xfId="52735"/>
    <cellStyle name="Normal 4 5 3 2 3 5" xfId="52736"/>
    <cellStyle name="Normal 4 5 3 2 3 6" xfId="52737"/>
    <cellStyle name="Normal 4 5 3 2 4" xfId="52738"/>
    <cellStyle name="Normal 4 5 3 2 4 2" xfId="52739"/>
    <cellStyle name="Normal 4 5 3 2 4 2 2" xfId="52740"/>
    <cellStyle name="Normal 4 5 3 2 4 2 2 2" xfId="52741"/>
    <cellStyle name="Normal 4 5 3 2 4 2 2 3" xfId="52742"/>
    <cellStyle name="Normal 4 5 3 2 4 2 3" xfId="52743"/>
    <cellStyle name="Normal 4 5 3 2 4 2 3 2" xfId="52744"/>
    <cellStyle name="Normal 4 5 3 2 4 2 3 3" xfId="52745"/>
    <cellStyle name="Normal 4 5 3 2 4 2 4" xfId="52746"/>
    <cellStyle name="Normal 4 5 3 2 4 2 5" xfId="52747"/>
    <cellStyle name="Normal 4 5 3 2 4 3" xfId="52748"/>
    <cellStyle name="Normal 4 5 3 2 4 3 2" xfId="52749"/>
    <cellStyle name="Normal 4 5 3 2 4 3 3" xfId="52750"/>
    <cellStyle name="Normal 4 5 3 2 4 4" xfId="52751"/>
    <cellStyle name="Normal 4 5 3 2 4 4 2" xfId="52752"/>
    <cellStyle name="Normal 4 5 3 2 4 4 3" xfId="52753"/>
    <cellStyle name="Normal 4 5 3 2 4 5" xfId="52754"/>
    <cellStyle name="Normal 4 5 3 2 4 6" xfId="52755"/>
    <cellStyle name="Normal 4 5 3 2 5" xfId="52756"/>
    <cellStyle name="Normal 4 5 3 2 5 2" xfId="52757"/>
    <cellStyle name="Normal 4 5 3 2 5 2 2" xfId="52758"/>
    <cellStyle name="Normal 4 5 3 2 5 2 2 2" xfId="52759"/>
    <cellStyle name="Normal 4 5 3 2 5 2 2 3" xfId="52760"/>
    <cellStyle name="Normal 4 5 3 2 5 2 3" xfId="52761"/>
    <cellStyle name="Normal 4 5 3 2 5 2 3 2" xfId="52762"/>
    <cellStyle name="Normal 4 5 3 2 5 2 3 3" xfId="52763"/>
    <cellStyle name="Normal 4 5 3 2 5 2 4" xfId="52764"/>
    <cellStyle name="Normal 4 5 3 2 5 2 5" xfId="52765"/>
    <cellStyle name="Normal 4 5 3 2 5 3" xfId="52766"/>
    <cellStyle name="Normal 4 5 3 2 5 3 2" xfId="52767"/>
    <cellStyle name="Normal 4 5 3 2 5 3 3" xfId="52768"/>
    <cellStyle name="Normal 4 5 3 2 5 4" xfId="52769"/>
    <cellStyle name="Normal 4 5 3 2 5 4 2" xfId="52770"/>
    <cellStyle name="Normal 4 5 3 2 5 4 3" xfId="52771"/>
    <cellStyle name="Normal 4 5 3 2 5 5" xfId="52772"/>
    <cellStyle name="Normal 4 5 3 2 5 6" xfId="52773"/>
    <cellStyle name="Normal 4 5 3 2 6" xfId="52774"/>
    <cellStyle name="Normal 4 5 3 2 6 2" xfId="52775"/>
    <cellStyle name="Normal 4 5 3 2 6 2 2" xfId="52776"/>
    <cellStyle name="Normal 4 5 3 2 6 2 3" xfId="52777"/>
    <cellStyle name="Normal 4 5 3 2 6 3" xfId="52778"/>
    <cellStyle name="Normal 4 5 3 2 6 3 2" xfId="52779"/>
    <cellStyle name="Normal 4 5 3 2 6 3 3" xfId="52780"/>
    <cellStyle name="Normal 4 5 3 2 6 4" xfId="52781"/>
    <cellStyle name="Normal 4 5 3 2 6 5" xfId="52782"/>
    <cellStyle name="Normal 4 5 3 2 7" xfId="52783"/>
    <cellStyle name="Normal 4 5 3 2 7 2" xfId="52784"/>
    <cellStyle name="Normal 4 5 3 2 7 3" xfId="52785"/>
    <cellStyle name="Normal 4 5 3 2 8" xfId="52786"/>
    <cellStyle name="Normal 4 5 3 2 8 2" xfId="52787"/>
    <cellStyle name="Normal 4 5 3 2 8 3" xfId="52788"/>
    <cellStyle name="Normal 4 5 3 2 9" xfId="52789"/>
    <cellStyle name="Normal 4 5 3 3" xfId="1194"/>
    <cellStyle name="Normal 4 5 3 3 2" xfId="2496"/>
    <cellStyle name="Normal 4 5 3 3 2 2" xfId="52790"/>
    <cellStyle name="Normal 4 5 3 3 2 2 2" xfId="52791"/>
    <cellStyle name="Normal 4 5 3 3 2 2 3" xfId="52792"/>
    <cellStyle name="Normal 4 5 3 3 2 3" xfId="52793"/>
    <cellStyle name="Normal 4 5 3 3 2 3 2" xfId="52794"/>
    <cellStyle name="Normal 4 5 3 3 2 3 3" xfId="52795"/>
    <cellStyle name="Normal 4 5 3 3 2 4" xfId="52796"/>
    <cellStyle name="Normal 4 5 3 3 2 5" xfId="52797"/>
    <cellStyle name="Normal 4 5 3 3 3" xfId="52798"/>
    <cellStyle name="Normal 4 5 3 3 3 2" xfId="52799"/>
    <cellStyle name="Normal 4 5 3 3 3 3" xfId="52800"/>
    <cellStyle name="Normal 4 5 3 3 4" xfId="52801"/>
    <cellStyle name="Normal 4 5 3 3 4 2" xfId="52802"/>
    <cellStyle name="Normal 4 5 3 3 4 3" xfId="52803"/>
    <cellStyle name="Normal 4 5 3 3 5" xfId="52804"/>
    <cellStyle name="Normal 4 5 3 3 6" xfId="52805"/>
    <cellStyle name="Normal 4 5 3 4" xfId="2493"/>
    <cellStyle name="Normal 4 5 3 4 2" xfId="52806"/>
    <cellStyle name="Normal 4 5 3 4 2 2" xfId="52807"/>
    <cellStyle name="Normal 4 5 3 4 2 2 2" xfId="52808"/>
    <cellStyle name="Normal 4 5 3 4 2 2 3" xfId="52809"/>
    <cellStyle name="Normal 4 5 3 4 2 3" xfId="52810"/>
    <cellStyle name="Normal 4 5 3 4 2 3 2" xfId="52811"/>
    <cellStyle name="Normal 4 5 3 4 2 3 3" xfId="52812"/>
    <cellStyle name="Normal 4 5 3 4 2 4" xfId="52813"/>
    <cellStyle name="Normal 4 5 3 4 2 5" xfId="52814"/>
    <cellStyle name="Normal 4 5 3 4 3" xfId="52815"/>
    <cellStyle name="Normal 4 5 3 4 3 2" xfId="52816"/>
    <cellStyle name="Normal 4 5 3 4 3 3" xfId="52817"/>
    <cellStyle name="Normal 4 5 3 4 4" xfId="52818"/>
    <cellStyle name="Normal 4 5 3 4 4 2" xfId="52819"/>
    <cellStyle name="Normal 4 5 3 4 4 3" xfId="52820"/>
    <cellStyle name="Normal 4 5 3 4 5" xfId="52821"/>
    <cellStyle name="Normal 4 5 3 4 6" xfId="52822"/>
    <cellStyle name="Normal 4 5 3 5" xfId="52823"/>
    <cellStyle name="Normal 4 5 3 5 2" xfId="52824"/>
    <cellStyle name="Normal 4 5 3 5 2 2" xfId="52825"/>
    <cellStyle name="Normal 4 5 3 5 2 2 2" xfId="52826"/>
    <cellStyle name="Normal 4 5 3 5 2 2 3" xfId="52827"/>
    <cellStyle name="Normal 4 5 3 5 2 3" xfId="52828"/>
    <cellStyle name="Normal 4 5 3 5 2 3 2" xfId="52829"/>
    <cellStyle name="Normal 4 5 3 5 2 3 3" xfId="52830"/>
    <cellStyle name="Normal 4 5 3 5 2 4" xfId="52831"/>
    <cellStyle name="Normal 4 5 3 5 2 5" xfId="52832"/>
    <cellStyle name="Normal 4 5 3 5 3" xfId="52833"/>
    <cellStyle name="Normal 4 5 3 5 3 2" xfId="52834"/>
    <cellStyle name="Normal 4 5 3 5 3 3" xfId="52835"/>
    <cellStyle name="Normal 4 5 3 5 4" xfId="52836"/>
    <cellStyle name="Normal 4 5 3 5 4 2" xfId="52837"/>
    <cellStyle name="Normal 4 5 3 5 4 3" xfId="52838"/>
    <cellStyle name="Normal 4 5 3 5 5" xfId="52839"/>
    <cellStyle name="Normal 4 5 3 5 6" xfId="52840"/>
    <cellStyle name="Normal 4 5 3 6" xfId="52841"/>
    <cellStyle name="Normal 4 5 3 6 2" xfId="52842"/>
    <cellStyle name="Normal 4 5 3 6 2 2" xfId="52843"/>
    <cellStyle name="Normal 4 5 3 6 2 2 2" xfId="52844"/>
    <cellStyle name="Normal 4 5 3 6 2 2 3" xfId="52845"/>
    <cellStyle name="Normal 4 5 3 6 2 3" xfId="52846"/>
    <cellStyle name="Normal 4 5 3 6 2 3 2" xfId="52847"/>
    <cellStyle name="Normal 4 5 3 6 2 3 3" xfId="52848"/>
    <cellStyle name="Normal 4 5 3 6 2 4" xfId="52849"/>
    <cellStyle name="Normal 4 5 3 6 2 5" xfId="52850"/>
    <cellStyle name="Normal 4 5 3 6 3" xfId="52851"/>
    <cellStyle name="Normal 4 5 3 6 3 2" xfId="52852"/>
    <cellStyle name="Normal 4 5 3 6 3 3" xfId="52853"/>
    <cellStyle name="Normal 4 5 3 6 4" xfId="52854"/>
    <cellStyle name="Normal 4 5 3 6 4 2" xfId="52855"/>
    <cellStyle name="Normal 4 5 3 6 4 3" xfId="52856"/>
    <cellStyle name="Normal 4 5 3 6 5" xfId="52857"/>
    <cellStyle name="Normal 4 5 3 6 6" xfId="52858"/>
    <cellStyle name="Normal 4 5 3 7" xfId="52859"/>
    <cellStyle name="Normal 4 5 3 7 2" xfId="52860"/>
    <cellStyle name="Normal 4 5 3 7 2 2" xfId="52861"/>
    <cellStyle name="Normal 4 5 3 7 2 3" xfId="52862"/>
    <cellStyle name="Normal 4 5 3 7 3" xfId="52863"/>
    <cellStyle name="Normal 4 5 3 7 3 2" xfId="52864"/>
    <cellStyle name="Normal 4 5 3 7 3 3" xfId="52865"/>
    <cellStyle name="Normal 4 5 3 7 4" xfId="52866"/>
    <cellStyle name="Normal 4 5 3 7 5" xfId="52867"/>
    <cellStyle name="Normal 4 5 3 8" xfId="52868"/>
    <cellStyle name="Normal 4 5 3 8 2" xfId="52869"/>
    <cellStyle name="Normal 4 5 3 8 3" xfId="52870"/>
    <cellStyle name="Normal 4 5 3 9" xfId="52871"/>
    <cellStyle name="Normal 4 5 3 9 2" xfId="52872"/>
    <cellStyle name="Normal 4 5 3 9 3" xfId="52873"/>
    <cellStyle name="Normal 4 5 4" xfId="1195"/>
    <cellStyle name="Normal 4 5 4 10" xfId="52874"/>
    <cellStyle name="Normal 4 5 4 11" xfId="52875"/>
    <cellStyle name="Normal 4 5 4 2" xfId="1196"/>
    <cellStyle name="Normal 4 5 4 2 10" xfId="52876"/>
    <cellStyle name="Normal 4 5 4 2 2" xfId="1197"/>
    <cellStyle name="Normal 4 5 4 2 2 2" xfId="2499"/>
    <cellStyle name="Normal 4 5 4 2 2 2 2" xfId="52877"/>
    <cellStyle name="Normal 4 5 4 2 2 2 2 2" xfId="52878"/>
    <cellStyle name="Normal 4 5 4 2 2 2 2 3" xfId="52879"/>
    <cellStyle name="Normal 4 5 4 2 2 2 3" xfId="52880"/>
    <cellStyle name="Normal 4 5 4 2 2 2 3 2" xfId="52881"/>
    <cellStyle name="Normal 4 5 4 2 2 2 3 3" xfId="52882"/>
    <cellStyle name="Normal 4 5 4 2 2 2 4" xfId="52883"/>
    <cellStyle name="Normal 4 5 4 2 2 2 5" xfId="52884"/>
    <cellStyle name="Normal 4 5 4 2 2 3" xfId="52885"/>
    <cellStyle name="Normal 4 5 4 2 2 3 2" xfId="52886"/>
    <cellStyle name="Normal 4 5 4 2 2 3 3" xfId="52887"/>
    <cellStyle name="Normal 4 5 4 2 2 4" xfId="52888"/>
    <cellStyle name="Normal 4 5 4 2 2 4 2" xfId="52889"/>
    <cellStyle name="Normal 4 5 4 2 2 4 3" xfId="52890"/>
    <cellStyle name="Normal 4 5 4 2 2 5" xfId="52891"/>
    <cellStyle name="Normal 4 5 4 2 2 6" xfId="52892"/>
    <cellStyle name="Normal 4 5 4 2 3" xfId="2498"/>
    <cellStyle name="Normal 4 5 4 2 3 2" xfId="52893"/>
    <cellStyle name="Normal 4 5 4 2 3 2 2" xfId="52894"/>
    <cellStyle name="Normal 4 5 4 2 3 2 2 2" xfId="52895"/>
    <cellStyle name="Normal 4 5 4 2 3 2 2 3" xfId="52896"/>
    <cellStyle name="Normal 4 5 4 2 3 2 3" xfId="52897"/>
    <cellStyle name="Normal 4 5 4 2 3 2 3 2" xfId="52898"/>
    <cellStyle name="Normal 4 5 4 2 3 2 3 3" xfId="52899"/>
    <cellStyle name="Normal 4 5 4 2 3 2 4" xfId="52900"/>
    <cellStyle name="Normal 4 5 4 2 3 2 5" xfId="52901"/>
    <cellStyle name="Normal 4 5 4 2 3 3" xfId="52902"/>
    <cellStyle name="Normal 4 5 4 2 3 3 2" xfId="52903"/>
    <cellStyle name="Normal 4 5 4 2 3 3 3" xfId="52904"/>
    <cellStyle name="Normal 4 5 4 2 3 4" xfId="52905"/>
    <cellStyle name="Normal 4 5 4 2 3 4 2" xfId="52906"/>
    <cellStyle name="Normal 4 5 4 2 3 4 3" xfId="52907"/>
    <cellStyle name="Normal 4 5 4 2 3 5" xfId="52908"/>
    <cellStyle name="Normal 4 5 4 2 3 6" xfId="52909"/>
    <cellStyle name="Normal 4 5 4 2 4" xfId="52910"/>
    <cellStyle name="Normal 4 5 4 2 4 2" xfId="52911"/>
    <cellStyle name="Normal 4 5 4 2 4 2 2" xfId="52912"/>
    <cellStyle name="Normal 4 5 4 2 4 2 2 2" xfId="52913"/>
    <cellStyle name="Normal 4 5 4 2 4 2 2 3" xfId="52914"/>
    <cellStyle name="Normal 4 5 4 2 4 2 3" xfId="52915"/>
    <cellStyle name="Normal 4 5 4 2 4 2 3 2" xfId="52916"/>
    <cellStyle name="Normal 4 5 4 2 4 2 3 3" xfId="52917"/>
    <cellStyle name="Normal 4 5 4 2 4 2 4" xfId="52918"/>
    <cellStyle name="Normal 4 5 4 2 4 2 5" xfId="52919"/>
    <cellStyle name="Normal 4 5 4 2 4 3" xfId="52920"/>
    <cellStyle name="Normal 4 5 4 2 4 3 2" xfId="52921"/>
    <cellStyle name="Normal 4 5 4 2 4 3 3" xfId="52922"/>
    <cellStyle name="Normal 4 5 4 2 4 4" xfId="52923"/>
    <cellStyle name="Normal 4 5 4 2 4 4 2" xfId="52924"/>
    <cellStyle name="Normal 4 5 4 2 4 4 3" xfId="52925"/>
    <cellStyle name="Normal 4 5 4 2 4 5" xfId="52926"/>
    <cellStyle name="Normal 4 5 4 2 4 6" xfId="52927"/>
    <cellStyle name="Normal 4 5 4 2 5" xfId="52928"/>
    <cellStyle name="Normal 4 5 4 2 5 2" xfId="52929"/>
    <cellStyle name="Normal 4 5 4 2 5 2 2" xfId="52930"/>
    <cellStyle name="Normal 4 5 4 2 5 2 2 2" xfId="52931"/>
    <cellStyle name="Normal 4 5 4 2 5 2 2 3" xfId="52932"/>
    <cellStyle name="Normal 4 5 4 2 5 2 3" xfId="52933"/>
    <cellStyle name="Normal 4 5 4 2 5 2 3 2" xfId="52934"/>
    <cellStyle name="Normal 4 5 4 2 5 2 3 3" xfId="52935"/>
    <cellStyle name="Normal 4 5 4 2 5 2 4" xfId="52936"/>
    <cellStyle name="Normal 4 5 4 2 5 2 5" xfId="52937"/>
    <cellStyle name="Normal 4 5 4 2 5 3" xfId="52938"/>
    <cellStyle name="Normal 4 5 4 2 5 3 2" xfId="52939"/>
    <cellStyle name="Normal 4 5 4 2 5 3 3" xfId="52940"/>
    <cellStyle name="Normal 4 5 4 2 5 4" xfId="52941"/>
    <cellStyle name="Normal 4 5 4 2 5 4 2" xfId="52942"/>
    <cellStyle name="Normal 4 5 4 2 5 4 3" xfId="52943"/>
    <cellStyle name="Normal 4 5 4 2 5 5" xfId="52944"/>
    <cellStyle name="Normal 4 5 4 2 5 6" xfId="52945"/>
    <cellStyle name="Normal 4 5 4 2 6" xfId="52946"/>
    <cellStyle name="Normal 4 5 4 2 6 2" xfId="52947"/>
    <cellStyle name="Normal 4 5 4 2 6 2 2" xfId="52948"/>
    <cellStyle name="Normal 4 5 4 2 6 2 3" xfId="52949"/>
    <cellStyle name="Normal 4 5 4 2 6 3" xfId="52950"/>
    <cellStyle name="Normal 4 5 4 2 6 3 2" xfId="52951"/>
    <cellStyle name="Normal 4 5 4 2 6 3 3" xfId="52952"/>
    <cellStyle name="Normal 4 5 4 2 6 4" xfId="52953"/>
    <cellStyle name="Normal 4 5 4 2 6 5" xfId="52954"/>
    <cellStyle name="Normal 4 5 4 2 7" xfId="52955"/>
    <cellStyle name="Normal 4 5 4 2 7 2" xfId="52956"/>
    <cellStyle name="Normal 4 5 4 2 7 3" xfId="52957"/>
    <cellStyle name="Normal 4 5 4 2 8" xfId="52958"/>
    <cellStyle name="Normal 4 5 4 2 8 2" xfId="52959"/>
    <cellStyle name="Normal 4 5 4 2 8 3" xfId="52960"/>
    <cellStyle name="Normal 4 5 4 2 9" xfId="52961"/>
    <cellStyle name="Normal 4 5 4 3" xfId="1198"/>
    <cellStyle name="Normal 4 5 4 3 2" xfId="2500"/>
    <cellStyle name="Normal 4 5 4 3 2 2" xfId="52962"/>
    <cellStyle name="Normal 4 5 4 3 2 2 2" xfId="52963"/>
    <cellStyle name="Normal 4 5 4 3 2 2 3" xfId="52964"/>
    <cellStyle name="Normal 4 5 4 3 2 3" xfId="52965"/>
    <cellStyle name="Normal 4 5 4 3 2 3 2" xfId="52966"/>
    <cellStyle name="Normal 4 5 4 3 2 3 3" xfId="52967"/>
    <cellStyle name="Normal 4 5 4 3 2 4" xfId="52968"/>
    <cellStyle name="Normal 4 5 4 3 2 5" xfId="52969"/>
    <cellStyle name="Normal 4 5 4 3 3" xfId="52970"/>
    <cellStyle name="Normal 4 5 4 3 3 2" xfId="52971"/>
    <cellStyle name="Normal 4 5 4 3 3 3" xfId="52972"/>
    <cellStyle name="Normal 4 5 4 3 4" xfId="52973"/>
    <cellStyle name="Normal 4 5 4 3 4 2" xfId="52974"/>
    <cellStyle name="Normal 4 5 4 3 4 3" xfId="52975"/>
    <cellStyle name="Normal 4 5 4 3 5" xfId="52976"/>
    <cellStyle name="Normal 4 5 4 3 6" xfId="52977"/>
    <cellStyle name="Normal 4 5 4 4" xfId="2497"/>
    <cellStyle name="Normal 4 5 4 4 2" xfId="52978"/>
    <cellStyle name="Normal 4 5 4 4 2 2" xfId="52979"/>
    <cellStyle name="Normal 4 5 4 4 2 2 2" xfId="52980"/>
    <cellStyle name="Normal 4 5 4 4 2 2 3" xfId="52981"/>
    <cellStyle name="Normal 4 5 4 4 2 3" xfId="52982"/>
    <cellStyle name="Normal 4 5 4 4 2 3 2" xfId="52983"/>
    <cellStyle name="Normal 4 5 4 4 2 3 3" xfId="52984"/>
    <cellStyle name="Normal 4 5 4 4 2 4" xfId="52985"/>
    <cellStyle name="Normal 4 5 4 4 2 5" xfId="52986"/>
    <cellStyle name="Normal 4 5 4 4 3" xfId="52987"/>
    <cellStyle name="Normal 4 5 4 4 3 2" xfId="52988"/>
    <cellStyle name="Normal 4 5 4 4 3 3" xfId="52989"/>
    <cellStyle name="Normal 4 5 4 4 4" xfId="52990"/>
    <cellStyle name="Normal 4 5 4 4 4 2" xfId="52991"/>
    <cellStyle name="Normal 4 5 4 4 4 3" xfId="52992"/>
    <cellStyle name="Normal 4 5 4 4 5" xfId="52993"/>
    <cellStyle name="Normal 4 5 4 4 6" xfId="52994"/>
    <cellStyle name="Normal 4 5 4 5" xfId="52995"/>
    <cellStyle name="Normal 4 5 4 5 2" xfId="52996"/>
    <cellStyle name="Normal 4 5 4 5 2 2" xfId="52997"/>
    <cellStyle name="Normal 4 5 4 5 2 2 2" xfId="52998"/>
    <cellStyle name="Normal 4 5 4 5 2 2 3" xfId="52999"/>
    <cellStyle name="Normal 4 5 4 5 2 3" xfId="53000"/>
    <cellStyle name="Normal 4 5 4 5 2 3 2" xfId="53001"/>
    <cellStyle name="Normal 4 5 4 5 2 3 3" xfId="53002"/>
    <cellStyle name="Normal 4 5 4 5 2 4" xfId="53003"/>
    <cellStyle name="Normal 4 5 4 5 2 5" xfId="53004"/>
    <cellStyle name="Normal 4 5 4 5 3" xfId="53005"/>
    <cellStyle name="Normal 4 5 4 5 3 2" xfId="53006"/>
    <cellStyle name="Normal 4 5 4 5 3 3" xfId="53007"/>
    <cellStyle name="Normal 4 5 4 5 4" xfId="53008"/>
    <cellStyle name="Normal 4 5 4 5 4 2" xfId="53009"/>
    <cellStyle name="Normal 4 5 4 5 4 3" xfId="53010"/>
    <cellStyle name="Normal 4 5 4 5 5" xfId="53011"/>
    <cellStyle name="Normal 4 5 4 5 6" xfId="53012"/>
    <cellStyle name="Normal 4 5 4 6" xfId="53013"/>
    <cellStyle name="Normal 4 5 4 6 2" xfId="53014"/>
    <cellStyle name="Normal 4 5 4 6 2 2" xfId="53015"/>
    <cellStyle name="Normal 4 5 4 6 2 2 2" xfId="53016"/>
    <cellStyle name="Normal 4 5 4 6 2 2 3" xfId="53017"/>
    <cellStyle name="Normal 4 5 4 6 2 3" xfId="53018"/>
    <cellStyle name="Normal 4 5 4 6 2 3 2" xfId="53019"/>
    <cellStyle name="Normal 4 5 4 6 2 3 3" xfId="53020"/>
    <cellStyle name="Normal 4 5 4 6 2 4" xfId="53021"/>
    <cellStyle name="Normal 4 5 4 6 2 5" xfId="53022"/>
    <cellStyle name="Normal 4 5 4 6 3" xfId="53023"/>
    <cellStyle name="Normal 4 5 4 6 3 2" xfId="53024"/>
    <cellStyle name="Normal 4 5 4 6 3 3" xfId="53025"/>
    <cellStyle name="Normal 4 5 4 6 4" xfId="53026"/>
    <cellStyle name="Normal 4 5 4 6 4 2" xfId="53027"/>
    <cellStyle name="Normal 4 5 4 6 4 3" xfId="53028"/>
    <cellStyle name="Normal 4 5 4 6 5" xfId="53029"/>
    <cellStyle name="Normal 4 5 4 6 6" xfId="53030"/>
    <cellStyle name="Normal 4 5 4 7" xfId="53031"/>
    <cellStyle name="Normal 4 5 4 7 2" xfId="53032"/>
    <cellStyle name="Normal 4 5 4 7 2 2" xfId="53033"/>
    <cellStyle name="Normal 4 5 4 7 2 3" xfId="53034"/>
    <cellStyle name="Normal 4 5 4 7 3" xfId="53035"/>
    <cellStyle name="Normal 4 5 4 7 3 2" xfId="53036"/>
    <cellStyle name="Normal 4 5 4 7 3 3" xfId="53037"/>
    <cellStyle name="Normal 4 5 4 7 4" xfId="53038"/>
    <cellStyle name="Normal 4 5 4 7 5" xfId="53039"/>
    <cellStyle name="Normal 4 5 4 8" xfId="53040"/>
    <cellStyle name="Normal 4 5 4 8 2" xfId="53041"/>
    <cellStyle name="Normal 4 5 4 8 3" xfId="53042"/>
    <cellStyle name="Normal 4 5 4 9" xfId="53043"/>
    <cellStyle name="Normal 4 5 4 9 2" xfId="53044"/>
    <cellStyle name="Normal 4 5 4 9 3" xfId="53045"/>
    <cellStyle name="Normal 4 5 5" xfId="1199"/>
    <cellStyle name="Normal 4 5 5 10" xfId="53046"/>
    <cellStyle name="Normal 4 5 5 2" xfId="1200"/>
    <cellStyle name="Normal 4 5 5 2 2" xfId="2502"/>
    <cellStyle name="Normal 4 5 5 2 2 2" xfId="53047"/>
    <cellStyle name="Normal 4 5 5 2 2 2 2" xfId="53048"/>
    <cellStyle name="Normal 4 5 5 2 2 2 3" xfId="53049"/>
    <cellStyle name="Normal 4 5 5 2 2 3" xfId="53050"/>
    <cellStyle name="Normal 4 5 5 2 2 3 2" xfId="53051"/>
    <cellStyle name="Normal 4 5 5 2 2 3 3" xfId="53052"/>
    <cellStyle name="Normal 4 5 5 2 2 4" xfId="53053"/>
    <cellStyle name="Normal 4 5 5 2 2 5" xfId="53054"/>
    <cellStyle name="Normal 4 5 5 2 3" xfId="53055"/>
    <cellStyle name="Normal 4 5 5 2 3 2" xfId="53056"/>
    <cellStyle name="Normal 4 5 5 2 3 3" xfId="53057"/>
    <cellStyle name="Normal 4 5 5 2 4" xfId="53058"/>
    <cellStyle name="Normal 4 5 5 2 4 2" xfId="53059"/>
    <cellStyle name="Normal 4 5 5 2 4 3" xfId="53060"/>
    <cellStyle name="Normal 4 5 5 2 5" xfId="53061"/>
    <cellStyle name="Normal 4 5 5 2 6" xfId="53062"/>
    <cellStyle name="Normal 4 5 5 3" xfId="2501"/>
    <cellStyle name="Normal 4 5 5 3 2" xfId="53063"/>
    <cellStyle name="Normal 4 5 5 3 2 2" xfId="53064"/>
    <cellStyle name="Normal 4 5 5 3 2 2 2" xfId="53065"/>
    <cellStyle name="Normal 4 5 5 3 2 2 3" xfId="53066"/>
    <cellStyle name="Normal 4 5 5 3 2 3" xfId="53067"/>
    <cellStyle name="Normal 4 5 5 3 2 3 2" xfId="53068"/>
    <cellStyle name="Normal 4 5 5 3 2 3 3" xfId="53069"/>
    <cellStyle name="Normal 4 5 5 3 2 4" xfId="53070"/>
    <cellStyle name="Normal 4 5 5 3 2 5" xfId="53071"/>
    <cellStyle name="Normal 4 5 5 3 3" xfId="53072"/>
    <cellStyle name="Normal 4 5 5 3 3 2" xfId="53073"/>
    <cellStyle name="Normal 4 5 5 3 3 3" xfId="53074"/>
    <cellStyle name="Normal 4 5 5 3 4" xfId="53075"/>
    <cellStyle name="Normal 4 5 5 3 4 2" xfId="53076"/>
    <cellStyle name="Normal 4 5 5 3 4 3" xfId="53077"/>
    <cellStyle name="Normal 4 5 5 3 5" xfId="53078"/>
    <cellStyle name="Normal 4 5 5 3 6" xfId="53079"/>
    <cellStyle name="Normal 4 5 5 4" xfId="53080"/>
    <cellStyle name="Normal 4 5 5 4 2" xfId="53081"/>
    <cellStyle name="Normal 4 5 5 4 2 2" xfId="53082"/>
    <cellStyle name="Normal 4 5 5 4 2 2 2" xfId="53083"/>
    <cellStyle name="Normal 4 5 5 4 2 2 3" xfId="53084"/>
    <cellStyle name="Normal 4 5 5 4 2 3" xfId="53085"/>
    <cellStyle name="Normal 4 5 5 4 2 3 2" xfId="53086"/>
    <cellStyle name="Normal 4 5 5 4 2 3 3" xfId="53087"/>
    <cellStyle name="Normal 4 5 5 4 2 4" xfId="53088"/>
    <cellStyle name="Normal 4 5 5 4 2 5" xfId="53089"/>
    <cellStyle name="Normal 4 5 5 4 3" xfId="53090"/>
    <cellStyle name="Normal 4 5 5 4 3 2" xfId="53091"/>
    <cellStyle name="Normal 4 5 5 4 3 3" xfId="53092"/>
    <cellStyle name="Normal 4 5 5 4 4" xfId="53093"/>
    <cellStyle name="Normal 4 5 5 4 4 2" xfId="53094"/>
    <cellStyle name="Normal 4 5 5 4 4 3" xfId="53095"/>
    <cellStyle name="Normal 4 5 5 4 5" xfId="53096"/>
    <cellStyle name="Normal 4 5 5 4 6" xfId="53097"/>
    <cellStyle name="Normal 4 5 5 5" xfId="53098"/>
    <cellStyle name="Normal 4 5 5 5 2" xfId="53099"/>
    <cellStyle name="Normal 4 5 5 5 2 2" xfId="53100"/>
    <cellStyle name="Normal 4 5 5 5 2 2 2" xfId="53101"/>
    <cellStyle name="Normal 4 5 5 5 2 2 3" xfId="53102"/>
    <cellStyle name="Normal 4 5 5 5 2 3" xfId="53103"/>
    <cellStyle name="Normal 4 5 5 5 2 3 2" xfId="53104"/>
    <cellStyle name="Normal 4 5 5 5 2 3 3" xfId="53105"/>
    <cellStyle name="Normal 4 5 5 5 2 4" xfId="53106"/>
    <cellStyle name="Normal 4 5 5 5 2 5" xfId="53107"/>
    <cellStyle name="Normal 4 5 5 5 3" xfId="53108"/>
    <cellStyle name="Normal 4 5 5 5 3 2" xfId="53109"/>
    <cellStyle name="Normal 4 5 5 5 3 3" xfId="53110"/>
    <cellStyle name="Normal 4 5 5 5 4" xfId="53111"/>
    <cellStyle name="Normal 4 5 5 5 4 2" xfId="53112"/>
    <cellStyle name="Normal 4 5 5 5 4 3" xfId="53113"/>
    <cellStyle name="Normal 4 5 5 5 5" xfId="53114"/>
    <cellStyle name="Normal 4 5 5 5 6" xfId="53115"/>
    <cellStyle name="Normal 4 5 5 6" xfId="53116"/>
    <cellStyle name="Normal 4 5 5 6 2" xfId="53117"/>
    <cellStyle name="Normal 4 5 5 6 2 2" xfId="53118"/>
    <cellStyle name="Normal 4 5 5 6 2 3" xfId="53119"/>
    <cellStyle name="Normal 4 5 5 6 3" xfId="53120"/>
    <cellStyle name="Normal 4 5 5 6 3 2" xfId="53121"/>
    <cellStyle name="Normal 4 5 5 6 3 3" xfId="53122"/>
    <cellStyle name="Normal 4 5 5 6 4" xfId="53123"/>
    <cellStyle name="Normal 4 5 5 6 5" xfId="53124"/>
    <cellStyle name="Normal 4 5 5 7" xfId="53125"/>
    <cellStyle name="Normal 4 5 5 7 2" xfId="53126"/>
    <cellStyle name="Normal 4 5 5 7 3" xfId="53127"/>
    <cellStyle name="Normal 4 5 5 8" xfId="53128"/>
    <cellStyle name="Normal 4 5 5 8 2" xfId="53129"/>
    <cellStyle name="Normal 4 5 5 8 3" xfId="53130"/>
    <cellStyle name="Normal 4 5 5 9" xfId="53131"/>
    <cellStyle name="Normal 4 5 6" xfId="1201"/>
    <cellStyle name="Normal 4 5 6 2" xfId="2503"/>
    <cellStyle name="Normal 4 5 6 2 2" xfId="53132"/>
    <cellStyle name="Normal 4 5 6 2 2 2" xfId="53133"/>
    <cellStyle name="Normal 4 5 6 2 2 3" xfId="53134"/>
    <cellStyle name="Normal 4 5 6 2 3" xfId="53135"/>
    <cellStyle name="Normal 4 5 6 2 3 2" xfId="53136"/>
    <cellStyle name="Normal 4 5 6 2 3 3" xfId="53137"/>
    <cellStyle name="Normal 4 5 6 2 4" xfId="53138"/>
    <cellStyle name="Normal 4 5 6 2 5" xfId="53139"/>
    <cellStyle name="Normal 4 5 6 3" xfId="53140"/>
    <cellStyle name="Normal 4 5 6 3 2" xfId="53141"/>
    <cellStyle name="Normal 4 5 6 3 3" xfId="53142"/>
    <cellStyle name="Normal 4 5 6 4" xfId="53143"/>
    <cellStyle name="Normal 4 5 6 4 2" xfId="53144"/>
    <cellStyle name="Normal 4 5 6 4 3" xfId="53145"/>
    <cellStyle name="Normal 4 5 6 5" xfId="53146"/>
    <cellStyle name="Normal 4 5 6 6" xfId="53147"/>
    <cellStyle name="Normal 4 5 7" xfId="2480"/>
    <cellStyle name="Normal 4 5 7 2" xfId="53148"/>
    <cellStyle name="Normal 4 5 7 2 2" xfId="53149"/>
    <cellStyle name="Normal 4 5 7 2 2 2" xfId="53150"/>
    <cellStyle name="Normal 4 5 7 2 2 3" xfId="53151"/>
    <cellStyle name="Normal 4 5 7 2 3" xfId="53152"/>
    <cellStyle name="Normal 4 5 7 2 3 2" xfId="53153"/>
    <cellStyle name="Normal 4 5 7 2 3 3" xfId="53154"/>
    <cellStyle name="Normal 4 5 7 2 4" xfId="53155"/>
    <cellStyle name="Normal 4 5 7 2 5" xfId="53156"/>
    <cellStyle name="Normal 4 5 7 3" xfId="53157"/>
    <cellStyle name="Normal 4 5 7 3 2" xfId="53158"/>
    <cellStyle name="Normal 4 5 7 3 3" xfId="53159"/>
    <cellStyle name="Normal 4 5 7 4" xfId="53160"/>
    <cellStyle name="Normal 4 5 7 4 2" xfId="53161"/>
    <cellStyle name="Normal 4 5 7 4 3" xfId="53162"/>
    <cellStyle name="Normal 4 5 7 5" xfId="53163"/>
    <cellStyle name="Normal 4 5 7 6" xfId="53164"/>
    <cellStyle name="Normal 4 5 8" xfId="53165"/>
    <cellStyle name="Normal 4 5 8 2" xfId="53166"/>
    <cellStyle name="Normal 4 5 8 2 2" xfId="53167"/>
    <cellStyle name="Normal 4 5 8 2 2 2" xfId="53168"/>
    <cellStyle name="Normal 4 5 8 2 2 3" xfId="53169"/>
    <cellStyle name="Normal 4 5 8 2 3" xfId="53170"/>
    <cellStyle name="Normal 4 5 8 2 3 2" xfId="53171"/>
    <cellStyle name="Normal 4 5 8 2 3 3" xfId="53172"/>
    <cellStyle name="Normal 4 5 8 2 4" xfId="53173"/>
    <cellStyle name="Normal 4 5 8 2 5" xfId="53174"/>
    <cellStyle name="Normal 4 5 8 3" xfId="53175"/>
    <cellStyle name="Normal 4 5 8 3 2" xfId="53176"/>
    <cellStyle name="Normal 4 5 8 3 3" xfId="53177"/>
    <cellStyle name="Normal 4 5 8 4" xfId="53178"/>
    <cellStyle name="Normal 4 5 8 4 2" xfId="53179"/>
    <cellStyle name="Normal 4 5 8 4 3" xfId="53180"/>
    <cellStyle name="Normal 4 5 8 5" xfId="53181"/>
    <cellStyle name="Normal 4 5 8 6" xfId="53182"/>
    <cellStyle name="Normal 4 5 9" xfId="53183"/>
    <cellStyle name="Normal 4 5 9 2" xfId="53184"/>
    <cellStyle name="Normal 4 5 9 2 2" xfId="53185"/>
    <cellStyle name="Normal 4 5 9 2 2 2" xfId="53186"/>
    <cellStyle name="Normal 4 5 9 2 2 3" xfId="53187"/>
    <cellStyle name="Normal 4 5 9 2 3" xfId="53188"/>
    <cellStyle name="Normal 4 5 9 2 3 2" xfId="53189"/>
    <cellStyle name="Normal 4 5 9 2 3 3" xfId="53190"/>
    <cellStyle name="Normal 4 5 9 2 4" xfId="53191"/>
    <cellStyle name="Normal 4 5 9 2 5" xfId="53192"/>
    <cellStyle name="Normal 4 5 9 3" xfId="53193"/>
    <cellStyle name="Normal 4 5 9 3 2" xfId="53194"/>
    <cellStyle name="Normal 4 5 9 3 3" xfId="53195"/>
    <cellStyle name="Normal 4 5 9 4" xfId="53196"/>
    <cellStyle name="Normal 4 5 9 4 2" xfId="53197"/>
    <cellStyle name="Normal 4 5 9 4 3" xfId="53198"/>
    <cellStyle name="Normal 4 5 9 5" xfId="53199"/>
    <cellStyle name="Normal 4 5 9 6" xfId="53200"/>
    <cellStyle name="Normal 4 6" xfId="1202"/>
    <cellStyle name="Normal 4 6 10" xfId="53201"/>
    <cellStyle name="Normal 4 6 10 2" xfId="53202"/>
    <cellStyle name="Normal 4 6 10 3" xfId="53203"/>
    <cellStyle name="Normal 4 6 11" xfId="53204"/>
    <cellStyle name="Normal 4 6 11 2" xfId="53205"/>
    <cellStyle name="Normal 4 6 11 3" xfId="53206"/>
    <cellStyle name="Normal 4 6 12" xfId="53207"/>
    <cellStyle name="Normal 4 6 13" xfId="53208"/>
    <cellStyle name="Normal 4 6 2" xfId="1203"/>
    <cellStyle name="Normal 4 6 2 10" xfId="53209"/>
    <cellStyle name="Normal 4 6 2 11" xfId="53210"/>
    <cellStyle name="Normal 4 6 2 2" xfId="1204"/>
    <cellStyle name="Normal 4 6 2 2 10" xfId="53211"/>
    <cellStyle name="Normal 4 6 2 2 2" xfId="1205"/>
    <cellStyle name="Normal 4 6 2 2 2 2" xfId="2507"/>
    <cellStyle name="Normal 4 6 2 2 2 2 2" xfId="53212"/>
    <cellStyle name="Normal 4 6 2 2 2 2 2 2" xfId="53213"/>
    <cellStyle name="Normal 4 6 2 2 2 2 2 3" xfId="53214"/>
    <cellStyle name="Normal 4 6 2 2 2 2 3" xfId="53215"/>
    <cellStyle name="Normal 4 6 2 2 2 2 3 2" xfId="53216"/>
    <cellStyle name="Normal 4 6 2 2 2 2 3 3" xfId="53217"/>
    <cellStyle name="Normal 4 6 2 2 2 2 4" xfId="53218"/>
    <cellStyle name="Normal 4 6 2 2 2 2 5" xfId="53219"/>
    <cellStyle name="Normal 4 6 2 2 2 3" xfId="53220"/>
    <cellStyle name="Normal 4 6 2 2 2 3 2" xfId="53221"/>
    <cellStyle name="Normal 4 6 2 2 2 3 3" xfId="53222"/>
    <cellStyle name="Normal 4 6 2 2 2 4" xfId="53223"/>
    <cellStyle name="Normal 4 6 2 2 2 4 2" xfId="53224"/>
    <cellStyle name="Normal 4 6 2 2 2 4 3" xfId="53225"/>
    <cellStyle name="Normal 4 6 2 2 2 5" xfId="53226"/>
    <cellStyle name="Normal 4 6 2 2 2 6" xfId="53227"/>
    <cellStyle name="Normal 4 6 2 2 3" xfId="2506"/>
    <cellStyle name="Normal 4 6 2 2 3 2" xfId="53228"/>
    <cellStyle name="Normal 4 6 2 2 3 2 2" xfId="53229"/>
    <cellStyle name="Normal 4 6 2 2 3 2 2 2" xfId="53230"/>
    <cellStyle name="Normal 4 6 2 2 3 2 2 3" xfId="53231"/>
    <cellStyle name="Normal 4 6 2 2 3 2 3" xfId="53232"/>
    <cellStyle name="Normal 4 6 2 2 3 2 3 2" xfId="53233"/>
    <cellStyle name="Normal 4 6 2 2 3 2 3 3" xfId="53234"/>
    <cellStyle name="Normal 4 6 2 2 3 2 4" xfId="53235"/>
    <cellStyle name="Normal 4 6 2 2 3 2 5" xfId="53236"/>
    <cellStyle name="Normal 4 6 2 2 3 3" xfId="53237"/>
    <cellStyle name="Normal 4 6 2 2 3 3 2" xfId="53238"/>
    <cellStyle name="Normal 4 6 2 2 3 3 3" xfId="53239"/>
    <cellStyle name="Normal 4 6 2 2 3 4" xfId="53240"/>
    <cellStyle name="Normal 4 6 2 2 3 4 2" xfId="53241"/>
    <cellStyle name="Normal 4 6 2 2 3 4 3" xfId="53242"/>
    <cellStyle name="Normal 4 6 2 2 3 5" xfId="53243"/>
    <cellStyle name="Normal 4 6 2 2 3 6" xfId="53244"/>
    <cellStyle name="Normal 4 6 2 2 4" xfId="53245"/>
    <cellStyle name="Normal 4 6 2 2 4 2" xfId="53246"/>
    <cellStyle name="Normal 4 6 2 2 4 2 2" xfId="53247"/>
    <cellStyle name="Normal 4 6 2 2 4 2 2 2" xfId="53248"/>
    <cellStyle name="Normal 4 6 2 2 4 2 2 3" xfId="53249"/>
    <cellStyle name="Normal 4 6 2 2 4 2 3" xfId="53250"/>
    <cellStyle name="Normal 4 6 2 2 4 2 3 2" xfId="53251"/>
    <cellStyle name="Normal 4 6 2 2 4 2 3 3" xfId="53252"/>
    <cellStyle name="Normal 4 6 2 2 4 2 4" xfId="53253"/>
    <cellStyle name="Normal 4 6 2 2 4 2 5" xfId="53254"/>
    <cellStyle name="Normal 4 6 2 2 4 3" xfId="53255"/>
    <cellStyle name="Normal 4 6 2 2 4 3 2" xfId="53256"/>
    <cellStyle name="Normal 4 6 2 2 4 3 3" xfId="53257"/>
    <cellStyle name="Normal 4 6 2 2 4 4" xfId="53258"/>
    <cellStyle name="Normal 4 6 2 2 4 4 2" xfId="53259"/>
    <cellStyle name="Normal 4 6 2 2 4 4 3" xfId="53260"/>
    <cellStyle name="Normal 4 6 2 2 4 5" xfId="53261"/>
    <cellStyle name="Normal 4 6 2 2 4 6" xfId="53262"/>
    <cellStyle name="Normal 4 6 2 2 5" xfId="53263"/>
    <cellStyle name="Normal 4 6 2 2 5 2" xfId="53264"/>
    <cellStyle name="Normal 4 6 2 2 5 2 2" xfId="53265"/>
    <cellStyle name="Normal 4 6 2 2 5 2 2 2" xfId="53266"/>
    <cellStyle name="Normal 4 6 2 2 5 2 2 3" xfId="53267"/>
    <cellStyle name="Normal 4 6 2 2 5 2 3" xfId="53268"/>
    <cellStyle name="Normal 4 6 2 2 5 2 3 2" xfId="53269"/>
    <cellStyle name="Normal 4 6 2 2 5 2 3 3" xfId="53270"/>
    <cellStyle name="Normal 4 6 2 2 5 2 4" xfId="53271"/>
    <cellStyle name="Normal 4 6 2 2 5 2 5" xfId="53272"/>
    <cellStyle name="Normal 4 6 2 2 5 3" xfId="53273"/>
    <cellStyle name="Normal 4 6 2 2 5 3 2" xfId="53274"/>
    <cellStyle name="Normal 4 6 2 2 5 3 3" xfId="53275"/>
    <cellStyle name="Normal 4 6 2 2 5 4" xfId="53276"/>
    <cellStyle name="Normal 4 6 2 2 5 4 2" xfId="53277"/>
    <cellStyle name="Normal 4 6 2 2 5 4 3" xfId="53278"/>
    <cellStyle name="Normal 4 6 2 2 5 5" xfId="53279"/>
    <cellStyle name="Normal 4 6 2 2 5 6" xfId="53280"/>
    <cellStyle name="Normal 4 6 2 2 6" xfId="53281"/>
    <cellStyle name="Normal 4 6 2 2 6 2" xfId="53282"/>
    <cellStyle name="Normal 4 6 2 2 6 2 2" xfId="53283"/>
    <cellStyle name="Normal 4 6 2 2 6 2 3" xfId="53284"/>
    <cellStyle name="Normal 4 6 2 2 6 3" xfId="53285"/>
    <cellStyle name="Normal 4 6 2 2 6 3 2" xfId="53286"/>
    <cellStyle name="Normal 4 6 2 2 6 3 3" xfId="53287"/>
    <cellStyle name="Normal 4 6 2 2 6 4" xfId="53288"/>
    <cellStyle name="Normal 4 6 2 2 6 5" xfId="53289"/>
    <cellStyle name="Normal 4 6 2 2 7" xfId="53290"/>
    <cellStyle name="Normal 4 6 2 2 7 2" xfId="53291"/>
    <cellStyle name="Normal 4 6 2 2 7 3" xfId="53292"/>
    <cellStyle name="Normal 4 6 2 2 8" xfId="53293"/>
    <cellStyle name="Normal 4 6 2 2 8 2" xfId="53294"/>
    <cellStyle name="Normal 4 6 2 2 8 3" xfId="53295"/>
    <cellStyle name="Normal 4 6 2 2 9" xfId="53296"/>
    <cellStyle name="Normal 4 6 2 3" xfId="1206"/>
    <cellStyle name="Normal 4 6 2 3 2" xfId="2508"/>
    <cellStyle name="Normal 4 6 2 3 2 2" xfId="53297"/>
    <cellStyle name="Normal 4 6 2 3 2 2 2" xfId="53298"/>
    <cellStyle name="Normal 4 6 2 3 2 2 3" xfId="53299"/>
    <cellStyle name="Normal 4 6 2 3 2 3" xfId="53300"/>
    <cellStyle name="Normal 4 6 2 3 2 3 2" xfId="53301"/>
    <cellStyle name="Normal 4 6 2 3 2 3 3" xfId="53302"/>
    <cellStyle name="Normal 4 6 2 3 2 4" xfId="53303"/>
    <cellStyle name="Normal 4 6 2 3 2 5" xfId="53304"/>
    <cellStyle name="Normal 4 6 2 3 3" xfId="53305"/>
    <cellStyle name="Normal 4 6 2 3 3 2" xfId="53306"/>
    <cellStyle name="Normal 4 6 2 3 3 3" xfId="53307"/>
    <cellStyle name="Normal 4 6 2 3 4" xfId="53308"/>
    <cellStyle name="Normal 4 6 2 3 4 2" xfId="53309"/>
    <cellStyle name="Normal 4 6 2 3 4 3" xfId="53310"/>
    <cellStyle name="Normal 4 6 2 3 5" xfId="53311"/>
    <cellStyle name="Normal 4 6 2 3 6" xfId="53312"/>
    <cellStyle name="Normal 4 6 2 4" xfId="2505"/>
    <cellStyle name="Normal 4 6 2 4 2" xfId="53313"/>
    <cellStyle name="Normal 4 6 2 4 2 2" xfId="53314"/>
    <cellStyle name="Normal 4 6 2 4 2 2 2" xfId="53315"/>
    <cellStyle name="Normal 4 6 2 4 2 2 3" xfId="53316"/>
    <cellStyle name="Normal 4 6 2 4 2 3" xfId="53317"/>
    <cellStyle name="Normal 4 6 2 4 2 3 2" xfId="53318"/>
    <cellStyle name="Normal 4 6 2 4 2 3 3" xfId="53319"/>
    <cellStyle name="Normal 4 6 2 4 2 4" xfId="53320"/>
    <cellStyle name="Normal 4 6 2 4 2 5" xfId="53321"/>
    <cellStyle name="Normal 4 6 2 4 3" xfId="53322"/>
    <cellStyle name="Normal 4 6 2 4 3 2" xfId="53323"/>
    <cellStyle name="Normal 4 6 2 4 3 3" xfId="53324"/>
    <cellStyle name="Normal 4 6 2 4 4" xfId="53325"/>
    <cellStyle name="Normal 4 6 2 4 4 2" xfId="53326"/>
    <cellStyle name="Normal 4 6 2 4 4 3" xfId="53327"/>
    <cellStyle name="Normal 4 6 2 4 5" xfId="53328"/>
    <cellStyle name="Normal 4 6 2 4 6" xfId="53329"/>
    <cellStyle name="Normal 4 6 2 5" xfId="53330"/>
    <cellStyle name="Normal 4 6 2 5 2" xfId="53331"/>
    <cellStyle name="Normal 4 6 2 5 2 2" xfId="53332"/>
    <cellStyle name="Normal 4 6 2 5 2 2 2" xfId="53333"/>
    <cellStyle name="Normal 4 6 2 5 2 2 3" xfId="53334"/>
    <cellStyle name="Normal 4 6 2 5 2 3" xfId="53335"/>
    <cellStyle name="Normal 4 6 2 5 2 3 2" xfId="53336"/>
    <cellStyle name="Normal 4 6 2 5 2 3 3" xfId="53337"/>
    <cellStyle name="Normal 4 6 2 5 2 4" xfId="53338"/>
    <cellStyle name="Normal 4 6 2 5 2 5" xfId="53339"/>
    <cellStyle name="Normal 4 6 2 5 3" xfId="53340"/>
    <cellStyle name="Normal 4 6 2 5 3 2" xfId="53341"/>
    <cellStyle name="Normal 4 6 2 5 3 3" xfId="53342"/>
    <cellStyle name="Normal 4 6 2 5 4" xfId="53343"/>
    <cellStyle name="Normal 4 6 2 5 4 2" xfId="53344"/>
    <cellStyle name="Normal 4 6 2 5 4 3" xfId="53345"/>
    <cellStyle name="Normal 4 6 2 5 5" xfId="53346"/>
    <cellStyle name="Normal 4 6 2 5 6" xfId="53347"/>
    <cellStyle name="Normal 4 6 2 6" xfId="53348"/>
    <cellStyle name="Normal 4 6 2 6 2" xfId="53349"/>
    <cellStyle name="Normal 4 6 2 6 2 2" xfId="53350"/>
    <cellStyle name="Normal 4 6 2 6 2 2 2" xfId="53351"/>
    <cellStyle name="Normal 4 6 2 6 2 2 3" xfId="53352"/>
    <cellStyle name="Normal 4 6 2 6 2 3" xfId="53353"/>
    <cellStyle name="Normal 4 6 2 6 2 3 2" xfId="53354"/>
    <cellStyle name="Normal 4 6 2 6 2 3 3" xfId="53355"/>
    <cellStyle name="Normal 4 6 2 6 2 4" xfId="53356"/>
    <cellStyle name="Normal 4 6 2 6 2 5" xfId="53357"/>
    <cellStyle name="Normal 4 6 2 6 3" xfId="53358"/>
    <cellStyle name="Normal 4 6 2 6 3 2" xfId="53359"/>
    <cellStyle name="Normal 4 6 2 6 3 3" xfId="53360"/>
    <cellStyle name="Normal 4 6 2 6 4" xfId="53361"/>
    <cellStyle name="Normal 4 6 2 6 4 2" xfId="53362"/>
    <cellStyle name="Normal 4 6 2 6 4 3" xfId="53363"/>
    <cellStyle name="Normal 4 6 2 6 5" xfId="53364"/>
    <cellStyle name="Normal 4 6 2 6 6" xfId="53365"/>
    <cellStyle name="Normal 4 6 2 7" xfId="53366"/>
    <cellStyle name="Normal 4 6 2 7 2" xfId="53367"/>
    <cellStyle name="Normal 4 6 2 7 2 2" xfId="53368"/>
    <cellStyle name="Normal 4 6 2 7 2 3" xfId="53369"/>
    <cellStyle name="Normal 4 6 2 7 3" xfId="53370"/>
    <cellStyle name="Normal 4 6 2 7 3 2" xfId="53371"/>
    <cellStyle name="Normal 4 6 2 7 3 3" xfId="53372"/>
    <cellStyle name="Normal 4 6 2 7 4" xfId="53373"/>
    <cellStyle name="Normal 4 6 2 7 5" xfId="53374"/>
    <cellStyle name="Normal 4 6 2 8" xfId="53375"/>
    <cellStyle name="Normal 4 6 2 8 2" xfId="53376"/>
    <cellStyle name="Normal 4 6 2 8 3" xfId="53377"/>
    <cellStyle name="Normal 4 6 2 9" xfId="53378"/>
    <cellStyle name="Normal 4 6 2 9 2" xfId="53379"/>
    <cellStyle name="Normal 4 6 2 9 3" xfId="53380"/>
    <cellStyle name="Normal 4 6 3" xfId="1207"/>
    <cellStyle name="Normal 4 6 3 10" xfId="53381"/>
    <cellStyle name="Normal 4 6 3 11" xfId="53382"/>
    <cellStyle name="Normal 4 6 3 2" xfId="1208"/>
    <cellStyle name="Normal 4 6 3 2 10" xfId="53383"/>
    <cellStyle name="Normal 4 6 3 2 2" xfId="1209"/>
    <cellStyle name="Normal 4 6 3 2 2 2" xfId="2511"/>
    <cellStyle name="Normal 4 6 3 2 2 2 2" xfId="53384"/>
    <cellStyle name="Normal 4 6 3 2 2 2 2 2" xfId="53385"/>
    <cellStyle name="Normal 4 6 3 2 2 2 2 3" xfId="53386"/>
    <cellStyle name="Normal 4 6 3 2 2 2 3" xfId="53387"/>
    <cellStyle name="Normal 4 6 3 2 2 2 3 2" xfId="53388"/>
    <cellStyle name="Normal 4 6 3 2 2 2 3 3" xfId="53389"/>
    <cellStyle name="Normal 4 6 3 2 2 2 4" xfId="53390"/>
    <cellStyle name="Normal 4 6 3 2 2 2 5" xfId="53391"/>
    <cellStyle name="Normal 4 6 3 2 2 3" xfId="53392"/>
    <cellStyle name="Normal 4 6 3 2 2 3 2" xfId="53393"/>
    <cellStyle name="Normal 4 6 3 2 2 3 3" xfId="53394"/>
    <cellStyle name="Normal 4 6 3 2 2 4" xfId="53395"/>
    <cellStyle name="Normal 4 6 3 2 2 4 2" xfId="53396"/>
    <cellStyle name="Normal 4 6 3 2 2 4 3" xfId="53397"/>
    <cellStyle name="Normal 4 6 3 2 2 5" xfId="53398"/>
    <cellStyle name="Normal 4 6 3 2 2 6" xfId="53399"/>
    <cellStyle name="Normal 4 6 3 2 3" xfId="2510"/>
    <cellStyle name="Normal 4 6 3 2 3 2" xfId="53400"/>
    <cellStyle name="Normal 4 6 3 2 3 2 2" xfId="53401"/>
    <cellStyle name="Normal 4 6 3 2 3 2 2 2" xfId="53402"/>
    <cellStyle name="Normal 4 6 3 2 3 2 2 3" xfId="53403"/>
    <cellStyle name="Normal 4 6 3 2 3 2 3" xfId="53404"/>
    <cellStyle name="Normal 4 6 3 2 3 2 3 2" xfId="53405"/>
    <cellStyle name="Normal 4 6 3 2 3 2 3 3" xfId="53406"/>
    <cellStyle name="Normal 4 6 3 2 3 2 4" xfId="53407"/>
    <cellStyle name="Normal 4 6 3 2 3 2 5" xfId="53408"/>
    <cellStyle name="Normal 4 6 3 2 3 3" xfId="53409"/>
    <cellStyle name="Normal 4 6 3 2 3 3 2" xfId="53410"/>
    <cellStyle name="Normal 4 6 3 2 3 3 3" xfId="53411"/>
    <cellStyle name="Normal 4 6 3 2 3 4" xfId="53412"/>
    <cellStyle name="Normal 4 6 3 2 3 4 2" xfId="53413"/>
    <cellStyle name="Normal 4 6 3 2 3 4 3" xfId="53414"/>
    <cellStyle name="Normal 4 6 3 2 3 5" xfId="53415"/>
    <cellStyle name="Normal 4 6 3 2 3 6" xfId="53416"/>
    <cellStyle name="Normal 4 6 3 2 4" xfId="53417"/>
    <cellStyle name="Normal 4 6 3 2 4 2" xfId="53418"/>
    <cellStyle name="Normal 4 6 3 2 4 2 2" xfId="53419"/>
    <cellStyle name="Normal 4 6 3 2 4 2 2 2" xfId="53420"/>
    <cellStyle name="Normal 4 6 3 2 4 2 2 3" xfId="53421"/>
    <cellStyle name="Normal 4 6 3 2 4 2 3" xfId="53422"/>
    <cellStyle name="Normal 4 6 3 2 4 2 3 2" xfId="53423"/>
    <cellStyle name="Normal 4 6 3 2 4 2 3 3" xfId="53424"/>
    <cellStyle name="Normal 4 6 3 2 4 2 4" xfId="53425"/>
    <cellStyle name="Normal 4 6 3 2 4 2 5" xfId="53426"/>
    <cellStyle name="Normal 4 6 3 2 4 3" xfId="53427"/>
    <cellStyle name="Normal 4 6 3 2 4 3 2" xfId="53428"/>
    <cellStyle name="Normal 4 6 3 2 4 3 3" xfId="53429"/>
    <cellStyle name="Normal 4 6 3 2 4 4" xfId="53430"/>
    <cellStyle name="Normal 4 6 3 2 4 4 2" xfId="53431"/>
    <cellStyle name="Normal 4 6 3 2 4 4 3" xfId="53432"/>
    <cellStyle name="Normal 4 6 3 2 4 5" xfId="53433"/>
    <cellStyle name="Normal 4 6 3 2 4 6" xfId="53434"/>
    <cellStyle name="Normal 4 6 3 2 5" xfId="53435"/>
    <cellStyle name="Normal 4 6 3 2 5 2" xfId="53436"/>
    <cellStyle name="Normal 4 6 3 2 5 2 2" xfId="53437"/>
    <cellStyle name="Normal 4 6 3 2 5 2 2 2" xfId="53438"/>
    <cellStyle name="Normal 4 6 3 2 5 2 2 3" xfId="53439"/>
    <cellStyle name="Normal 4 6 3 2 5 2 3" xfId="53440"/>
    <cellStyle name="Normal 4 6 3 2 5 2 3 2" xfId="53441"/>
    <cellStyle name="Normal 4 6 3 2 5 2 3 3" xfId="53442"/>
    <cellStyle name="Normal 4 6 3 2 5 2 4" xfId="53443"/>
    <cellStyle name="Normal 4 6 3 2 5 2 5" xfId="53444"/>
    <cellStyle name="Normal 4 6 3 2 5 3" xfId="53445"/>
    <cellStyle name="Normal 4 6 3 2 5 3 2" xfId="53446"/>
    <cellStyle name="Normal 4 6 3 2 5 3 3" xfId="53447"/>
    <cellStyle name="Normal 4 6 3 2 5 4" xfId="53448"/>
    <cellStyle name="Normal 4 6 3 2 5 4 2" xfId="53449"/>
    <cellStyle name="Normal 4 6 3 2 5 4 3" xfId="53450"/>
    <cellStyle name="Normal 4 6 3 2 5 5" xfId="53451"/>
    <cellStyle name="Normal 4 6 3 2 5 6" xfId="53452"/>
    <cellStyle name="Normal 4 6 3 2 6" xfId="53453"/>
    <cellStyle name="Normal 4 6 3 2 6 2" xfId="53454"/>
    <cellStyle name="Normal 4 6 3 2 6 2 2" xfId="53455"/>
    <cellStyle name="Normal 4 6 3 2 6 2 3" xfId="53456"/>
    <cellStyle name="Normal 4 6 3 2 6 3" xfId="53457"/>
    <cellStyle name="Normal 4 6 3 2 6 3 2" xfId="53458"/>
    <cellStyle name="Normal 4 6 3 2 6 3 3" xfId="53459"/>
    <cellStyle name="Normal 4 6 3 2 6 4" xfId="53460"/>
    <cellStyle name="Normal 4 6 3 2 6 5" xfId="53461"/>
    <cellStyle name="Normal 4 6 3 2 7" xfId="53462"/>
    <cellStyle name="Normal 4 6 3 2 7 2" xfId="53463"/>
    <cellStyle name="Normal 4 6 3 2 7 3" xfId="53464"/>
    <cellStyle name="Normal 4 6 3 2 8" xfId="53465"/>
    <cellStyle name="Normal 4 6 3 2 8 2" xfId="53466"/>
    <cellStyle name="Normal 4 6 3 2 8 3" xfId="53467"/>
    <cellStyle name="Normal 4 6 3 2 9" xfId="53468"/>
    <cellStyle name="Normal 4 6 3 3" xfId="1210"/>
    <cellStyle name="Normal 4 6 3 3 2" xfId="2512"/>
    <cellStyle name="Normal 4 6 3 3 2 2" xfId="53469"/>
    <cellStyle name="Normal 4 6 3 3 2 2 2" xfId="53470"/>
    <cellStyle name="Normal 4 6 3 3 2 2 3" xfId="53471"/>
    <cellStyle name="Normal 4 6 3 3 2 3" xfId="53472"/>
    <cellStyle name="Normal 4 6 3 3 2 3 2" xfId="53473"/>
    <cellStyle name="Normal 4 6 3 3 2 3 3" xfId="53474"/>
    <cellStyle name="Normal 4 6 3 3 2 4" xfId="53475"/>
    <cellStyle name="Normal 4 6 3 3 2 5" xfId="53476"/>
    <cellStyle name="Normal 4 6 3 3 3" xfId="53477"/>
    <cellStyle name="Normal 4 6 3 3 3 2" xfId="53478"/>
    <cellStyle name="Normal 4 6 3 3 3 3" xfId="53479"/>
    <cellStyle name="Normal 4 6 3 3 4" xfId="53480"/>
    <cellStyle name="Normal 4 6 3 3 4 2" xfId="53481"/>
    <cellStyle name="Normal 4 6 3 3 4 3" xfId="53482"/>
    <cellStyle name="Normal 4 6 3 3 5" xfId="53483"/>
    <cellStyle name="Normal 4 6 3 3 6" xfId="53484"/>
    <cellStyle name="Normal 4 6 3 4" xfId="2509"/>
    <cellStyle name="Normal 4 6 3 4 2" xfId="53485"/>
    <cellStyle name="Normal 4 6 3 4 2 2" xfId="53486"/>
    <cellStyle name="Normal 4 6 3 4 2 2 2" xfId="53487"/>
    <cellStyle name="Normal 4 6 3 4 2 2 3" xfId="53488"/>
    <cellStyle name="Normal 4 6 3 4 2 3" xfId="53489"/>
    <cellStyle name="Normal 4 6 3 4 2 3 2" xfId="53490"/>
    <cellStyle name="Normal 4 6 3 4 2 3 3" xfId="53491"/>
    <cellStyle name="Normal 4 6 3 4 2 4" xfId="53492"/>
    <cellStyle name="Normal 4 6 3 4 2 5" xfId="53493"/>
    <cellStyle name="Normal 4 6 3 4 3" xfId="53494"/>
    <cellStyle name="Normal 4 6 3 4 3 2" xfId="53495"/>
    <cellStyle name="Normal 4 6 3 4 3 3" xfId="53496"/>
    <cellStyle name="Normal 4 6 3 4 4" xfId="53497"/>
    <cellStyle name="Normal 4 6 3 4 4 2" xfId="53498"/>
    <cellStyle name="Normal 4 6 3 4 4 3" xfId="53499"/>
    <cellStyle name="Normal 4 6 3 4 5" xfId="53500"/>
    <cellStyle name="Normal 4 6 3 4 6" xfId="53501"/>
    <cellStyle name="Normal 4 6 3 5" xfId="53502"/>
    <cellStyle name="Normal 4 6 3 5 2" xfId="53503"/>
    <cellStyle name="Normal 4 6 3 5 2 2" xfId="53504"/>
    <cellStyle name="Normal 4 6 3 5 2 2 2" xfId="53505"/>
    <cellStyle name="Normal 4 6 3 5 2 2 3" xfId="53506"/>
    <cellStyle name="Normal 4 6 3 5 2 3" xfId="53507"/>
    <cellStyle name="Normal 4 6 3 5 2 3 2" xfId="53508"/>
    <cellStyle name="Normal 4 6 3 5 2 3 3" xfId="53509"/>
    <cellStyle name="Normal 4 6 3 5 2 4" xfId="53510"/>
    <cellStyle name="Normal 4 6 3 5 2 5" xfId="53511"/>
    <cellStyle name="Normal 4 6 3 5 3" xfId="53512"/>
    <cellStyle name="Normal 4 6 3 5 3 2" xfId="53513"/>
    <cellStyle name="Normal 4 6 3 5 3 3" xfId="53514"/>
    <cellStyle name="Normal 4 6 3 5 4" xfId="53515"/>
    <cellStyle name="Normal 4 6 3 5 4 2" xfId="53516"/>
    <cellStyle name="Normal 4 6 3 5 4 3" xfId="53517"/>
    <cellStyle name="Normal 4 6 3 5 5" xfId="53518"/>
    <cellStyle name="Normal 4 6 3 5 6" xfId="53519"/>
    <cellStyle name="Normal 4 6 3 6" xfId="53520"/>
    <cellStyle name="Normal 4 6 3 6 2" xfId="53521"/>
    <cellStyle name="Normal 4 6 3 6 2 2" xfId="53522"/>
    <cellStyle name="Normal 4 6 3 6 2 2 2" xfId="53523"/>
    <cellStyle name="Normal 4 6 3 6 2 2 3" xfId="53524"/>
    <cellStyle name="Normal 4 6 3 6 2 3" xfId="53525"/>
    <cellStyle name="Normal 4 6 3 6 2 3 2" xfId="53526"/>
    <cellStyle name="Normal 4 6 3 6 2 3 3" xfId="53527"/>
    <cellStyle name="Normal 4 6 3 6 2 4" xfId="53528"/>
    <cellStyle name="Normal 4 6 3 6 2 5" xfId="53529"/>
    <cellStyle name="Normal 4 6 3 6 3" xfId="53530"/>
    <cellStyle name="Normal 4 6 3 6 3 2" xfId="53531"/>
    <cellStyle name="Normal 4 6 3 6 3 3" xfId="53532"/>
    <cellStyle name="Normal 4 6 3 6 4" xfId="53533"/>
    <cellStyle name="Normal 4 6 3 6 4 2" xfId="53534"/>
    <cellStyle name="Normal 4 6 3 6 4 3" xfId="53535"/>
    <cellStyle name="Normal 4 6 3 6 5" xfId="53536"/>
    <cellStyle name="Normal 4 6 3 6 6" xfId="53537"/>
    <cellStyle name="Normal 4 6 3 7" xfId="53538"/>
    <cellStyle name="Normal 4 6 3 7 2" xfId="53539"/>
    <cellStyle name="Normal 4 6 3 7 2 2" xfId="53540"/>
    <cellStyle name="Normal 4 6 3 7 2 3" xfId="53541"/>
    <cellStyle name="Normal 4 6 3 7 3" xfId="53542"/>
    <cellStyle name="Normal 4 6 3 7 3 2" xfId="53543"/>
    <cellStyle name="Normal 4 6 3 7 3 3" xfId="53544"/>
    <cellStyle name="Normal 4 6 3 7 4" xfId="53545"/>
    <cellStyle name="Normal 4 6 3 7 5" xfId="53546"/>
    <cellStyle name="Normal 4 6 3 8" xfId="53547"/>
    <cellStyle name="Normal 4 6 3 8 2" xfId="53548"/>
    <cellStyle name="Normal 4 6 3 8 3" xfId="53549"/>
    <cellStyle name="Normal 4 6 3 9" xfId="53550"/>
    <cellStyle name="Normal 4 6 3 9 2" xfId="53551"/>
    <cellStyle name="Normal 4 6 3 9 3" xfId="53552"/>
    <cellStyle name="Normal 4 6 4" xfId="1211"/>
    <cellStyle name="Normal 4 6 4 10" xfId="53553"/>
    <cellStyle name="Normal 4 6 4 2" xfId="1212"/>
    <cellStyle name="Normal 4 6 4 2 2" xfId="2514"/>
    <cellStyle name="Normal 4 6 4 2 2 2" xfId="53554"/>
    <cellStyle name="Normal 4 6 4 2 2 2 2" xfId="53555"/>
    <cellStyle name="Normal 4 6 4 2 2 2 3" xfId="53556"/>
    <cellStyle name="Normal 4 6 4 2 2 3" xfId="53557"/>
    <cellStyle name="Normal 4 6 4 2 2 3 2" xfId="53558"/>
    <cellStyle name="Normal 4 6 4 2 2 3 3" xfId="53559"/>
    <cellStyle name="Normal 4 6 4 2 2 4" xfId="53560"/>
    <cellStyle name="Normal 4 6 4 2 2 5" xfId="53561"/>
    <cellStyle name="Normal 4 6 4 2 3" xfId="53562"/>
    <cellStyle name="Normal 4 6 4 2 3 2" xfId="53563"/>
    <cellStyle name="Normal 4 6 4 2 3 3" xfId="53564"/>
    <cellStyle name="Normal 4 6 4 2 4" xfId="53565"/>
    <cellStyle name="Normal 4 6 4 2 4 2" xfId="53566"/>
    <cellStyle name="Normal 4 6 4 2 4 3" xfId="53567"/>
    <cellStyle name="Normal 4 6 4 2 5" xfId="53568"/>
    <cellStyle name="Normal 4 6 4 2 6" xfId="53569"/>
    <cellStyle name="Normal 4 6 4 3" xfId="2513"/>
    <cellStyle name="Normal 4 6 4 3 2" xfId="53570"/>
    <cellStyle name="Normal 4 6 4 3 2 2" xfId="53571"/>
    <cellStyle name="Normal 4 6 4 3 2 2 2" xfId="53572"/>
    <cellStyle name="Normal 4 6 4 3 2 2 3" xfId="53573"/>
    <cellStyle name="Normal 4 6 4 3 2 3" xfId="53574"/>
    <cellStyle name="Normal 4 6 4 3 2 3 2" xfId="53575"/>
    <cellStyle name="Normal 4 6 4 3 2 3 3" xfId="53576"/>
    <cellStyle name="Normal 4 6 4 3 2 4" xfId="53577"/>
    <cellStyle name="Normal 4 6 4 3 2 5" xfId="53578"/>
    <cellStyle name="Normal 4 6 4 3 3" xfId="53579"/>
    <cellStyle name="Normal 4 6 4 3 3 2" xfId="53580"/>
    <cellStyle name="Normal 4 6 4 3 3 3" xfId="53581"/>
    <cellStyle name="Normal 4 6 4 3 4" xfId="53582"/>
    <cellStyle name="Normal 4 6 4 3 4 2" xfId="53583"/>
    <cellStyle name="Normal 4 6 4 3 4 3" xfId="53584"/>
    <cellStyle name="Normal 4 6 4 3 5" xfId="53585"/>
    <cellStyle name="Normal 4 6 4 3 6" xfId="53586"/>
    <cellStyle name="Normal 4 6 4 4" xfId="53587"/>
    <cellStyle name="Normal 4 6 4 4 2" xfId="53588"/>
    <cellStyle name="Normal 4 6 4 4 2 2" xfId="53589"/>
    <cellStyle name="Normal 4 6 4 4 2 2 2" xfId="53590"/>
    <cellStyle name="Normal 4 6 4 4 2 2 3" xfId="53591"/>
    <cellStyle name="Normal 4 6 4 4 2 3" xfId="53592"/>
    <cellStyle name="Normal 4 6 4 4 2 3 2" xfId="53593"/>
    <cellStyle name="Normal 4 6 4 4 2 3 3" xfId="53594"/>
    <cellStyle name="Normal 4 6 4 4 2 4" xfId="53595"/>
    <cellStyle name="Normal 4 6 4 4 2 5" xfId="53596"/>
    <cellStyle name="Normal 4 6 4 4 3" xfId="53597"/>
    <cellStyle name="Normal 4 6 4 4 3 2" xfId="53598"/>
    <cellStyle name="Normal 4 6 4 4 3 3" xfId="53599"/>
    <cellStyle name="Normal 4 6 4 4 4" xfId="53600"/>
    <cellStyle name="Normal 4 6 4 4 4 2" xfId="53601"/>
    <cellStyle name="Normal 4 6 4 4 4 3" xfId="53602"/>
    <cellStyle name="Normal 4 6 4 4 5" xfId="53603"/>
    <cellStyle name="Normal 4 6 4 4 6" xfId="53604"/>
    <cellStyle name="Normal 4 6 4 5" xfId="53605"/>
    <cellStyle name="Normal 4 6 4 5 2" xfId="53606"/>
    <cellStyle name="Normal 4 6 4 5 2 2" xfId="53607"/>
    <cellStyle name="Normal 4 6 4 5 2 2 2" xfId="53608"/>
    <cellStyle name="Normal 4 6 4 5 2 2 3" xfId="53609"/>
    <cellStyle name="Normal 4 6 4 5 2 3" xfId="53610"/>
    <cellStyle name="Normal 4 6 4 5 2 3 2" xfId="53611"/>
    <cellStyle name="Normal 4 6 4 5 2 3 3" xfId="53612"/>
    <cellStyle name="Normal 4 6 4 5 2 4" xfId="53613"/>
    <cellStyle name="Normal 4 6 4 5 2 5" xfId="53614"/>
    <cellStyle name="Normal 4 6 4 5 3" xfId="53615"/>
    <cellStyle name="Normal 4 6 4 5 3 2" xfId="53616"/>
    <cellStyle name="Normal 4 6 4 5 3 3" xfId="53617"/>
    <cellStyle name="Normal 4 6 4 5 4" xfId="53618"/>
    <cellStyle name="Normal 4 6 4 5 4 2" xfId="53619"/>
    <cellStyle name="Normal 4 6 4 5 4 3" xfId="53620"/>
    <cellStyle name="Normal 4 6 4 5 5" xfId="53621"/>
    <cellStyle name="Normal 4 6 4 5 6" xfId="53622"/>
    <cellStyle name="Normal 4 6 4 6" xfId="53623"/>
    <cellStyle name="Normal 4 6 4 6 2" xfId="53624"/>
    <cellStyle name="Normal 4 6 4 6 2 2" xfId="53625"/>
    <cellStyle name="Normal 4 6 4 6 2 3" xfId="53626"/>
    <cellStyle name="Normal 4 6 4 6 3" xfId="53627"/>
    <cellStyle name="Normal 4 6 4 6 3 2" xfId="53628"/>
    <cellStyle name="Normal 4 6 4 6 3 3" xfId="53629"/>
    <cellStyle name="Normal 4 6 4 6 4" xfId="53630"/>
    <cellStyle name="Normal 4 6 4 6 5" xfId="53631"/>
    <cellStyle name="Normal 4 6 4 7" xfId="53632"/>
    <cellStyle name="Normal 4 6 4 7 2" xfId="53633"/>
    <cellStyle name="Normal 4 6 4 7 3" xfId="53634"/>
    <cellStyle name="Normal 4 6 4 8" xfId="53635"/>
    <cellStyle name="Normal 4 6 4 8 2" xfId="53636"/>
    <cellStyle name="Normal 4 6 4 8 3" xfId="53637"/>
    <cellStyle name="Normal 4 6 4 9" xfId="53638"/>
    <cellStyle name="Normal 4 6 5" xfId="1213"/>
    <cellStyle name="Normal 4 6 5 2" xfId="2515"/>
    <cellStyle name="Normal 4 6 5 2 2" xfId="53639"/>
    <cellStyle name="Normal 4 6 5 2 2 2" xfId="53640"/>
    <cellStyle name="Normal 4 6 5 2 2 3" xfId="53641"/>
    <cellStyle name="Normal 4 6 5 2 3" xfId="53642"/>
    <cellStyle name="Normal 4 6 5 2 3 2" xfId="53643"/>
    <cellStyle name="Normal 4 6 5 2 3 3" xfId="53644"/>
    <cellStyle name="Normal 4 6 5 2 4" xfId="53645"/>
    <cellStyle name="Normal 4 6 5 2 5" xfId="53646"/>
    <cellStyle name="Normal 4 6 5 3" xfId="53647"/>
    <cellStyle name="Normal 4 6 5 3 2" xfId="53648"/>
    <cellStyle name="Normal 4 6 5 3 3" xfId="53649"/>
    <cellStyle name="Normal 4 6 5 4" xfId="53650"/>
    <cellStyle name="Normal 4 6 5 4 2" xfId="53651"/>
    <cellStyle name="Normal 4 6 5 4 3" xfId="53652"/>
    <cellStyle name="Normal 4 6 5 5" xfId="53653"/>
    <cellStyle name="Normal 4 6 5 6" xfId="53654"/>
    <cellStyle name="Normal 4 6 6" xfId="2504"/>
    <cellStyle name="Normal 4 6 6 2" xfId="53655"/>
    <cellStyle name="Normal 4 6 6 2 2" xfId="53656"/>
    <cellStyle name="Normal 4 6 6 2 2 2" xfId="53657"/>
    <cellStyle name="Normal 4 6 6 2 2 3" xfId="53658"/>
    <cellStyle name="Normal 4 6 6 2 3" xfId="53659"/>
    <cellStyle name="Normal 4 6 6 2 3 2" xfId="53660"/>
    <cellStyle name="Normal 4 6 6 2 3 3" xfId="53661"/>
    <cellStyle name="Normal 4 6 6 2 4" xfId="53662"/>
    <cellStyle name="Normal 4 6 6 2 5" xfId="53663"/>
    <cellStyle name="Normal 4 6 6 3" xfId="53664"/>
    <cellStyle name="Normal 4 6 6 3 2" xfId="53665"/>
    <cellStyle name="Normal 4 6 6 3 3" xfId="53666"/>
    <cellStyle name="Normal 4 6 6 4" xfId="53667"/>
    <cellStyle name="Normal 4 6 6 4 2" xfId="53668"/>
    <cellStyle name="Normal 4 6 6 4 3" xfId="53669"/>
    <cellStyle name="Normal 4 6 6 5" xfId="53670"/>
    <cellStyle name="Normal 4 6 6 6" xfId="53671"/>
    <cellStyle name="Normal 4 6 7" xfId="53672"/>
    <cellStyle name="Normal 4 6 7 2" xfId="53673"/>
    <cellStyle name="Normal 4 6 7 2 2" xfId="53674"/>
    <cellStyle name="Normal 4 6 7 2 2 2" xfId="53675"/>
    <cellStyle name="Normal 4 6 7 2 2 3" xfId="53676"/>
    <cellStyle name="Normal 4 6 7 2 3" xfId="53677"/>
    <cellStyle name="Normal 4 6 7 2 3 2" xfId="53678"/>
    <cellStyle name="Normal 4 6 7 2 3 3" xfId="53679"/>
    <cellStyle name="Normal 4 6 7 2 4" xfId="53680"/>
    <cellStyle name="Normal 4 6 7 2 5" xfId="53681"/>
    <cellStyle name="Normal 4 6 7 3" xfId="53682"/>
    <cellStyle name="Normal 4 6 7 3 2" xfId="53683"/>
    <cellStyle name="Normal 4 6 7 3 3" xfId="53684"/>
    <cellStyle name="Normal 4 6 7 4" xfId="53685"/>
    <cellStyle name="Normal 4 6 7 4 2" xfId="53686"/>
    <cellStyle name="Normal 4 6 7 4 3" xfId="53687"/>
    <cellStyle name="Normal 4 6 7 5" xfId="53688"/>
    <cellStyle name="Normal 4 6 7 6" xfId="53689"/>
    <cellStyle name="Normal 4 6 8" xfId="53690"/>
    <cellStyle name="Normal 4 6 8 2" xfId="53691"/>
    <cellStyle name="Normal 4 6 8 2 2" xfId="53692"/>
    <cellStyle name="Normal 4 6 8 2 2 2" xfId="53693"/>
    <cellStyle name="Normal 4 6 8 2 2 3" xfId="53694"/>
    <cellStyle name="Normal 4 6 8 2 3" xfId="53695"/>
    <cellStyle name="Normal 4 6 8 2 3 2" xfId="53696"/>
    <cellStyle name="Normal 4 6 8 2 3 3" xfId="53697"/>
    <cellStyle name="Normal 4 6 8 2 4" xfId="53698"/>
    <cellStyle name="Normal 4 6 8 2 5" xfId="53699"/>
    <cellStyle name="Normal 4 6 8 3" xfId="53700"/>
    <cellStyle name="Normal 4 6 8 3 2" xfId="53701"/>
    <cellStyle name="Normal 4 6 8 3 3" xfId="53702"/>
    <cellStyle name="Normal 4 6 8 4" xfId="53703"/>
    <cellStyle name="Normal 4 6 8 4 2" xfId="53704"/>
    <cellStyle name="Normal 4 6 8 4 3" xfId="53705"/>
    <cellStyle name="Normal 4 6 8 5" xfId="53706"/>
    <cellStyle name="Normal 4 6 8 6" xfId="53707"/>
    <cellStyle name="Normal 4 6 9" xfId="53708"/>
    <cellStyle name="Normal 4 6 9 2" xfId="53709"/>
    <cellStyle name="Normal 4 6 9 2 2" xfId="53710"/>
    <cellStyle name="Normal 4 6 9 2 3" xfId="53711"/>
    <cellStyle name="Normal 4 6 9 3" xfId="53712"/>
    <cellStyle name="Normal 4 6 9 3 2" xfId="53713"/>
    <cellStyle name="Normal 4 6 9 3 3" xfId="53714"/>
    <cellStyle name="Normal 4 6 9 4" xfId="53715"/>
    <cellStyle name="Normal 4 6 9 5" xfId="53716"/>
    <cellStyle name="Normal 4 7" xfId="1214"/>
    <cellStyle name="Normal 4 7 10" xfId="53717"/>
    <cellStyle name="Normal 4 7 11" xfId="53718"/>
    <cellStyle name="Normal 4 7 2" xfId="1215"/>
    <cellStyle name="Normal 4 7 2 10" xfId="53719"/>
    <cellStyle name="Normal 4 7 2 2" xfId="1216"/>
    <cellStyle name="Normal 4 7 2 2 2" xfId="2518"/>
    <cellStyle name="Normal 4 7 2 2 2 2" xfId="53720"/>
    <cellStyle name="Normal 4 7 2 2 2 2 2" xfId="53721"/>
    <cellStyle name="Normal 4 7 2 2 2 2 3" xfId="53722"/>
    <cellStyle name="Normal 4 7 2 2 2 3" xfId="53723"/>
    <cellStyle name="Normal 4 7 2 2 2 3 2" xfId="53724"/>
    <cellStyle name="Normal 4 7 2 2 2 3 3" xfId="53725"/>
    <cellStyle name="Normal 4 7 2 2 2 4" xfId="53726"/>
    <cellStyle name="Normal 4 7 2 2 2 5" xfId="53727"/>
    <cellStyle name="Normal 4 7 2 2 3" xfId="53728"/>
    <cellStyle name="Normal 4 7 2 2 3 2" xfId="53729"/>
    <cellStyle name="Normal 4 7 2 2 3 3" xfId="53730"/>
    <cellStyle name="Normal 4 7 2 2 4" xfId="53731"/>
    <cellStyle name="Normal 4 7 2 2 4 2" xfId="53732"/>
    <cellStyle name="Normal 4 7 2 2 4 3" xfId="53733"/>
    <cellStyle name="Normal 4 7 2 2 5" xfId="53734"/>
    <cellStyle name="Normal 4 7 2 2 6" xfId="53735"/>
    <cellStyle name="Normal 4 7 2 3" xfId="2517"/>
    <cellStyle name="Normal 4 7 2 3 2" xfId="53736"/>
    <cellStyle name="Normal 4 7 2 3 2 2" xfId="53737"/>
    <cellStyle name="Normal 4 7 2 3 2 2 2" xfId="53738"/>
    <cellStyle name="Normal 4 7 2 3 2 2 3" xfId="53739"/>
    <cellStyle name="Normal 4 7 2 3 2 3" xfId="53740"/>
    <cellStyle name="Normal 4 7 2 3 2 3 2" xfId="53741"/>
    <cellStyle name="Normal 4 7 2 3 2 3 3" xfId="53742"/>
    <cellStyle name="Normal 4 7 2 3 2 4" xfId="53743"/>
    <cellStyle name="Normal 4 7 2 3 2 5" xfId="53744"/>
    <cellStyle name="Normal 4 7 2 3 3" xfId="53745"/>
    <cellStyle name="Normal 4 7 2 3 3 2" xfId="53746"/>
    <cellStyle name="Normal 4 7 2 3 3 3" xfId="53747"/>
    <cellStyle name="Normal 4 7 2 3 4" xfId="53748"/>
    <cellStyle name="Normal 4 7 2 3 4 2" xfId="53749"/>
    <cellStyle name="Normal 4 7 2 3 4 3" xfId="53750"/>
    <cellStyle name="Normal 4 7 2 3 5" xfId="53751"/>
    <cellStyle name="Normal 4 7 2 3 6" xfId="53752"/>
    <cellStyle name="Normal 4 7 2 4" xfId="53753"/>
    <cellStyle name="Normal 4 7 2 4 2" xfId="53754"/>
    <cellStyle name="Normal 4 7 2 4 2 2" xfId="53755"/>
    <cellStyle name="Normal 4 7 2 4 2 2 2" xfId="53756"/>
    <cellStyle name="Normal 4 7 2 4 2 2 3" xfId="53757"/>
    <cellStyle name="Normal 4 7 2 4 2 3" xfId="53758"/>
    <cellStyle name="Normal 4 7 2 4 2 3 2" xfId="53759"/>
    <cellStyle name="Normal 4 7 2 4 2 3 3" xfId="53760"/>
    <cellStyle name="Normal 4 7 2 4 2 4" xfId="53761"/>
    <cellStyle name="Normal 4 7 2 4 2 5" xfId="53762"/>
    <cellStyle name="Normal 4 7 2 4 3" xfId="53763"/>
    <cellStyle name="Normal 4 7 2 4 3 2" xfId="53764"/>
    <cellStyle name="Normal 4 7 2 4 3 3" xfId="53765"/>
    <cellStyle name="Normal 4 7 2 4 4" xfId="53766"/>
    <cellStyle name="Normal 4 7 2 4 4 2" xfId="53767"/>
    <cellStyle name="Normal 4 7 2 4 4 3" xfId="53768"/>
    <cellStyle name="Normal 4 7 2 4 5" xfId="53769"/>
    <cellStyle name="Normal 4 7 2 4 6" xfId="53770"/>
    <cellStyle name="Normal 4 7 2 5" xfId="53771"/>
    <cellStyle name="Normal 4 7 2 5 2" xfId="53772"/>
    <cellStyle name="Normal 4 7 2 5 2 2" xfId="53773"/>
    <cellStyle name="Normal 4 7 2 5 2 2 2" xfId="53774"/>
    <cellStyle name="Normal 4 7 2 5 2 2 3" xfId="53775"/>
    <cellStyle name="Normal 4 7 2 5 2 3" xfId="53776"/>
    <cellStyle name="Normal 4 7 2 5 2 3 2" xfId="53777"/>
    <cellStyle name="Normal 4 7 2 5 2 3 3" xfId="53778"/>
    <cellStyle name="Normal 4 7 2 5 2 4" xfId="53779"/>
    <cellStyle name="Normal 4 7 2 5 2 5" xfId="53780"/>
    <cellStyle name="Normal 4 7 2 5 3" xfId="53781"/>
    <cellStyle name="Normal 4 7 2 5 3 2" xfId="53782"/>
    <cellStyle name="Normal 4 7 2 5 3 3" xfId="53783"/>
    <cellStyle name="Normal 4 7 2 5 4" xfId="53784"/>
    <cellStyle name="Normal 4 7 2 5 4 2" xfId="53785"/>
    <cellStyle name="Normal 4 7 2 5 4 3" xfId="53786"/>
    <cellStyle name="Normal 4 7 2 5 5" xfId="53787"/>
    <cellStyle name="Normal 4 7 2 5 6" xfId="53788"/>
    <cellStyle name="Normal 4 7 2 6" xfId="53789"/>
    <cellStyle name="Normal 4 7 2 6 2" xfId="53790"/>
    <cellStyle name="Normal 4 7 2 6 2 2" xfId="53791"/>
    <cellStyle name="Normal 4 7 2 6 2 3" xfId="53792"/>
    <cellStyle name="Normal 4 7 2 6 3" xfId="53793"/>
    <cellStyle name="Normal 4 7 2 6 3 2" xfId="53794"/>
    <cellStyle name="Normal 4 7 2 6 3 3" xfId="53795"/>
    <cellStyle name="Normal 4 7 2 6 4" xfId="53796"/>
    <cellStyle name="Normal 4 7 2 6 5" xfId="53797"/>
    <cellStyle name="Normal 4 7 2 7" xfId="53798"/>
    <cellStyle name="Normal 4 7 2 7 2" xfId="53799"/>
    <cellStyle name="Normal 4 7 2 7 3" xfId="53800"/>
    <cellStyle name="Normal 4 7 2 8" xfId="53801"/>
    <cellStyle name="Normal 4 7 2 8 2" xfId="53802"/>
    <cellStyle name="Normal 4 7 2 8 3" xfId="53803"/>
    <cellStyle name="Normal 4 7 2 9" xfId="53804"/>
    <cellStyle name="Normal 4 7 3" xfId="1217"/>
    <cellStyle name="Normal 4 7 3 2" xfId="2519"/>
    <cellStyle name="Normal 4 7 3 2 2" xfId="53805"/>
    <cellStyle name="Normal 4 7 3 2 2 2" xfId="53806"/>
    <cellStyle name="Normal 4 7 3 2 2 3" xfId="53807"/>
    <cellStyle name="Normal 4 7 3 2 3" xfId="53808"/>
    <cellStyle name="Normal 4 7 3 2 3 2" xfId="53809"/>
    <cellStyle name="Normal 4 7 3 2 3 3" xfId="53810"/>
    <cellStyle name="Normal 4 7 3 2 4" xfId="53811"/>
    <cellStyle name="Normal 4 7 3 2 5" xfId="53812"/>
    <cellStyle name="Normal 4 7 3 3" xfId="53813"/>
    <cellStyle name="Normal 4 7 3 3 2" xfId="53814"/>
    <cellStyle name="Normal 4 7 3 3 3" xfId="53815"/>
    <cellStyle name="Normal 4 7 3 4" xfId="53816"/>
    <cellStyle name="Normal 4 7 3 4 2" xfId="53817"/>
    <cellStyle name="Normal 4 7 3 4 3" xfId="53818"/>
    <cellStyle name="Normal 4 7 3 5" xfId="53819"/>
    <cellStyle name="Normal 4 7 3 6" xfId="53820"/>
    <cellStyle name="Normal 4 7 4" xfId="2516"/>
    <cellStyle name="Normal 4 7 4 2" xfId="53821"/>
    <cellStyle name="Normal 4 7 4 2 2" xfId="53822"/>
    <cellStyle name="Normal 4 7 4 2 2 2" xfId="53823"/>
    <cellStyle name="Normal 4 7 4 2 2 3" xfId="53824"/>
    <cellStyle name="Normal 4 7 4 2 3" xfId="53825"/>
    <cellStyle name="Normal 4 7 4 2 3 2" xfId="53826"/>
    <cellStyle name="Normal 4 7 4 2 3 3" xfId="53827"/>
    <cellStyle name="Normal 4 7 4 2 4" xfId="53828"/>
    <cellStyle name="Normal 4 7 4 2 5" xfId="53829"/>
    <cellStyle name="Normal 4 7 4 3" xfId="53830"/>
    <cellStyle name="Normal 4 7 4 3 2" xfId="53831"/>
    <cellStyle name="Normal 4 7 4 3 3" xfId="53832"/>
    <cellStyle name="Normal 4 7 4 4" xfId="53833"/>
    <cellStyle name="Normal 4 7 4 4 2" xfId="53834"/>
    <cellStyle name="Normal 4 7 4 4 3" xfId="53835"/>
    <cellStyle name="Normal 4 7 4 5" xfId="53836"/>
    <cellStyle name="Normal 4 7 4 6" xfId="53837"/>
    <cellStyle name="Normal 4 7 5" xfId="53838"/>
    <cellStyle name="Normal 4 7 5 2" xfId="53839"/>
    <cellStyle name="Normal 4 7 5 2 2" xfId="53840"/>
    <cellStyle name="Normal 4 7 5 2 2 2" xfId="53841"/>
    <cellStyle name="Normal 4 7 5 2 2 3" xfId="53842"/>
    <cellStyle name="Normal 4 7 5 2 3" xfId="53843"/>
    <cellStyle name="Normal 4 7 5 2 3 2" xfId="53844"/>
    <cellStyle name="Normal 4 7 5 2 3 3" xfId="53845"/>
    <cellStyle name="Normal 4 7 5 2 4" xfId="53846"/>
    <cellStyle name="Normal 4 7 5 2 5" xfId="53847"/>
    <cellStyle name="Normal 4 7 5 3" xfId="53848"/>
    <cellStyle name="Normal 4 7 5 3 2" xfId="53849"/>
    <cellStyle name="Normal 4 7 5 3 3" xfId="53850"/>
    <cellStyle name="Normal 4 7 5 4" xfId="53851"/>
    <cellStyle name="Normal 4 7 5 4 2" xfId="53852"/>
    <cellStyle name="Normal 4 7 5 4 3" xfId="53853"/>
    <cellStyle name="Normal 4 7 5 5" xfId="53854"/>
    <cellStyle name="Normal 4 7 5 6" xfId="53855"/>
    <cellStyle name="Normal 4 7 6" xfId="53856"/>
    <cellStyle name="Normal 4 7 6 2" xfId="53857"/>
    <cellStyle name="Normal 4 7 6 2 2" xfId="53858"/>
    <cellStyle name="Normal 4 7 6 2 2 2" xfId="53859"/>
    <cellStyle name="Normal 4 7 6 2 2 3" xfId="53860"/>
    <cellStyle name="Normal 4 7 6 2 3" xfId="53861"/>
    <cellStyle name="Normal 4 7 6 2 3 2" xfId="53862"/>
    <cellStyle name="Normal 4 7 6 2 3 3" xfId="53863"/>
    <cellStyle name="Normal 4 7 6 2 4" xfId="53864"/>
    <cellStyle name="Normal 4 7 6 2 5" xfId="53865"/>
    <cellStyle name="Normal 4 7 6 3" xfId="53866"/>
    <cellStyle name="Normal 4 7 6 3 2" xfId="53867"/>
    <cellStyle name="Normal 4 7 6 3 3" xfId="53868"/>
    <cellStyle name="Normal 4 7 6 4" xfId="53869"/>
    <cellStyle name="Normal 4 7 6 4 2" xfId="53870"/>
    <cellStyle name="Normal 4 7 6 4 3" xfId="53871"/>
    <cellStyle name="Normal 4 7 6 5" xfId="53872"/>
    <cellStyle name="Normal 4 7 6 6" xfId="53873"/>
    <cellStyle name="Normal 4 7 7" xfId="53874"/>
    <cellStyle name="Normal 4 7 7 2" xfId="53875"/>
    <cellStyle name="Normal 4 7 7 2 2" xfId="53876"/>
    <cellStyle name="Normal 4 7 7 2 3" xfId="53877"/>
    <cellStyle name="Normal 4 7 7 3" xfId="53878"/>
    <cellStyle name="Normal 4 7 7 3 2" xfId="53879"/>
    <cellStyle name="Normal 4 7 7 3 3" xfId="53880"/>
    <cellStyle name="Normal 4 7 7 4" xfId="53881"/>
    <cellStyle name="Normal 4 7 7 5" xfId="53882"/>
    <cellStyle name="Normal 4 7 8" xfId="53883"/>
    <cellStyle name="Normal 4 7 8 2" xfId="53884"/>
    <cellStyle name="Normal 4 7 8 3" xfId="53885"/>
    <cellStyle name="Normal 4 7 9" xfId="53886"/>
    <cellStyle name="Normal 4 7 9 2" xfId="53887"/>
    <cellStyle name="Normal 4 7 9 3" xfId="53888"/>
    <cellStyle name="Normal 4 8" xfId="1218"/>
    <cellStyle name="Normal 4 8 10" xfId="53889"/>
    <cellStyle name="Normal 4 8 11" xfId="53890"/>
    <cellStyle name="Normal 4 8 2" xfId="1219"/>
    <cellStyle name="Normal 4 8 2 10" xfId="53891"/>
    <cellStyle name="Normal 4 8 2 2" xfId="1220"/>
    <cellStyle name="Normal 4 8 2 2 2" xfId="2522"/>
    <cellStyle name="Normal 4 8 2 2 2 2" xfId="53892"/>
    <cellStyle name="Normal 4 8 2 2 2 2 2" xfId="53893"/>
    <cellStyle name="Normal 4 8 2 2 2 2 3" xfId="53894"/>
    <cellStyle name="Normal 4 8 2 2 2 3" xfId="53895"/>
    <cellStyle name="Normal 4 8 2 2 2 3 2" xfId="53896"/>
    <cellStyle name="Normal 4 8 2 2 2 3 3" xfId="53897"/>
    <cellStyle name="Normal 4 8 2 2 2 4" xfId="53898"/>
    <cellStyle name="Normal 4 8 2 2 2 5" xfId="53899"/>
    <cellStyle name="Normal 4 8 2 2 3" xfId="53900"/>
    <cellStyle name="Normal 4 8 2 2 3 2" xfId="53901"/>
    <cellStyle name="Normal 4 8 2 2 3 3" xfId="53902"/>
    <cellStyle name="Normal 4 8 2 2 4" xfId="53903"/>
    <cellStyle name="Normal 4 8 2 2 4 2" xfId="53904"/>
    <cellStyle name="Normal 4 8 2 2 4 3" xfId="53905"/>
    <cellStyle name="Normal 4 8 2 2 5" xfId="53906"/>
    <cellStyle name="Normal 4 8 2 2 6" xfId="53907"/>
    <cellStyle name="Normal 4 8 2 3" xfId="2521"/>
    <cellStyle name="Normal 4 8 2 3 2" xfId="53908"/>
    <cellStyle name="Normal 4 8 2 3 2 2" xfId="53909"/>
    <cellStyle name="Normal 4 8 2 3 2 2 2" xfId="53910"/>
    <cellStyle name="Normal 4 8 2 3 2 2 3" xfId="53911"/>
    <cellStyle name="Normal 4 8 2 3 2 3" xfId="53912"/>
    <cellStyle name="Normal 4 8 2 3 2 3 2" xfId="53913"/>
    <cellStyle name="Normal 4 8 2 3 2 3 3" xfId="53914"/>
    <cellStyle name="Normal 4 8 2 3 2 4" xfId="53915"/>
    <cellStyle name="Normal 4 8 2 3 2 5" xfId="53916"/>
    <cellStyle name="Normal 4 8 2 3 3" xfId="53917"/>
    <cellStyle name="Normal 4 8 2 3 3 2" xfId="53918"/>
    <cellStyle name="Normal 4 8 2 3 3 3" xfId="53919"/>
    <cellStyle name="Normal 4 8 2 3 4" xfId="53920"/>
    <cellStyle name="Normal 4 8 2 3 4 2" xfId="53921"/>
    <cellStyle name="Normal 4 8 2 3 4 3" xfId="53922"/>
    <cellStyle name="Normal 4 8 2 3 5" xfId="53923"/>
    <cellStyle name="Normal 4 8 2 3 6" xfId="53924"/>
    <cellStyle name="Normal 4 8 2 4" xfId="53925"/>
    <cellStyle name="Normal 4 8 2 4 2" xfId="53926"/>
    <cellStyle name="Normal 4 8 2 4 2 2" xfId="53927"/>
    <cellStyle name="Normal 4 8 2 4 2 2 2" xfId="53928"/>
    <cellStyle name="Normal 4 8 2 4 2 2 3" xfId="53929"/>
    <cellStyle name="Normal 4 8 2 4 2 3" xfId="53930"/>
    <cellStyle name="Normal 4 8 2 4 2 3 2" xfId="53931"/>
    <cellStyle name="Normal 4 8 2 4 2 3 3" xfId="53932"/>
    <cellStyle name="Normal 4 8 2 4 2 4" xfId="53933"/>
    <cellStyle name="Normal 4 8 2 4 2 5" xfId="53934"/>
    <cellStyle name="Normal 4 8 2 4 3" xfId="53935"/>
    <cellStyle name="Normal 4 8 2 4 3 2" xfId="53936"/>
    <cellStyle name="Normal 4 8 2 4 3 3" xfId="53937"/>
    <cellStyle name="Normal 4 8 2 4 4" xfId="53938"/>
    <cellStyle name="Normal 4 8 2 4 4 2" xfId="53939"/>
    <cellStyle name="Normal 4 8 2 4 4 3" xfId="53940"/>
    <cellStyle name="Normal 4 8 2 4 5" xfId="53941"/>
    <cellStyle name="Normal 4 8 2 4 6" xfId="53942"/>
    <cellStyle name="Normal 4 8 2 5" xfId="53943"/>
    <cellStyle name="Normal 4 8 2 5 2" xfId="53944"/>
    <cellStyle name="Normal 4 8 2 5 2 2" xfId="53945"/>
    <cellStyle name="Normal 4 8 2 5 2 2 2" xfId="53946"/>
    <cellStyle name="Normal 4 8 2 5 2 2 3" xfId="53947"/>
    <cellStyle name="Normal 4 8 2 5 2 3" xfId="53948"/>
    <cellStyle name="Normal 4 8 2 5 2 3 2" xfId="53949"/>
    <cellStyle name="Normal 4 8 2 5 2 3 3" xfId="53950"/>
    <cellStyle name="Normal 4 8 2 5 2 4" xfId="53951"/>
    <cellStyle name="Normal 4 8 2 5 2 5" xfId="53952"/>
    <cellStyle name="Normal 4 8 2 5 3" xfId="53953"/>
    <cellStyle name="Normal 4 8 2 5 3 2" xfId="53954"/>
    <cellStyle name="Normal 4 8 2 5 3 3" xfId="53955"/>
    <cellStyle name="Normal 4 8 2 5 4" xfId="53956"/>
    <cellStyle name="Normal 4 8 2 5 4 2" xfId="53957"/>
    <cellStyle name="Normal 4 8 2 5 4 3" xfId="53958"/>
    <cellStyle name="Normal 4 8 2 5 5" xfId="53959"/>
    <cellStyle name="Normal 4 8 2 5 6" xfId="53960"/>
    <cellStyle name="Normal 4 8 2 6" xfId="53961"/>
    <cellStyle name="Normal 4 8 2 6 2" xfId="53962"/>
    <cellStyle name="Normal 4 8 2 6 2 2" xfId="53963"/>
    <cellStyle name="Normal 4 8 2 6 2 3" xfId="53964"/>
    <cellStyle name="Normal 4 8 2 6 3" xfId="53965"/>
    <cellStyle name="Normal 4 8 2 6 3 2" xfId="53966"/>
    <cellStyle name="Normal 4 8 2 6 3 3" xfId="53967"/>
    <cellStyle name="Normal 4 8 2 6 4" xfId="53968"/>
    <cellStyle name="Normal 4 8 2 6 5" xfId="53969"/>
    <cellStyle name="Normal 4 8 2 7" xfId="53970"/>
    <cellStyle name="Normal 4 8 2 7 2" xfId="53971"/>
    <cellStyle name="Normal 4 8 2 7 3" xfId="53972"/>
    <cellStyle name="Normal 4 8 2 8" xfId="53973"/>
    <cellStyle name="Normal 4 8 2 8 2" xfId="53974"/>
    <cellStyle name="Normal 4 8 2 8 3" xfId="53975"/>
    <cellStyle name="Normal 4 8 2 9" xfId="53976"/>
    <cellStyle name="Normal 4 8 3" xfId="1221"/>
    <cellStyle name="Normal 4 8 3 2" xfId="2523"/>
    <cellStyle name="Normal 4 8 3 2 2" xfId="53977"/>
    <cellStyle name="Normal 4 8 3 2 2 2" xfId="53978"/>
    <cellStyle name="Normal 4 8 3 2 2 3" xfId="53979"/>
    <cellStyle name="Normal 4 8 3 2 3" xfId="53980"/>
    <cellStyle name="Normal 4 8 3 2 3 2" xfId="53981"/>
    <cellStyle name="Normal 4 8 3 2 3 3" xfId="53982"/>
    <cellStyle name="Normal 4 8 3 2 4" xfId="53983"/>
    <cellStyle name="Normal 4 8 3 2 5" xfId="53984"/>
    <cellStyle name="Normal 4 8 3 3" xfId="53985"/>
    <cellStyle name="Normal 4 8 3 3 2" xfId="53986"/>
    <cellStyle name="Normal 4 8 3 3 3" xfId="53987"/>
    <cellStyle name="Normal 4 8 3 4" xfId="53988"/>
    <cellStyle name="Normal 4 8 3 4 2" xfId="53989"/>
    <cellStyle name="Normal 4 8 3 4 3" xfId="53990"/>
    <cellStyle name="Normal 4 8 3 5" xfId="53991"/>
    <cellStyle name="Normal 4 8 3 6" xfId="53992"/>
    <cellStyle name="Normal 4 8 4" xfId="2520"/>
    <cellStyle name="Normal 4 8 4 2" xfId="53993"/>
    <cellStyle name="Normal 4 8 4 2 2" xfId="53994"/>
    <cellStyle name="Normal 4 8 4 2 2 2" xfId="53995"/>
    <cellStyle name="Normal 4 8 4 2 2 3" xfId="53996"/>
    <cellStyle name="Normal 4 8 4 2 3" xfId="53997"/>
    <cellStyle name="Normal 4 8 4 2 3 2" xfId="53998"/>
    <cellStyle name="Normal 4 8 4 2 3 3" xfId="53999"/>
    <cellStyle name="Normal 4 8 4 2 4" xfId="54000"/>
    <cellStyle name="Normal 4 8 4 2 5" xfId="54001"/>
    <cellStyle name="Normal 4 8 4 3" xfId="54002"/>
    <cellStyle name="Normal 4 8 4 3 2" xfId="54003"/>
    <cellStyle name="Normal 4 8 4 3 3" xfId="54004"/>
    <cellStyle name="Normal 4 8 4 4" xfId="54005"/>
    <cellStyle name="Normal 4 8 4 4 2" xfId="54006"/>
    <cellStyle name="Normal 4 8 4 4 3" xfId="54007"/>
    <cellStyle name="Normal 4 8 4 5" xfId="54008"/>
    <cellStyle name="Normal 4 8 4 6" xfId="54009"/>
    <cellStyle name="Normal 4 8 5" xfId="54010"/>
    <cellStyle name="Normal 4 8 5 2" xfId="54011"/>
    <cellStyle name="Normal 4 8 5 2 2" xfId="54012"/>
    <cellStyle name="Normal 4 8 5 2 2 2" xfId="54013"/>
    <cellStyle name="Normal 4 8 5 2 2 3" xfId="54014"/>
    <cellStyle name="Normal 4 8 5 2 3" xfId="54015"/>
    <cellStyle name="Normal 4 8 5 2 3 2" xfId="54016"/>
    <cellStyle name="Normal 4 8 5 2 3 3" xfId="54017"/>
    <cellStyle name="Normal 4 8 5 2 4" xfId="54018"/>
    <cellStyle name="Normal 4 8 5 2 5" xfId="54019"/>
    <cellStyle name="Normal 4 8 5 3" xfId="54020"/>
    <cellStyle name="Normal 4 8 5 3 2" xfId="54021"/>
    <cellStyle name="Normal 4 8 5 3 3" xfId="54022"/>
    <cellStyle name="Normal 4 8 5 4" xfId="54023"/>
    <cellStyle name="Normal 4 8 5 4 2" xfId="54024"/>
    <cellStyle name="Normal 4 8 5 4 3" xfId="54025"/>
    <cellStyle name="Normal 4 8 5 5" xfId="54026"/>
    <cellStyle name="Normal 4 8 5 6" xfId="54027"/>
    <cellStyle name="Normal 4 8 6" xfId="54028"/>
    <cellStyle name="Normal 4 8 6 2" xfId="54029"/>
    <cellStyle name="Normal 4 8 6 2 2" xfId="54030"/>
    <cellStyle name="Normal 4 8 6 2 2 2" xfId="54031"/>
    <cellStyle name="Normal 4 8 6 2 2 3" xfId="54032"/>
    <cellStyle name="Normal 4 8 6 2 3" xfId="54033"/>
    <cellStyle name="Normal 4 8 6 2 3 2" xfId="54034"/>
    <cellStyle name="Normal 4 8 6 2 3 3" xfId="54035"/>
    <cellStyle name="Normal 4 8 6 2 4" xfId="54036"/>
    <cellStyle name="Normal 4 8 6 2 5" xfId="54037"/>
    <cellStyle name="Normal 4 8 6 3" xfId="54038"/>
    <cellStyle name="Normal 4 8 6 3 2" xfId="54039"/>
    <cellStyle name="Normal 4 8 6 3 3" xfId="54040"/>
    <cellStyle name="Normal 4 8 6 4" xfId="54041"/>
    <cellStyle name="Normal 4 8 6 4 2" xfId="54042"/>
    <cellStyle name="Normal 4 8 6 4 3" xfId="54043"/>
    <cellStyle name="Normal 4 8 6 5" xfId="54044"/>
    <cellStyle name="Normal 4 8 6 6" xfId="54045"/>
    <cellStyle name="Normal 4 8 7" xfId="54046"/>
    <cellStyle name="Normal 4 8 7 2" xfId="54047"/>
    <cellStyle name="Normal 4 8 7 2 2" xfId="54048"/>
    <cellStyle name="Normal 4 8 7 2 3" xfId="54049"/>
    <cellStyle name="Normal 4 8 7 3" xfId="54050"/>
    <cellStyle name="Normal 4 8 7 3 2" xfId="54051"/>
    <cellStyle name="Normal 4 8 7 3 3" xfId="54052"/>
    <cellStyle name="Normal 4 8 7 4" xfId="54053"/>
    <cellStyle name="Normal 4 8 7 5" xfId="54054"/>
    <cellStyle name="Normal 4 8 8" xfId="54055"/>
    <cellStyle name="Normal 4 8 8 2" xfId="54056"/>
    <cellStyle name="Normal 4 8 8 3" xfId="54057"/>
    <cellStyle name="Normal 4 8 9" xfId="54058"/>
    <cellStyle name="Normal 4 8 9 2" xfId="54059"/>
    <cellStyle name="Normal 4 8 9 3" xfId="54060"/>
    <cellStyle name="Normal 4 9" xfId="1222"/>
    <cellStyle name="Normal 4 9 10" xfId="54061"/>
    <cellStyle name="Normal 4 9 11" xfId="54062"/>
    <cellStyle name="Normal 4 9 2" xfId="1223"/>
    <cellStyle name="Normal 4 9 2 10" xfId="54063"/>
    <cellStyle name="Normal 4 9 2 2" xfId="1224"/>
    <cellStyle name="Normal 4 9 2 2 2" xfId="2526"/>
    <cellStyle name="Normal 4 9 2 2 2 2" xfId="54064"/>
    <cellStyle name="Normal 4 9 2 2 2 2 2" xfId="54065"/>
    <cellStyle name="Normal 4 9 2 2 2 2 3" xfId="54066"/>
    <cellStyle name="Normal 4 9 2 2 2 3" xfId="54067"/>
    <cellStyle name="Normal 4 9 2 2 2 3 2" xfId="54068"/>
    <cellStyle name="Normal 4 9 2 2 2 3 3" xfId="54069"/>
    <cellStyle name="Normal 4 9 2 2 2 4" xfId="54070"/>
    <cellStyle name="Normal 4 9 2 2 2 5" xfId="54071"/>
    <cellStyle name="Normal 4 9 2 2 3" xfId="54072"/>
    <cellStyle name="Normal 4 9 2 2 3 2" xfId="54073"/>
    <cellStyle name="Normal 4 9 2 2 3 3" xfId="54074"/>
    <cellStyle name="Normal 4 9 2 2 4" xfId="54075"/>
    <cellStyle name="Normal 4 9 2 2 4 2" xfId="54076"/>
    <cellStyle name="Normal 4 9 2 2 4 3" xfId="54077"/>
    <cellStyle name="Normal 4 9 2 2 5" xfId="54078"/>
    <cellStyle name="Normal 4 9 2 2 6" xfId="54079"/>
    <cellStyle name="Normal 4 9 2 3" xfId="2525"/>
    <cellStyle name="Normal 4 9 2 3 2" xfId="54080"/>
    <cellStyle name="Normal 4 9 2 3 2 2" xfId="54081"/>
    <cellStyle name="Normal 4 9 2 3 2 2 2" xfId="54082"/>
    <cellStyle name="Normal 4 9 2 3 2 2 3" xfId="54083"/>
    <cellStyle name="Normal 4 9 2 3 2 3" xfId="54084"/>
    <cellStyle name="Normal 4 9 2 3 2 3 2" xfId="54085"/>
    <cellStyle name="Normal 4 9 2 3 2 3 3" xfId="54086"/>
    <cellStyle name="Normal 4 9 2 3 2 4" xfId="54087"/>
    <cellStyle name="Normal 4 9 2 3 2 5" xfId="54088"/>
    <cellStyle name="Normal 4 9 2 3 3" xfId="54089"/>
    <cellStyle name="Normal 4 9 2 3 3 2" xfId="54090"/>
    <cellStyle name="Normal 4 9 2 3 3 3" xfId="54091"/>
    <cellStyle name="Normal 4 9 2 3 4" xfId="54092"/>
    <cellStyle name="Normal 4 9 2 3 4 2" xfId="54093"/>
    <cellStyle name="Normal 4 9 2 3 4 3" xfId="54094"/>
    <cellStyle name="Normal 4 9 2 3 5" xfId="54095"/>
    <cellStyle name="Normal 4 9 2 3 6" xfId="54096"/>
    <cellStyle name="Normal 4 9 2 4" xfId="54097"/>
    <cellStyle name="Normal 4 9 2 4 2" xfId="54098"/>
    <cellStyle name="Normal 4 9 2 4 2 2" xfId="54099"/>
    <cellStyle name="Normal 4 9 2 4 2 2 2" xfId="54100"/>
    <cellStyle name="Normal 4 9 2 4 2 2 3" xfId="54101"/>
    <cellStyle name="Normal 4 9 2 4 2 3" xfId="54102"/>
    <cellStyle name="Normal 4 9 2 4 2 3 2" xfId="54103"/>
    <cellStyle name="Normal 4 9 2 4 2 3 3" xfId="54104"/>
    <cellStyle name="Normal 4 9 2 4 2 4" xfId="54105"/>
    <cellStyle name="Normal 4 9 2 4 2 5" xfId="54106"/>
    <cellStyle name="Normal 4 9 2 4 3" xfId="54107"/>
    <cellStyle name="Normal 4 9 2 4 3 2" xfId="54108"/>
    <cellStyle name="Normal 4 9 2 4 3 3" xfId="54109"/>
    <cellStyle name="Normal 4 9 2 4 4" xfId="54110"/>
    <cellStyle name="Normal 4 9 2 4 4 2" xfId="54111"/>
    <cellStyle name="Normal 4 9 2 4 4 3" xfId="54112"/>
    <cellStyle name="Normal 4 9 2 4 5" xfId="54113"/>
    <cellStyle name="Normal 4 9 2 4 6" xfId="54114"/>
    <cellStyle name="Normal 4 9 2 5" xfId="54115"/>
    <cellStyle name="Normal 4 9 2 5 2" xfId="54116"/>
    <cellStyle name="Normal 4 9 2 5 2 2" xfId="54117"/>
    <cellStyle name="Normal 4 9 2 5 2 2 2" xfId="54118"/>
    <cellStyle name="Normal 4 9 2 5 2 2 3" xfId="54119"/>
    <cellStyle name="Normal 4 9 2 5 2 3" xfId="54120"/>
    <cellStyle name="Normal 4 9 2 5 2 3 2" xfId="54121"/>
    <cellStyle name="Normal 4 9 2 5 2 3 3" xfId="54122"/>
    <cellStyle name="Normal 4 9 2 5 2 4" xfId="54123"/>
    <cellStyle name="Normal 4 9 2 5 2 5" xfId="54124"/>
    <cellStyle name="Normal 4 9 2 5 3" xfId="54125"/>
    <cellStyle name="Normal 4 9 2 5 3 2" xfId="54126"/>
    <cellStyle name="Normal 4 9 2 5 3 3" xfId="54127"/>
    <cellStyle name="Normal 4 9 2 5 4" xfId="54128"/>
    <cellStyle name="Normal 4 9 2 5 4 2" xfId="54129"/>
    <cellStyle name="Normal 4 9 2 5 4 3" xfId="54130"/>
    <cellStyle name="Normal 4 9 2 5 5" xfId="54131"/>
    <cellStyle name="Normal 4 9 2 5 6" xfId="54132"/>
    <cellStyle name="Normal 4 9 2 6" xfId="54133"/>
    <cellStyle name="Normal 4 9 2 6 2" xfId="54134"/>
    <cellStyle name="Normal 4 9 2 6 2 2" xfId="54135"/>
    <cellStyle name="Normal 4 9 2 6 2 3" xfId="54136"/>
    <cellStyle name="Normal 4 9 2 6 3" xfId="54137"/>
    <cellStyle name="Normal 4 9 2 6 3 2" xfId="54138"/>
    <cellStyle name="Normal 4 9 2 6 3 3" xfId="54139"/>
    <cellStyle name="Normal 4 9 2 6 4" xfId="54140"/>
    <cellStyle name="Normal 4 9 2 6 5" xfId="54141"/>
    <cellStyle name="Normal 4 9 2 7" xfId="54142"/>
    <cellStyle name="Normal 4 9 2 7 2" xfId="54143"/>
    <cellStyle name="Normal 4 9 2 7 3" xfId="54144"/>
    <cellStyle name="Normal 4 9 2 8" xfId="54145"/>
    <cellStyle name="Normal 4 9 2 8 2" xfId="54146"/>
    <cellStyle name="Normal 4 9 2 8 3" xfId="54147"/>
    <cellStyle name="Normal 4 9 2 9" xfId="54148"/>
    <cellStyle name="Normal 4 9 3" xfId="1225"/>
    <cellStyle name="Normal 4 9 3 2" xfId="2527"/>
    <cellStyle name="Normal 4 9 3 2 2" xfId="54149"/>
    <cellStyle name="Normal 4 9 3 2 2 2" xfId="54150"/>
    <cellStyle name="Normal 4 9 3 2 2 3" xfId="54151"/>
    <cellStyle name="Normal 4 9 3 2 3" xfId="54152"/>
    <cellStyle name="Normal 4 9 3 2 3 2" xfId="54153"/>
    <cellStyle name="Normal 4 9 3 2 3 3" xfId="54154"/>
    <cellStyle name="Normal 4 9 3 2 4" xfId="54155"/>
    <cellStyle name="Normal 4 9 3 2 5" xfId="54156"/>
    <cellStyle name="Normal 4 9 3 3" xfId="54157"/>
    <cellStyle name="Normal 4 9 3 3 2" xfId="54158"/>
    <cellStyle name="Normal 4 9 3 3 3" xfId="54159"/>
    <cellStyle name="Normal 4 9 3 4" xfId="54160"/>
    <cellStyle name="Normal 4 9 3 4 2" xfId="54161"/>
    <cellStyle name="Normal 4 9 3 4 3" xfId="54162"/>
    <cellStyle name="Normal 4 9 3 5" xfId="54163"/>
    <cellStyle name="Normal 4 9 3 6" xfId="54164"/>
    <cellStyle name="Normal 4 9 4" xfId="2524"/>
    <cellStyle name="Normal 4 9 4 2" xfId="54165"/>
    <cellStyle name="Normal 4 9 4 2 2" xfId="54166"/>
    <cellStyle name="Normal 4 9 4 2 2 2" xfId="54167"/>
    <cellStyle name="Normal 4 9 4 2 2 3" xfId="54168"/>
    <cellStyle name="Normal 4 9 4 2 3" xfId="54169"/>
    <cellStyle name="Normal 4 9 4 2 3 2" xfId="54170"/>
    <cellStyle name="Normal 4 9 4 2 3 3" xfId="54171"/>
    <cellStyle name="Normal 4 9 4 2 4" xfId="54172"/>
    <cellStyle name="Normal 4 9 4 2 5" xfId="54173"/>
    <cellStyle name="Normal 4 9 4 3" xfId="54174"/>
    <cellStyle name="Normal 4 9 4 3 2" xfId="54175"/>
    <cellStyle name="Normal 4 9 4 3 3" xfId="54176"/>
    <cellStyle name="Normal 4 9 4 4" xfId="54177"/>
    <cellStyle name="Normal 4 9 4 4 2" xfId="54178"/>
    <cellStyle name="Normal 4 9 4 4 3" xfId="54179"/>
    <cellStyle name="Normal 4 9 4 5" xfId="54180"/>
    <cellStyle name="Normal 4 9 4 6" xfId="54181"/>
    <cellStyle name="Normal 4 9 5" xfId="54182"/>
    <cellStyle name="Normal 4 9 5 2" xfId="54183"/>
    <cellStyle name="Normal 4 9 5 2 2" xfId="54184"/>
    <cellStyle name="Normal 4 9 5 2 2 2" xfId="54185"/>
    <cellStyle name="Normal 4 9 5 2 2 3" xfId="54186"/>
    <cellStyle name="Normal 4 9 5 2 3" xfId="54187"/>
    <cellStyle name="Normal 4 9 5 2 3 2" xfId="54188"/>
    <cellStyle name="Normal 4 9 5 2 3 3" xfId="54189"/>
    <cellStyle name="Normal 4 9 5 2 4" xfId="54190"/>
    <cellStyle name="Normal 4 9 5 2 5" xfId="54191"/>
    <cellStyle name="Normal 4 9 5 3" xfId="54192"/>
    <cellStyle name="Normal 4 9 5 3 2" xfId="54193"/>
    <cellStyle name="Normal 4 9 5 3 3" xfId="54194"/>
    <cellStyle name="Normal 4 9 5 4" xfId="54195"/>
    <cellStyle name="Normal 4 9 5 4 2" xfId="54196"/>
    <cellStyle name="Normal 4 9 5 4 3" xfId="54197"/>
    <cellStyle name="Normal 4 9 5 5" xfId="54198"/>
    <cellStyle name="Normal 4 9 5 6" xfId="54199"/>
    <cellStyle name="Normal 4 9 6" xfId="54200"/>
    <cellStyle name="Normal 4 9 6 2" xfId="54201"/>
    <cellStyle name="Normal 4 9 6 2 2" xfId="54202"/>
    <cellStyle name="Normal 4 9 6 2 2 2" xfId="54203"/>
    <cellStyle name="Normal 4 9 6 2 2 3" xfId="54204"/>
    <cellStyle name="Normal 4 9 6 2 3" xfId="54205"/>
    <cellStyle name="Normal 4 9 6 2 3 2" xfId="54206"/>
    <cellStyle name="Normal 4 9 6 2 3 3" xfId="54207"/>
    <cellStyle name="Normal 4 9 6 2 4" xfId="54208"/>
    <cellStyle name="Normal 4 9 6 2 5" xfId="54209"/>
    <cellStyle name="Normal 4 9 6 3" xfId="54210"/>
    <cellStyle name="Normal 4 9 6 3 2" xfId="54211"/>
    <cellStyle name="Normal 4 9 6 3 3" xfId="54212"/>
    <cellStyle name="Normal 4 9 6 4" xfId="54213"/>
    <cellStyle name="Normal 4 9 6 4 2" xfId="54214"/>
    <cellStyle name="Normal 4 9 6 4 3" xfId="54215"/>
    <cellStyle name="Normal 4 9 6 5" xfId="54216"/>
    <cellStyle name="Normal 4 9 6 6" xfId="54217"/>
    <cellStyle name="Normal 4 9 7" xfId="54218"/>
    <cellStyle name="Normal 4 9 7 2" xfId="54219"/>
    <cellStyle name="Normal 4 9 7 2 2" xfId="54220"/>
    <cellStyle name="Normal 4 9 7 2 3" xfId="54221"/>
    <cellStyle name="Normal 4 9 7 3" xfId="54222"/>
    <cellStyle name="Normal 4 9 7 3 2" xfId="54223"/>
    <cellStyle name="Normal 4 9 7 3 3" xfId="54224"/>
    <cellStyle name="Normal 4 9 7 4" xfId="54225"/>
    <cellStyle name="Normal 4 9 7 5" xfId="54226"/>
    <cellStyle name="Normal 4 9 8" xfId="54227"/>
    <cellStyle name="Normal 4 9 8 2" xfId="54228"/>
    <cellStyle name="Normal 4 9 8 3" xfId="54229"/>
    <cellStyle name="Normal 4 9 9" xfId="54230"/>
    <cellStyle name="Normal 4 9 9 2" xfId="54231"/>
    <cellStyle name="Normal 4 9 9 3" xfId="54232"/>
    <cellStyle name="Normal 5" xfId="1226"/>
    <cellStyle name="Normal 5 10" xfId="2528"/>
    <cellStyle name="Normal 5 10 2" xfId="54233"/>
    <cellStyle name="Normal 5 10 2 2" xfId="54234"/>
    <cellStyle name="Normal 5 10 2 2 2" xfId="54235"/>
    <cellStyle name="Normal 5 10 2 2 3" xfId="54236"/>
    <cellStyle name="Normal 5 10 2 3" xfId="54237"/>
    <cellStyle name="Normal 5 10 2 3 2" xfId="54238"/>
    <cellStyle name="Normal 5 10 2 3 3" xfId="54239"/>
    <cellStyle name="Normal 5 10 2 4" xfId="54240"/>
    <cellStyle name="Normal 5 10 2 5" xfId="54241"/>
    <cellStyle name="Normal 5 10 3" xfId="54242"/>
    <cellStyle name="Normal 5 10 3 2" xfId="54243"/>
    <cellStyle name="Normal 5 10 3 3" xfId="54244"/>
    <cellStyle name="Normal 5 10 4" xfId="54245"/>
    <cellStyle name="Normal 5 10 4 2" xfId="54246"/>
    <cellStyle name="Normal 5 10 4 3" xfId="54247"/>
    <cellStyle name="Normal 5 10 5" xfId="54248"/>
    <cellStyle name="Normal 5 10 6" xfId="54249"/>
    <cellStyle name="Normal 5 11" xfId="54250"/>
    <cellStyle name="Normal 5 11 2" xfId="54251"/>
    <cellStyle name="Normal 5 11 2 2" xfId="54252"/>
    <cellStyle name="Normal 5 11 2 2 2" xfId="54253"/>
    <cellStyle name="Normal 5 11 2 2 3" xfId="54254"/>
    <cellStyle name="Normal 5 11 2 3" xfId="54255"/>
    <cellStyle name="Normal 5 11 2 3 2" xfId="54256"/>
    <cellStyle name="Normal 5 11 2 3 3" xfId="54257"/>
    <cellStyle name="Normal 5 11 2 4" xfId="54258"/>
    <cellStyle name="Normal 5 11 2 5" xfId="54259"/>
    <cellStyle name="Normal 5 11 3" xfId="54260"/>
    <cellStyle name="Normal 5 11 3 2" xfId="54261"/>
    <cellStyle name="Normal 5 11 3 3" xfId="54262"/>
    <cellStyle name="Normal 5 11 4" xfId="54263"/>
    <cellStyle name="Normal 5 11 4 2" xfId="54264"/>
    <cellStyle name="Normal 5 11 4 3" xfId="54265"/>
    <cellStyle name="Normal 5 11 5" xfId="54266"/>
    <cellStyle name="Normal 5 11 6" xfId="54267"/>
    <cellStyle name="Normal 5 12" xfId="54268"/>
    <cellStyle name="Normal 5 12 2" xfId="54269"/>
    <cellStyle name="Normal 5 12 2 2" xfId="54270"/>
    <cellStyle name="Normal 5 12 2 2 2" xfId="54271"/>
    <cellStyle name="Normal 5 12 2 2 3" xfId="54272"/>
    <cellStyle name="Normal 5 12 2 3" xfId="54273"/>
    <cellStyle name="Normal 5 12 2 3 2" xfId="54274"/>
    <cellStyle name="Normal 5 12 2 3 3" xfId="54275"/>
    <cellStyle name="Normal 5 12 2 4" xfId="54276"/>
    <cellStyle name="Normal 5 12 2 5" xfId="54277"/>
    <cellStyle name="Normal 5 12 3" xfId="54278"/>
    <cellStyle name="Normal 5 12 3 2" xfId="54279"/>
    <cellStyle name="Normal 5 12 3 3" xfId="54280"/>
    <cellStyle name="Normal 5 12 4" xfId="54281"/>
    <cellStyle name="Normal 5 12 4 2" xfId="54282"/>
    <cellStyle name="Normal 5 12 4 3" xfId="54283"/>
    <cellStyle name="Normal 5 12 5" xfId="54284"/>
    <cellStyle name="Normal 5 12 6" xfId="54285"/>
    <cellStyle name="Normal 5 13" xfId="54286"/>
    <cellStyle name="Normal 5 13 2" xfId="54287"/>
    <cellStyle name="Normal 5 13 2 2" xfId="54288"/>
    <cellStyle name="Normal 5 13 2 3" xfId="54289"/>
    <cellStyle name="Normal 5 13 3" xfId="54290"/>
    <cellStyle name="Normal 5 13 3 2" xfId="54291"/>
    <cellStyle name="Normal 5 13 3 3" xfId="54292"/>
    <cellStyle name="Normal 5 13 4" xfId="54293"/>
    <cellStyle name="Normal 5 13 5" xfId="54294"/>
    <cellStyle name="Normal 5 14" xfId="54295"/>
    <cellStyle name="Normal 5 14 2" xfId="54296"/>
    <cellStyle name="Normal 5 14 3" xfId="54297"/>
    <cellStyle name="Normal 5 15" xfId="54298"/>
    <cellStyle name="Normal 5 15 2" xfId="54299"/>
    <cellStyle name="Normal 5 15 3" xfId="54300"/>
    <cellStyle name="Normal 5 16" xfId="54301"/>
    <cellStyle name="Normal 5 17" xfId="54302"/>
    <cellStyle name="Normal 5 18" xfId="58549"/>
    <cellStyle name="Normal 5 2" xfId="1227"/>
    <cellStyle name="Normal 5 2 10" xfId="54303"/>
    <cellStyle name="Normal 5 2 10 2" xfId="54304"/>
    <cellStyle name="Normal 5 2 10 2 2" xfId="54305"/>
    <cellStyle name="Normal 5 2 10 2 2 2" xfId="54306"/>
    <cellStyle name="Normal 5 2 10 2 2 3" xfId="54307"/>
    <cellStyle name="Normal 5 2 10 2 3" xfId="54308"/>
    <cellStyle name="Normal 5 2 10 2 3 2" xfId="54309"/>
    <cellStyle name="Normal 5 2 10 2 3 3" xfId="54310"/>
    <cellStyle name="Normal 5 2 10 2 4" xfId="54311"/>
    <cellStyle name="Normal 5 2 10 2 5" xfId="54312"/>
    <cellStyle name="Normal 5 2 10 3" xfId="54313"/>
    <cellStyle name="Normal 5 2 10 3 2" xfId="54314"/>
    <cellStyle name="Normal 5 2 10 3 3" xfId="54315"/>
    <cellStyle name="Normal 5 2 10 4" xfId="54316"/>
    <cellStyle name="Normal 5 2 10 4 2" xfId="54317"/>
    <cellStyle name="Normal 5 2 10 4 3" xfId="54318"/>
    <cellStyle name="Normal 5 2 10 5" xfId="54319"/>
    <cellStyle name="Normal 5 2 10 6" xfId="54320"/>
    <cellStyle name="Normal 5 2 11" xfId="54321"/>
    <cellStyle name="Normal 5 2 11 2" xfId="54322"/>
    <cellStyle name="Normal 5 2 11 2 2" xfId="54323"/>
    <cellStyle name="Normal 5 2 11 2 3" xfId="54324"/>
    <cellStyle name="Normal 5 2 11 3" xfId="54325"/>
    <cellStyle name="Normal 5 2 11 3 2" xfId="54326"/>
    <cellStyle name="Normal 5 2 11 3 3" xfId="54327"/>
    <cellStyle name="Normal 5 2 11 4" xfId="54328"/>
    <cellStyle name="Normal 5 2 11 5" xfId="54329"/>
    <cellStyle name="Normal 5 2 12" xfId="54330"/>
    <cellStyle name="Normal 5 2 12 2" xfId="54331"/>
    <cellStyle name="Normal 5 2 12 3" xfId="54332"/>
    <cellStyle name="Normal 5 2 13" xfId="54333"/>
    <cellStyle name="Normal 5 2 13 2" xfId="54334"/>
    <cellStyle name="Normal 5 2 13 3" xfId="54335"/>
    <cellStyle name="Normal 5 2 14" xfId="54336"/>
    <cellStyle name="Normal 5 2 15" xfId="54337"/>
    <cellStyle name="Normal 5 2 2" xfId="1228"/>
    <cellStyle name="Normal 5 2 2 10" xfId="54338"/>
    <cellStyle name="Normal 5 2 2 10 2" xfId="54339"/>
    <cellStyle name="Normal 5 2 2 10 2 2" xfId="54340"/>
    <cellStyle name="Normal 5 2 2 10 2 3" xfId="54341"/>
    <cellStyle name="Normal 5 2 2 10 3" xfId="54342"/>
    <cellStyle name="Normal 5 2 2 10 3 2" xfId="54343"/>
    <cellStyle name="Normal 5 2 2 10 3 3" xfId="54344"/>
    <cellStyle name="Normal 5 2 2 10 4" xfId="54345"/>
    <cellStyle name="Normal 5 2 2 10 5" xfId="54346"/>
    <cellStyle name="Normal 5 2 2 11" xfId="54347"/>
    <cellStyle name="Normal 5 2 2 11 2" xfId="54348"/>
    <cellStyle name="Normal 5 2 2 11 3" xfId="54349"/>
    <cellStyle name="Normal 5 2 2 12" xfId="54350"/>
    <cellStyle name="Normal 5 2 2 12 2" xfId="54351"/>
    <cellStyle name="Normal 5 2 2 12 3" xfId="54352"/>
    <cellStyle name="Normal 5 2 2 13" xfId="54353"/>
    <cellStyle name="Normal 5 2 2 14" xfId="54354"/>
    <cellStyle name="Normal 5 2 2 2" xfId="1229"/>
    <cellStyle name="Normal 5 2 2 2 10" xfId="54355"/>
    <cellStyle name="Normal 5 2 2 2 10 2" xfId="54356"/>
    <cellStyle name="Normal 5 2 2 2 10 3" xfId="54357"/>
    <cellStyle name="Normal 5 2 2 2 11" xfId="54358"/>
    <cellStyle name="Normal 5 2 2 2 11 2" xfId="54359"/>
    <cellStyle name="Normal 5 2 2 2 11 3" xfId="54360"/>
    <cellStyle name="Normal 5 2 2 2 12" xfId="54361"/>
    <cellStyle name="Normal 5 2 2 2 13" xfId="54362"/>
    <cellStyle name="Normal 5 2 2 2 2" xfId="1230"/>
    <cellStyle name="Normal 5 2 2 2 2 10" xfId="54363"/>
    <cellStyle name="Normal 5 2 2 2 2 11" xfId="54364"/>
    <cellStyle name="Normal 5 2 2 2 2 2" xfId="1231"/>
    <cellStyle name="Normal 5 2 2 2 2 2 10" xfId="54365"/>
    <cellStyle name="Normal 5 2 2 2 2 2 2" xfId="1232"/>
    <cellStyle name="Normal 5 2 2 2 2 2 2 2" xfId="2534"/>
    <cellStyle name="Normal 5 2 2 2 2 2 2 2 2" xfId="54366"/>
    <cellStyle name="Normal 5 2 2 2 2 2 2 2 2 2" xfId="54367"/>
    <cellStyle name="Normal 5 2 2 2 2 2 2 2 2 3" xfId="54368"/>
    <cellStyle name="Normal 5 2 2 2 2 2 2 2 3" xfId="54369"/>
    <cellStyle name="Normal 5 2 2 2 2 2 2 2 3 2" xfId="54370"/>
    <cellStyle name="Normal 5 2 2 2 2 2 2 2 3 3" xfId="54371"/>
    <cellStyle name="Normal 5 2 2 2 2 2 2 2 4" xfId="54372"/>
    <cellStyle name="Normal 5 2 2 2 2 2 2 2 5" xfId="54373"/>
    <cellStyle name="Normal 5 2 2 2 2 2 2 3" xfId="54374"/>
    <cellStyle name="Normal 5 2 2 2 2 2 2 3 2" xfId="54375"/>
    <cellStyle name="Normal 5 2 2 2 2 2 2 3 3" xfId="54376"/>
    <cellStyle name="Normal 5 2 2 2 2 2 2 4" xfId="54377"/>
    <cellStyle name="Normal 5 2 2 2 2 2 2 4 2" xfId="54378"/>
    <cellStyle name="Normal 5 2 2 2 2 2 2 4 3" xfId="54379"/>
    <cellStyle name="Normal 5 2 2 2 2 2 2 5" xfId="54380"/>
    <cellStyle name="Normal 5 2 2 2 2 2 2 6" xfId="54381"/>
    <cellStyle name="Normal 5 2 2 2 2 2 3" xfId="2533"/>
    <cellStyle name="Normal 5 2 2 2 2 2 3 2" xfId="54382"/>
    <cellStyle name="Normal 5 2 2 2 2 2 3 2 2" xfId="54383"/>
    <cellStyle name="Normal 5 2 2 2 2 2 3 2 2 2" xfId="54384"/>
    <cellStyle name="Normal 5 2 2 2 2 2 3 2 2 3" xfId="54385"/>
    <cellStyle name="Normal 5 2 2 2 2 2 3 2 3" xfId="54386"/>
    <cellStyle name="Normal 5 2 2 2 2 2 3 2 3 2" xfId="54387"/>
    <cellStyle name="Normal 5 2 2 2 2 2 3 2 3 3" xfId="54388"/>
    <cellStyle name="Normal 5 2 2 2 2 2 3 2 4" xfId="54389"/>
    <cellStyle name="Normal 5 2 2 2 2 2 3 2 5" xfId="54390"/>
    <cellStyle name="Normal 5 2 2 2 2 2 3 3" xfId="54391"/>
    <cellStyle name="Normal 5 2 2 2 2 2 3 3 2" xfId="54392"/>
    <cellStyle name="Normal 5 2 2 2 2 2 3 3 3" xfId="54393"/>
    <cellStyle name="Normal 5 2 2 2 2 2 3 4" xfId="54394"/>
    <cellStyle name="Normal 5 2 2 2 2 2 3 4 2" xfId="54395"/>
    <cellStyle name="Normal 5 2 2 2 2 2 3 4 3" xfId="54396"/>
    <cellStyle name="Normal 5 2 2 2 2 2 3 5" xfId="54397"/>
    <cellStyle name="Normal 5 2 2 2 2 2 3 6" xfId="54398"/>
    <cellStyle name="Normal 5 2 2 2 2 2 4" xfId="54399"/>
    <cellStyle name="Normal 5 2 2 2 2 2 4 2" xfId="54400"/>
    <cellStyle name="Normal 5 2 2 2 2 2 4 2 2" xfId="54401"/>
    <cellStyle name="Normal 5 2 2 2 2 2 4 2 2 2" xfId="54402"/>
    <cellStyle name="Normal 5 2 2 2 2 2 4 2 2 3" xfId="54403"/>
    <cellStyle name="Normal 5 2 2 2 2 2 4 2 3" xfId="54404"/>
    <cellStyle name="Normal 5 2 2 2 2 2 4 2 3 2" xfId="54405"/>
    <cellStyle name="Normal 5 2 2 2 2 2 4 2 3 3" xfId="54406"/>
    <cellStyle name="Normal 5 2 2 2 2 2 4 2 4" xfId="54407"/>
    <cellStyle name="Normal 5 2 2 2 2 2 4 2 5" xfId="54408"/>
    <cellStyle name="Normal 5 2 2 2 2 2 4 3" xfId="54409"/>
    <cellStyle name="Normal 5 2 2 2 2 2 4 3 2" xfId="54410"/>
    <cellStyle name="Normal 5 2 2 2 2 2 4 3 3" xfId="54411"/>
    <cellStyle name="Normal 5 2 2 2 2 2 4 4" xfId="54412"/>
    <cellStyle name="Normal 5 2 2 2 2 2 4 4 2" xfId="54413"/>
    <cellStyle name="Normal 5 2 2 2 2 2 4 4 3" xfId="54414"/>
    <cellStyle name="Normal 5 2 2 2 2 2 4 5" xfId="54415"/>
    <cellStyle name="Normal 5 2 2 2 2 2 4 6" xfId="54416"/>
    <cellStyle name="Normal 5 2 2 2 2 2 5" xfId="54417"/>
    <cellStyle name="Normal 5 2 2 2 2 2 5 2" xfId="54418"/>
    <cellStyle name="Normal 5 2 2 2 2 2 5 2 2" xfId="54419"/>
    <cellStyle name="Normal 5 2 2 2 2 2 5 2 2 2" xfId="54420"/>
    <cellStyle name="Normal 5 2 2 2 2 2 5 2 2 3" xfId="54421"/>
    <cellStyle name="Normal 5 2 2 2 2 2 5 2 3" xfId="54422"/>
    <cellStyle name="Normal 5 2 2 2 2 2 5 2 3 2" xfId="54423"/>
    <cellStyle name="Normal 5 2 2 2 2 2 5 2 3 3" xfId="54424"/>
    <cellStyle name="Normal 5 2 2 2 2 2 5 2 4" xfId="54425"/>
    <cellStyle name="Normal 5 2 2 2 2 2 5 2 5" xfId="54426"/>
    <cellStyle name="Normal 5 2 2 2 2 2 5 3" xfId="54427"/>
    <cellStyle name="Normal 5 2 2 2 2 2 5 3 2" xfId="54428"/>
    <cellStyle name="Normal 5 2 2 2 2 2 5 3 3" xfId="54429"/>
    <cellStyle name="Normal 5 2 2 2 2 2 5 4" xfId="54430"/>
    <cellStyle name="Normal 5 2 2 2 2 2 5 4 2" xfId="54431"/>
    <cellStyle name="Normal 5 2 2 2 2 2 5 4 3" xfId="54432"/>
    <cellStyle name="Normal 5 2 2 2 2 2 5 5" xfId="54433"/>
    <cellStyle name="Normal 5 2 2 2 2 2 5 6" xfId="54434"/>
    <cellStyle name="Normal 5 2 2 2 2 2 6" xfId="54435"/>
    <cellStyle name="Normal 5 2 2 2 2 2 6 2" xfId="54436"/>
    <cellStyle name="Normal 5 2 2 2 2 2 6 2 2" xfId="54437"/>
    <cellStyle name="Normal 5 2 2 2 2 2 6 2 3" xfId="54438"/>
    <cellStyle name="Normal 5 2 2 2 2 2 6 3" xfId="54439"/>
    <cellStyle name="Normal 5 2 2 2 2 2 6 3 2" xfId="54440"/>
    <cellStyle name="Normal 5 2 2 2 2 2 6 3 3" xfId="54441"/>
    <cellStyle name="Normal 5 2 2 2 2 2 6 4" xfId="54442"/>
    <cellStyle name="Normal 5 2 2 2 2 2 6 5" xfId="54443"/>
    <cellStyle name="Normal 5 2 2 2 2 2 7" xfId="54444"/>
    <cellStyle name="Normal 5 2 2 2 2 2 7 2" xfId="54445"/>
    <cellStyle name="Normal 5 2 2 2 2 2 7 3" xfId="54446"/>
    <cellStyle name="Normal 5 2 2 2 2 2 8" xfId="54447"/>
    <cellStyle name="Normal 5 2 2 2 2 2 8 2" xfId="54448"/>
    <cellStyle name="Normal 5 2 2 2 2 2 8 3" xfId="54449"/>
    <cellStyle name="Normal 5 2 2 2 2 2 9" xfId="54450"/>
    <cellStyle name="Normal 5 2 2 2 2 3" xfId="1233"/>
    <cellStyle name="Normal 5 2 2 2 2 3 2" xfId="2535"/>
    <cellStyle name="Normal 5 2 2 2 2 3 2 2" xfId="54451"/>
    <cellStyle name="Normal 5 2 2 2 2 3 2 2 2" xfId="54452"/>
    <cellStyle name="Normal 5 2 2 2 2 3 2 2 3" xfId="54453"/>
    <cellStyle name="Normal 5 2 2 2 2 3 2 3" xfId="54454"/>
    <cellStyle name="Normal 5 2 2 2 2 3 2 3 2" xfId="54455"/>
    <cellStyle name="Normal 5 2 2 2 2 3 2 3 3" xfId="54456"/>
    <cellStyle name="Normal 5 2 2 2 2 3 2 4" xfId="54457"/>
    <cellStyle name="Normal 5 2 2 2 2 3 2 5" xfId="54458"/>
    <cellStyle name="Normal 5 2 2 2 2 3 3" xfId="54459"/>
    <cellStyle name="Normal 5 2 2 2 2 3 3 2" xfId="54460"/>
    <cellStyle name="Normal 5 2 2 2 2 3 3 3" xfId="54461"/>
    <cellStyle name="Normal 5 2 2 2 2 3 4" xfId="54462"/>
    <cellStyle name="Normal 5 2 2 2 2 3 4 2" xfId="54463"/>
    <cellStyle name="Normal 5 2 2 2 2 3 4 3" xfId="54464"/>
    <cellStyle name="Normal 5 2 2 2 2 3 5" xfId="54465"/>
    <cellStyle name="Normal 5 2 2 2 2 3 6" xfId="54466"/>
    <cellStyle name="Normal 5 2 2 2 2 4" xfId="2532"/>
    <cellStyle name="Normal 5 2 2 2 2 4 2" xfId="54467"/>
    <cellStyle name="Normal 5 2 2 2 2 4 2 2" xfId="54468"/>
    <cellStyle name="Normal 5 2 2 2 2 4 2 2 2" xfId="54469"/>
    <cellStyle name="Normal 5 2 2 2 2 4 2 2 3" xfId="54470"/>
    <cellStyle name="Normal 5 2 2 2 2 4 2 3" xfId="54471"/>
    <cellStyle name="Normal 5 2 2 2 2 4 2 3 2" xfId="54472"/>
    <cellStyle name="Normal 5 2 2 2 2 4 2 3 3" xfId="54473"/>
    <cellStyle name="Normal 5 2 2 2 2 4 2 4" xfId="54474"/>
    <cellStyle name="Normal 5 2 2 2 2 4 2 5" xfId="54475"/>
    <cellStyle name="Normal 5 2 2 2 2 4 3" xfId="54476"/>
    <cellStyle name="Normal 5 2 2 2 2 4 3 2" xfId="54477"/>
    <cellStyle name="Normal 5 2 2 2 2 4 3 3" xfId="54478"/>
    <cellStyle name="Normal 5 2 2 2 2 4 4" xfId="54479"/>
    <cellStyle name="Normal 5 2 2 2 2 4 4 2" xfId="54480"/>
    <cellStyle name="Normal 5 2 2 2 2 4 4 3" xfId="54481"/>
    <cellStyle name="Normal 5 2 2 2 2 4 5" xfId="54482"/>
    <cellStyle name="Normal 5 2 2 2 2 4 6" xfId="54483"/>
    <cellStyle name="Normal 5 2 2 2 2 5" xfId="54484"/>
    <cellStyle name="Normal 5 2 2 2 2 5 2" xfId="54485"/>
    <cellStyle name="Normal 5 2 2 2 2 5 2 2" xfId="54486"/>
    <cellStyle name="Normal 5 2 2 2 2 5 2 2 2" xfId="54487"/>
    <cellStyle name="Normal 5 2 2 2 2 5 2 2 3" xfId="54488"/>
    <cellStyle name="Normal 5 2 2 2 2 5 2 3" xfId="54489"/>
    <cellStyle name="Normal 5 2 2 2 2 5 2 3 2" xfId="54490"/>
    <cellStyle name="Normal 5 2 2 2 2 5 2 3 3" xfId="54491"/>
    <cellStyle name="Normal 5 2 2 2 2 5 2 4" xfId="54492"/>
    <cellStyle name="Normal 5 2 2 2 2 5 2 5" xfId="54493"/>
    <cellStyle name="Normal 5 2 2 2 2 5 3" xfId="54494"/>
    <cellStyle name="Normal 5 2 2 2 2 5 3 2" xfId="54495"/>
    <cellStyle name="Normal 5 2 2 2 2 5 3 3" xfId="54496"/>
    <cellStyle name="Normal 5 2 2 2 2 5 4" xfId="54497"/>
    <cellStyle name="Normal 5 2 2 2 2 5 4 2" xfId="54498"/>
    <cellStyle name="Normal 5 2 2 2 2 5 4 3" xfId="54499"/>
    <cellStyle name="Normal 5 2 2 2 2 5 5" xfId="54500"/>
    <cellStyle name="Normal 5 2 2 2 2 5 6" xfId="54501"/>
    <cellStyle name="Normal 5 2 2 2 2 6" xfId="54502"/>
    <cellStyle name="Normal 5 2 2 2 2 6 2" xfId="54503"/>
    <cellStyle name="Normal 5 2 2 2 2 6 2 2" xfId="54504"/>
    <cellStyle name="Normal 5 2 2 2 2 6 2 2 2" xfId="54505"/>
    <cellStyle name="Normal 5 2 2 2 2 6 2 2 3" xfId="54506"/>
    <cellStyle name="Normal 5 2 2 2 2 6 2 3" xfId="54507"/>
    <cellStyle name="Normal 5 2 2 2 2 6 2 3 2" xfId="54508"/>
    <cellStyle name="Normal 5 2 2 2 2 6 2 3 3" xfId="54509"/>
    <cellStyle name="Normal 5 2 2 2 2 6 2 4" xfId="54510"/>
    <cellStyle name="Normal 5 2 2 2 2 6 2 5" xfId="54511"/>
    <cellStyle name="Normal 5 2 2 2 2 6 3" xfId="54512"/>
    <cellStyle name="Normal 5 2 2 2 2 6 3 2" xfId="54513"/>
    <cellStyle name="Normal 5 2 2 2 2 6 3 3" xfId="54514"/>
    <cellStyle name="Normal 5 2 2 2 2 6 4" xfId="54515"/>
    <cellStyle name="Normal 5 2 2 2 2 6 4 2" xfId="54516"/>
    <cellStyle name="Normal 5 2 2 2 2 6 4 3" xfId="54517"/>
    <cellStyle name="Normal 5 2 2 2 2 6 5" xfId="54518"/>
    <cellStyle name="Normal 5 2 2 2 2 6 6" xfId="54519"/>
    <cellStyle name="Normal 5 2 2 2 2 7" xfId="54520"/>
    <cellStyle name="Normal 5 2 2 2 2 7 2" xfId="54521"/>
    <cellStyle name="Normal 5 2 2 2 2 7 2 2" xfId="54522"/>
    <cellStyle name="Normal 5 2 2 2 2 7 2 3" xfId="54523"/>
    <cellStyle name="Normal 5 2 2 2 2 7 3" xfId="54524"/>
    <cellStyle name="Normal 5 2 2 2 2 7 3 2" xfId="54525"/>
    <cellStyle name="Normal 5 2 2 2 2 7 3 3" xfId="54526"/>
    <cellStyle name="Normal 5 2 2 2 2 7 4" xfId="54527"/>
    <cellStyle name="Normal 5 2 2 2 2 7 5" xfId="54528"/>
    <cellStyle name="Normal 5 2 2 2 2 8" xfId="54529"/>
    <cellStyle name="Normal 5 2 2 2 2 8 2" xfId="54530"/>
    <cellStyle name="Normal 5 2 2 2 2 8 3" xfId="54531"/>
    <cellStyle name="Normal 5 2 2 2 2 9" xfId="54532"/>
    <cellStyle name="Normal 5 2 2 2 2 9 2" xfId="54533"/>
    <cellStyle name="Normal 5 2 2 2 2 9 3" xfId="54534"/>
    <cellStyle name="Normal 5 2 2 2 3" xfId="1234"/>
    <cellStyle name="Normal 5 2 2 2 3 10" xfId="54535"/>
    <cellStyle name="Normal 5 2 2 2 3 11" xfId="54536"/>
    <cellStyle name="Normal 5 2 2 2 3 2" xfId="1235"/>
    <cellStyle name="Normal 5 2 2 2 3 2 10" xfId="54537"/>
    <cellStyle name="Normal 5 2 2 2 3 2 2" xfId="1236"/>
    <cellStyle name="Normal 5 2 2 2 3 2 2 2" xfId="2538"/>
    <cellStyle name="Normal 5 2 2 2 3 2 2 2 2" xfId="54538"/>
    <cellStyle name="Normal 5 2 2 2 3 2 2 2 2 2" xfId="54539"/>
    <cellStyle name="Normal 5 2 2 2 3 2 2 2 2 3" xfId="54540"/>
    <cellStyle name="Normal 5 2 2 2 3 2 2 2 3" xfId="54541"/>
    <cellStyle name="Normal 5 2 2 2 3 2 2 2 3 2" xfId="54542"/>
    <cellStyle name="Normal 5 2 2 2 3 2 2 2 3 3" xfId="54543"/>
    <cellStyle name="Normal 5 2 2 2 3 2 2 2 4" xfId="54544"/>
    <cellStyle name="Normal 5 2 2 2 3 2 2 2 5" xfId="54545"/>
    <cellStyle name="Normal 5 2 2 2 3 2 2 3" xfId="54546"/>
    <cellStyle name="Normal 5 2 2 2 3 2 2 3 2" xfId="54547"/>
    <cellStyle name="Normal 5 2 2 2 3 2 2 3 3" xfId="54548"/>
    <cellStyle name="Normal 5 2 2 2 3 2 2 4" xfId="54549"/>
    <cellStyle name="Normal 5 2 2 2 3 2 2 4 2" xfId="54550"/>
    <cellStyle name="Normal 5 2 2 2 3 2 2 4 3" xfId="54551"/>
    <cellStyle name="Normal 5 2 2 2 3 2 2 5" xfId="54552"/>
    <cellStyle name="Normal 5 2 2 2 3 2 2 6" xfId="54553"/>
    <cellStyle name="Normal 5 2 2 2 3 2 3" xfId="2537"/>
    <cellStyle name="Normal 5 2 2 2 3 2 3 2" xfId="54554"/>
    <cellStyle name="Normal 5 2 2 2 3 2 3 2 2" xfId="54555"/>
    <cellStyle name="Normal 5 2 2 2 3 2 3 2 2 2" xfId="54556"/>
    <cellStyle name="Normal 5 2 2 2 3 2 3 2 2 3" xfId="54557"/>
    <cellStyle name="Normal 5 2 2 2 3 2 3 2 3" xfId="54558"/>
    <cellStyle name="Normal 5 2 2 2 3 2 3 2 3 2" xfId="54559"/>
    <cellStyle name="Normal 5 2 2 2 3 2 3 2 3 3" xfId="54560"/>
    <cellStyle name="Normal 5 2 2 2 3 2 3 2 4" xfId="54561"/>
    <cellStyle name="Normal 5 2 2 2 3 2 3 2 5" xfId="54562"/>
    <cellStyle name="Normal 5 2 2 2 3 2 3 3" xfId="54563"/>
    <cellStyle name="Normal 5 2 2 2 3 2 3 3 2" xfId="54564"/>
    <cellStyle name="Normal 5 2 2 2 3 2 3 3 3" xfId="54565"/>
    <cellStyle name="Normal 5 2 2 2 3 2 3 4" xfId="54566"/>
    <cellStyle name="Normal 5 2 2 2 3 2 3 4 2" xfId="54567"/>
    <cellStyle name="Normal 5 2 2 2 3 2 3 4 3" xfId="54568"/>
    <cellStyle name="Normal 5 2 2 2 3 2 3 5" xfId="54569"/>
    <cellStyle name="Normal 5 2 2 2 3 2 3 6" xfId="54570"/>
    <cellStyle name="Normal 5 2 2 2 3 2 4" xfId="54571"/>
    <cellStyle name="Normal 5 2 2 2 3 2 4 2" xfId="54572"/>
    <cellStyle name="Normal 5 2 2 2 3 2 4 2 2" xfId="54573"/>
    <cellStyle name="Normal 5 2 2 2 3 2 4 2 2 2" xfId="54574"/>
    <cellStyle name="Normal 5 2 2 2 3 2 4 2 2 3" xfId="54575"/>
    <cellStyle name="Normal 5 2 2 2 3 2 4 2 3" xfId="54576"/>
    <cellStyle name="Normal 5 2 2 2 3 2 4 2 3 2" xfId="54577"/>
    <cellStyle name="Normal 5 2 2 2 3 2 4 2 3 3" xfId="54578"/>
    <cellStyle name="Normal 5 2 2 2 3 2 4 2 4" xfId="54579"/>
    <cellStyle name="Normal 5 2 2 2 3 2 4 2 5" xfId="54580"/>
    <cellStyle name="Normal 5 2 2 2 3 2 4 3" xfId="54581"/>
    <cellStyle name="Normal 5 2 2 2 3 2 4 3 2" xfId="54582"/>
    <cellStyle name="Normal 5 2 2 2 3 2 4 3 3" xfId="54583"/>
    <cellStyle name="Normal 5 2 2 2 3 2 4 4" xfId="54584"/>
    <cellStyle name="Normal 5 2 2 2 3 2 4 4 2" xfId="54585"/>
    <cellStyle name="Normal 5 2 2 2 3 2 4 4 3" xfId="54586"/>
    <cellStyle name="Normal 5 2 2 2 3 2 4 5" xfId="54587"/>
    <cellStyle name="Normal 5 2 2 2 3 2 4 6" xfId="54588"/>
    <cellStyle name="Normal 5 2 2 2 3 2 5" xfId="54589"/>
    <cellStyle name="Normal 5 2 2 2 3 2 5 2" xfId="54590"/>
    <cellStyle name="Normal 5 2 2 2 3 2 5 2 2" xfId="54591"/>
    <cellStyle name="Normal 5 2 2 2 3 2 5 2 2 2" xfId="54592"/>
    <cellStyle name="Normal 5 2 2 2 3 2 5 2 2 3" xfId="54593"/>
    <cellStyle name="Normal 5 2 2 2 3 2 5 2 3" xfId="54594"/>
    <cellStyle name="Normal 5 2 2 2 3 2 5 2 3 2" xfId="54595"/>
    <cellStyle name="Normal 5 2 2 2 3 2 5 2 3 3" xfId="54596"/>
    <cellStyle name="Normal 5 2 2 2 3 2 5 2 4" xfId="54597"/>
    <cellStyle name="Normal 5 2 2 2 3 2 5 2 5" xfId="54598"/>
    <cellStyle name="Normal 5 2 2 2 3 2 5 3" xfId="54599"/>
    <cellStyle name="Normal 5 2 2 2 3 2 5 3 2" xfId="54600"/>
    <cellStyle name="Normal 5 2 2 2 3 2 5 3 3" xfId="54601"/>
    <cellStyle name="Normal 5 2 2 2 3 2 5 4" xfId="54602"/>
    <cellStyle name="Normal 5 2 2 2 3 2 5 4 2" xfId="54603"/>
    <cellStyle name="Normal 5 2 2 2 3 2 5 4 3" xfId="54604"/>
    <cellStyle name="Normal 5 2 2 2 3 2 5 5" xfId="54605"/>
    <cellStyle name="Normal 5 2 2 2 3 2 5 6" xfId="54606"/>
    <cellStyle name="Normal 5 2 2 2 3 2 6" xfId="54607"/>
    <cellStyle name="Normal 5 2 2 2 3 2 6 2" xfId="54608"/>
    <cellStyle name="Normal 5 2 2 2 3 2 6 2 2" xfId="54609"/>
    <cellStyle name="Normal 5 2 2 2 3 2 6 2 3" xfId="54610"/>
    <cellStyle name="Normal 5 2 2 2 3 2 6 3" xfId="54611"/>
    <cellStyle name="Normal 5 2 2 2 3 2 6 3 2" xfId="54612"/>
    <cellStyle name="Normal 5 2 2 2 3 2 6 3 3" xfId="54613"/>
    <cellStyle name="Normal 5 2 2 2 3 2 6 4" xfId="54614"/>
    <cellStyle name="Normal 5 2 2 2 3 2 6 5" xfId="54615"/>
    <cellStyle name="Normal 5 2 2 2 3 2 7" xfId="54616"/>
    <cellStyle name="Normal 5 2 2 2 3 2 7 2" xfId="54617"/>
    <cellStyle name="Normal 5 2 2 2 3 2 7 3" xfId="54618"/>
    <cellStyle name="Normal 5 2 2 2 3 2 8" xfId="54619"/>
    <cellStyle name="Normal 5 2 2 2 3 2 8 2" xfId="54620"/>
    <cellStyle name="Normal 5 2 2 2 3 2 8 3" xfId="54621"/>
    <cellStyle name="Normal 5 2 2 2 3 2 9" xfId="54622"/>
    <cellStyle name="Normal 5 2 2 2 3 3" xfId="1237"/>
    <cellStyle name="Normal 5 2 2 2 3 3 2" xfId="2539"/>
    <cellStyle name="Normal 5 2 2 2 3 3 2 2" xfId="54623"/>
    <cellStyle name="Normal 5 2 2 2 3 3 2 2 2" xfId="54624"/>
    <cellStyle name="Normal 5 2 2 2 3 3 2 2 3" xfId="54625"/>
    <cellStyle name="Normal 5 2 2 2 3 3 2 3" xfId="54626"/>
    <cellStyle name="Normal 5 2 2 2 3 3 2 3 2" xfId="54627"/>
    <cellStyle name="Normal 5 2 2 2 3 3 2 3 3" xfId="54628"/>
    <cellStyle name="Normal 5 2 2 2 3 3 2 4" xfId="54629"/>
    <cellStyle name="Normal 5 2 2 2 3 3 2 5" xfId="54630"/>
    <cellStyle name="Normal 5 2 2 2 3 3 3" xfId="54631"/>
    <cellStyle name="Normal 5 2 2 2 3 3 3 2" xfId="54632"/>
    <cellStyle name="Normal 5 2 2 2 3 3 3 3" xfId="54633"/>
    <cellStyle name="Normal 5 2 2 2 3 3 4" xfId="54634"/>
    <cellStyle name="Normal 5 2 2 2 3 3 4 2" xfId="54635"/>
    <cellStyle name="Normal 5 2 2 2 3 3 4 3" xfId="54636"/>
    <cellStyle name="Normal 5 2 2 2 3 3 5" xfId="54637"/>
    <cellStyle name="Normal 5 2 2 2 3 3 6" xfId="54638"/>
    <cellStyle name="Normal 5 2 2 2 3 4" xfId="2536"/>
    <cellStyle name="Normal 5 2 2 2 3 4 2" xfId="54639"/>
    <cellStyle name="Normal 5 2 2 2 3 4 2 2" xfId="54640"/>
    <cellStyle name="Normal 5 2 2 2 3 4 2 2 2" xfId="54641"/>
    <cellStyle name="Normal 5 2 2 2 3 4 2 2 3" xfId="54642"/>
    <cellStyle name="Normal 5 2 2 2 3 4 2 3" xfId="54643"/>
    <cellStyle name="Normal 5 2 2 2 3 4 2 3 2" xfId="54644"/>
    <cellStyle name="Normal 5 2 2 2 3 4 2 3 3" xfId="54645"/>
    <cellStyle name="Normal 5 2 2 2 3 4 2 4" xfId="54646"/>
    <cellStyle name="Normal 5 2 2 2 3 4 2 5" xfId="54647"/>
    <cellStyle name="Normal 5 2 2 2 3 4 3" xfId="54648"/>
    <cellStyle name="Normal 5 2 2 2 3 4 3 2" xfId="54649"/>
    <cellStyle name="Normal 5 2 2 2 3 4 3 3" xfId="54650"/>
    <cellStyle name="Normal 5 2 2 2 3 4 4" xfId="54651"/>
    <cellStyle name="Normal 5 2 2 2 3 4 4 2" xfId="54652"/>
    <cellStyle name="Normal 5 2 2 2 3 4 4 3" xfId="54653"/>
    <cellStyle name="Normal 5 2 2 2 3 4 5" xfId="54654"/>
    <cellStyle name="Normal 5 2 2 2 3 4 6" xfId="54655"/>
    <cellStyle name="Normal 5 2 2 2 3 5" xfId="54656"/>
    <cellStyle name="Normal 5 2 2 2 3 5 2" xfId="54657"/>
    <cellStyle name="Normal 5 2 2 2 3 5 2 2" xfId="54658"/>
    <cellStyle name="Normal 5 2 2 2 3 5 2 2 2" xfId="54659"/>
    <cellStyle name="Normal 5 2 2 2 3 5 2 2 3" xfId="54660"/>
    <cellStyle name="Normal 5 2 2 2 3 5 2 3" xfId="54661"/>
    <cellStyle name="Normal 5 2 2 2 3 5 2 3 2" xfId="54662"/>
    <cellStyle name="Normal 5 2 2 2 3 5 2 3 3" xfId="54663"/>
    <cellStyle name="Normal 5 2 2 2 3 5 2 4" xfId="54664"/>
    <cellStyle name="Normal 5 2 2 2 3 5 2 5" xfId="54665"/>
    <cellStyle name="Normal 5 2 2 2 3 5 3" xfId="54666"/>
    <cellStyle name="Normal 5 2 2 2 3 5 3 2" xfId="54667"/>
    <cellStyle name="Normal 5 2 2 2 3 5 3 3" xfId="54668"/>
    <cellStyle name="Normal 5 2 2 2 3 5 4" xfId="54669"/>
    <cellStyle name="Normal 5 2 2 2 3 5 4 2" xfId="54670"/>
    <cellStyle name="Normal 5 2 2 2 3 5 4 3" xfId="54671"/>
    <cellStyle name="Normal 5 2 2 2 3 5 5" xfId="54672"/>
    <cellStyle name="Normal 5 2 2 2 3 5 6" xfId="54673"/>
    <cellStyle name="Normal 5 2 2 2 3 6" xfId="54674"/>
    <cellStyle name="Normal 5 2 2 2 3 6 2" xfId="54675"/>
    <cellStyle name="Normal 5 2 2 2 3 6 2 2" xfId="54676"/>
    <cellStyle name="Normal 5 2 2 2 3 6 2 2 2" xfId="54677"/>
    <cellStyle name="Normal 5 2 2 2 3 6 2 2 3" xfId="54678"/>
    <cellStyle name="Normal 5 2 2 2 3 6 2 3" xfId="54679"/>
    <cellStyle name="Normal 5 2 2 2 3 6 2 3 2" xfId="54680"/>
    <cellStyle name="Normal 5 2 2 2 3 6 2 3 3" xfId="54681"/>
    <cellStyle name="Normal 5 2 2 2 3 6 2 4" xfId="54682"/>
    <cellStyle name="Normal 5 2 2 2 3 6 2 5" xfId="54683"/>
    <cellStyle name="Normal 5 2 2 2 3 6 3" xfId="54684"/>
    <cellStyle name="Normal 5 2 2 2 3 6 3 2" xfId="54685"/>
    <cellStyle name="Normal 5 2 2 2 3 6 3 3" xfId="54686"/>
    <cellStyle name="Normal 5 2 2 2 3 6 4" xfId="54687"/>
    <cellStyle name="Normal 5 2 2 2 3 6 4 2" xfId="54688"/>
    <cellStyle name="Normal 5 2 2 2 3 6 4 3" xfId="54689"/>
    <cellStyle name="Normal 5 2 2 2 3 6 5" xfId="54690"/>
    <cellStyle name="Normal 5 2 2 2 3 6 6" xfId="54691"/>
    <cellStyle name="Normal 5 2 2 2 3 7" xfId="54692"/>
    <cellStyle name="Normal 5 2 2 2 3 7 2" xfId="54693"/>
    <cellStyle name="Normal 5 2 2 2 3 7 2 2" xfId="54694"/>
    <cellStyle name="Normal 5 2 2 2 3 7 2 3" xfId="54695"/>
    <cellStyle name="Normal 5 2 2 2 3 7 3" xfId="54696"/>
    <cellStyle name="Normal 5 2 2 2 3 7 3 2" xfId="54697"/>
    <cellStyle name="Normal 5 2 2 2 3 7 3 3" xfId="54698"/>
    <cellStyle name="Normal 5 2 2 2 3 7 4" xfId="54699"/>
    <cellStyle name="Normal 5 2 2 2 3 7 5" xfId="54700"/>
    <cellStyle name="Normal 5 2 2 2 3 8" xfId="54701"/>
    <cellStyle name="Normal 5 2 2 2 3 8 2" xfId="54702"/>
    <cellStyle name="Normal 5 2 2 2 3 8 3" xfId="54703"/>
    <cellStyle name="Normal 5 2 2 2 3 9" xfId="54704"/>
    <cellStyle name="Normal 5 2 2 2 3 9 2" xfId="54705"/>
    <cellStyle name="Normal 5 2 2 2 3 9 3" xfId="54706"/>
    <cellStyle name="Normal 5 2 2 2 4" xfId="1238"/>
    <cellStyle name="Normal 5 2 2 2 4 10" xfId="54707"/>
    <cellStyle name="Normal 5 2 2 2 4 2" xfId="1239"/>
    <cellStyle name="Normal 5 2 2 2 4 2 2" xfId="2541"/>
    <cellStyle name="Normal 5 2 2 2 4 2 2 2" xfId="54708"/>
    <cellStyle name="Normal 5 2 2 2 4 2 2 2 2" xfId="54709"/>
    <cellStyle name="Normal 5 2 2 2 4 2 2 2 3" xfId="54710"/>
    <cellStyle name="Normal 5 2 2 2 4 2 2 3" xfId="54711"/>
    <cellStyle name="Normal 5 2 2 2 4 2 2 3 2" xfId="54712"/>
    <cellStyle name="Normal 5 2 2 2 4 2 2 3 3" xfId="54713"/>
    <cellStyle name="Normal 5 2 2 2 4 2 2 4" xfId="54714"/>
    <cellStyle name="Normal 5 2 2 2 4 2 2 5" xfId="54715"/>
    <cellStyle name="Normal 5 2 2 2 4 2 3" xfId="54716"/>
    <cellStyle name="Normal 5 2 2 2 4 2 3 2" xfId="54717"/>
    <cellStyle name="Normal 5 2 2 2 4 2 3 3" xfId="54718"/>
    <cellStyle name="Normal 5 2 2 2 4 2 4" xfId="54719"/>
    <cellStyle name="Normal 5 2 2 2 4 2 4 2" xfId="54720"/>
    <cellStyle name="Normal 5 2 2 2 4 2 4 3" xfId="54721"/>
    <cellStyle name="Normal 5 2 2 2 4 2 5" xfId="54722"/>
    <cellStyle name="Normal 5 2 2 2 4 2 6" xfId="54723"/>
    <cellStyle name="Normal 5 2 2 2 4 3" xfId="2540"/>
    <cellStyle name="Normal 5 2 2 2 4 3 2" xfId="54724"/>
    <cellStyle name="Normal 5 2 2 2 4 3 2 2" xfId="54725"/>
    <cellStyle name="Normal 5 2 2 2 4 3 2 2 2" xfId="54726"/>
    <cellStyle name="Normal 5 2 2 2 4 3 2 2 3" xfId="54727"/>
    <cellStyle name="Normal 5 2 2 2 4 3 2 3" xfId="54728"/>
    <cellStyle name="Normal 5 2 2 2 4 3 2 3 2" xfId="54729"/>
    <cellStyle name="Normal 5 2 2 2 4 3 2 3 3" xfId="54730"/>
    <cellStyle name="Normal 5 2 2 2 4 3 2 4" xfId="54731"/>
    <cellStyle name="Normal 5 2 2 2 4 3 2 5" xfId="54732"/>
    <cellStyle name="Normal 5 2 2 2 4 3 3" xfId="54733"/>
    <cellStyle name="Normal 5 2 2 2 4 3 3 2" xfId="54734"/>
    <cellStyle name="Normal 5 2 2 2 4 3 3 3" xfId="54735"/>
    <cellStyle name="Normal 5 2 2 2 4 3 4" xfId="54736"/>
    <cellStyle name="Normal 5 2 2 2 4 3 4 2" xfId="54737"/>
    <cellStyle name="Normal 5 2 2 2 4 3 4 3" xfId="54738"/>
    <cellStyle name="Normal 5 2 2 2 4 3 5" xfId="54739"/>
    <cellStyle name="Normal 5 2 2 2 4 3 6" xfId="54740"/>
    <cellStyle name="Normal 5 2 2 2 4 4" xfId="54741"/>
    <cellStyle name="Normal 5 2 2 2 4 4 2" xfId="54742"/>
    <cellStyle name="Normal 5 2 2 2 4 4 2 2" xfId="54743"/>
    <cellStyle name="Normal 5 2 2 2 4 4 2 2 2" xfId="54744"/>
    <cellStyle name="Normal 5 2 2 2 4 4 2 2 3" xfId="54745"/>
    <cellStyle name="Normal 5 2 2 2 4 4 2 3" xfId="54746"/>
    <cellStyle name="Normal 5 2 2 2 4 4 2 3 2" xfId="54747"/>
    <cellStyle name="Normal 5 2 2 2 4 4 2 3 3" xfId="54748"/>
    <cellStyle name="Normal 5 2 2 2 4 4 2 4" xfId="54749"/>
    <cellStyle name="Normal 5 2 2 2 4 4 2 5" xfId="54750"/>
    <cellStyle name="Normal 5 2 2 2 4 4 3" xfId="54751"/>
    <cellStyle name="Normal 5 2 2 2 4 4 3 2" xfId="54752"/>
    <cellStyle name="Normal 5 2 2 2 4 4 3 3" xfId="54753"/>
    <cellStyle name="Normal 5 2 2 2 4 4 4" xfId="54754"/>
    <cellStyle name="Normal 5 2 2 2 4 4 4 2" xfId="54755"/>
    <cellStyle name="Normal 5 2 2 2 4 4 4 3" xfId="54756"/>
    <cellStyle name="Normal 5 2 2 2 4 4 5" xfId="54757"/>
    <cellStyle name="Normal 5 2 2 2 4 4 6" xfId="54758"/>
    <cellStyle name="Normal 5 2 2 2 4 5" xfId="54759"/>
    <cellStyle name="Normal 5 2 2 2 4 5 2" xfId="54760"/>
    <cellStyle name="Normal 5 2 2 2 4 5 2 2" xfId="54761"/>
    <cellStyle name="Normal 5 2 2 2 4 5 2 2 2" xfId="54762"/>
    <cellStyle name="Normal 5 2 2 2 4 5 2 2 3" xfId="54763"/>
    <cellStyle name="Normal 5 2 2 2 4 5 2 3" xfId="54764"/>
    <cellStyle name="Normal 5 2 2 2 4 5 2 3 2" xfId="54765"/>
    <cellStyle name="Normal 5 2 2 2 4 5 2 3 3" xfId="54766"/>
    <cellStyle name="Normal 5 2 2 2 4 5 2 4" xfId="54767"/>
    <cellStyle name="Normal 5 2 2 2 4 5 2 5" xfId="54768"/>
    <cellStyle name="Normal 5 2 2 2 4 5 3" xfId="54769"/>
    <cellStyle name="Normal 5 2 2 2 4 5 3 2" xfId="54770"/>
    <cellStyle name="Normal 5 2 2 2 4 5 3 3" xfId="54771"/>
    <cellStyle name="Normal 5 2 2 2 4 5 4" xfId="54772"/>
    <cellStyle name="Normal 5 2 2 2 4 5 4 2" xfId="54773"/>
    <cellStyle name="Normal 5 2 2 2 4 5 4 3" xfId="54774"/>
    <cellStyle name="Normal 5 2 2 2 4 5 5" xfId="54775"/>
    <cellStyle name="Normal 5 2 2 2 4 5 6" xfId="54776"/>
    <cellStyle name="Normal 5 2 2 2 4 6" xfId="54777"/>
    <cellStyle name="Normal 5 2 2 2 4 6 2" xfId="54778"/>
    <cellStyle name="Normal 5 2 2 2 4 6 2 2" xfId="54779"/>
    <cellStyle name="Normal 5 2 2 2 4 6 2 3" xfId="54780"/>
    <cellStyle name="Normal 5 2 2 2 4 6 3" xfId="54781"/>
    <cellStyle name="Normal 5 2 2 2 4 6 3 2" xfId="54782"/>
    <cellStyle name="Normal 5 2 2 2 4 6 3 3" xfId="54783"/>
    <cellStyle name="Normal 5 2 2 2 4 6 4" xfId="54784"/>
    <cellStyle name="Normal 5 2 2 2 4 6 5" xfId="54785"/>
    <cellStyle name="Normal 5 2 2 2 4 7" xfId="54786"/>
    <cellStyle name="Normal 5 2 2 2 4 7 2" xfId="54787"/>
    <cellStyle name="Normal 5 2 2 2 4 7 3" xfId="54788"/>
    <cellStyle name="Normal 5 2 2 2 4 8" xfId="54789"/>
    <cellStyle name="Normal 5 2 2 2 4 8 2" xfId="54790"/>
    <cellStyle name="Normal 5 2 2 2 4 8 3" xfId="54791"/>
    <cellStyle name="Normal 5 2 2 2 4 9" xfId="54792"/>
    <cellStyle name="Normal 5 2 2 2 5" xfId="1240"/>
    <cellStyle name="Normal 5 2 2 2 5 2" xfId="2542"/>
    <cellStyle name="Normal 5 2 2 2 5 2 2" xfId="54793"/>
    <cellStyle name="Normal 5 2 2 2 5 2 2 2" xfId="54794"/>
    <cellStyle name="Normal 5 2 2 2 5 2 2 3" xfId="54795"/>
    <cellStyle name="Normal 5 2 2 2 5 2 3" xfId="54796"/>
    <cellStyle name="Normal 5 2 2 2 5 2 3 2" xfId="54797"/>
    <cellStyle name="Normal 5 2 2 2 5 2 3 3" xfId="54798"/>
    <cellStyle name="Normal 5 2 2 2 5 2 4" xfId="54799"/>
    <cellStyle name="Normal 5 2 2 2 5 2 5" xfId="54800"/>
    <cellStyle name="Normal 5 2 2 2 5 3" xfId="54801"/>
    <cellStyle name="Normal 5 2 2 2 5 3 2" xfId="54802"/>
    <cellStyle name="Normal 5 2 2 2 5 3 3" xfId="54803"/>
    <cellStyle name="Normal 5 2 2 2 5 4" xfId="54804"/>
    <cellStyle name="Normal 5 2 2 2 5 4 2" xfId="54805"/>
    <cellStyle name="Normal 5 2 2 2 5 4 3" xfId="54806"/>
    <cellStyle name="Normal 5 2 2 2 5 5" xfId="54807"/>
    <cellStyle name="Normal 5 2 2 2 5 6" xfId="54808"/>
    <cellStyle name="Normal 5 2 2 2 6" xfId="2531"/>
    <cellStyle name="Normal 5 2 2 2 6 2" xfId="54809"/>
    <cellStyle name="Normal 5 2 2 2 6 2 2" xfId="54810"/>
    <cellStyle name="Normal 5 2 2 2 6 2 2 2" xfId="54811"/>
    <cellStyle name="Normal 5 2 2 2 6 2 2 3" xfId="54812"/>
    <cellStyle name="Normal 5 2 2 2 6 2 3" xfId="54813"/>
    <cellStyle name="Normal 5 2 2 2 6 2 3 2" xfId="54814"/>
    <cellStyle name="Normal 5 2 2 2 6 2 3 3" xfId="54815"/>
    <cellStyle name="Normal 5 2 2 2 6 2 4" xfId="54816"/>
    <cellStyle name="Normal 5 2 2 2 6 2 5" xfId="54817"/>
    <cellStyle name="Normal 5 2 2 2 6 3" xfId="54818"/>
    <cellStyle name="Normal 5 2 2 2 6 3 2" xfId="54819"/>
    <cellStyle name="Normal 5 2 2 2 6 3 3" xfId="54820"/>
    <cellStyle name="Normal 5 2 2 2 6 4" xfId="54821"/>
    <cellStyle name="Normal 5 2 2 2 6 4 2" xfId="54822"/>
    <cellStyle name="Normal 5 2 2 2 6 4 3" xfId="54823"/>
    <cellStyle name="Normal 5 2 2 2 6 5" xfId="54824"/>
    <cellStyle name="Normal 5 2 2 2 6 6" xfId="54825"/>
    <cellStyle name="Normal 5 2 2 2 7" xfId="54826"/>
    <cellStyle name="Normal 5 2 2 2 7 2" xfId="54827"/>
    <cellStyle name="Normal 5 2 2 2 7 2 2" xfId="54828"/>
    <cellStyle name="Normal 5 2 2 2 7 2 2 2" xfId="54829"/>
    <cellStyle name="Normal 5 2 2 2 7 2 2 3" xfId="54830"/>
    <cellStyle name="Normal 5 2 2 2 7 2 3" xfId="54831"/>
    <cellStyle name="Normal 5 2 2 2 7 2 3 2" xfId="54832"/>
    <cellStyle name="Normal 5 2 2 2 7 2 3 3" xfId="54833"/>
    <cellStyle name="Normal 5 2 2 2 7 2 4" xfId="54834"/>
    <cellStyle name="Normal 5 2 2 2 7 2 5" xfId="54835"/>
    <cellStyle name="Normal 5 2 2 2 7 3" xfId="54836"/>
    <cellStyle name="Normal 5 2 2 2 7 3 2" xfId="54837"/>
    <cellStyle name="Normal 5 2 2 2 7 3 3" xfId="54838"/>
    <cellStyle name="Normal 5 2 2 2 7 4" xfId="54839"/>
    <cellStyle name="Normal 5 2 2 2 7 4 2" xfId="54840"/>
    <cellStyle name="Normal 5 2 2 2 7 4 3" xfId="54841"/>
    <cellStyle name="Normal 5 2 2 2 7 5" xfId="54842"/>
    <cellStyle name="Normal 5 2 2 2 7 6" xfId="54843"/>
    <cellStyle name="Normal 5 2 2 2 8" xfId="54844"/>
    <cellStyle name="Normal 5 2 2 2 8 2" xfId="54845"/>
    <cellStyle name="Normal 5 2 2 2 8 2 2" xfId="54846"/>
    <cellStyle name="Normal 5 2 2 2 8 2 2 2" xfId="54847"/>
    <cellStyle name="Normal 5 2 2 2 8 2 2 3" xfId="54848"/>
    <cellStyle name="Normal 5 2 2 2 8 2 3" xfId="54849"/>
    <cellStyle name="Normal 5 2 2 2 8 2 3 2" xfId="54850"/>
    <cellStyle name="Normal 5 2 2 2 8 2 3 3" xfId="54851"/>
    <cellStyle name="Normal 5 2 2 2 8 2 4" xfId="54852"/>
    <cellStyle name="Normal 5 2 2 2 8 2 5" xfId="54853"/>
    <cellStyle name="Normal 5 2 2 2 8 3" xfId="54854"/>
    <cellStyle name="Normal 5 2 2 2 8 3 2" xfId="54855"/>
    <cellStyle name="Normal 5 2 2 2 8 3 3" xfId="54856"/>
    <cellStyle name="Normal 5 2 2 2 8 4" xfId="54857"/>
    <cellStyle name="Normal 5 2 2 2 8 4 2" xfId="54858"/>
    <cellStyle name="Normal 5 2 2 2 8 4 3" xfId="54859"/>
    <cellStyle name="Normal 5 2 2 2 8 5" xfId="54860"/>
    <cellStyle name="Normal 5 2 2 2 8 6" xfId="54861"/>
    <cellStyle name="Normal 5 2 2 2 9" xfId="54862"/>
    <cellStyle name="Normal 5 2 2 2 9 2" xfId="54863"/>
    <cellStyle name="Normal 5 2 2 2 9 2 2" xfId="54864"/>
    <cellStyle name="Normal 5 2 2 2 9 2 3" xfId="54865"/>
    <cellStyle name="Normal 5 2 2 2 9 3" xfId="54866"/>
    <cellStyle name="Normal 5 2 2 2 9 3 2" xfId="54867"/>
    <cellStyle name="Normal 5 2 2 2 9 3 3" xfId="54868"/>
    <cellStyle name="Normal 5 2 2 2 9 4" xfId="54869"/>
    <cellStyle name="Normal 5 2 2 2 9 5" xfId="54870"/>
    <cellStyle name="Normal 5 2 2 3" xfId="1241"/>
    <cellStyle name="Normal 5 2 2 3 10" xfId="54871"/>
    <cellStyle name="Normal 5 2 2 3 11" xfId="54872"/>
    <cellStyle name="Normal 5 2 2 3 2" xfId="1242"/>
    <cellStyle name="Normal 5 2 2 3 2 10" xfId="54873"/>
    <cellStyle name="Normal 5 2 2 3 2 2" xfId="1243"/>
    <cellStyle name="Normal 5 2 2 3 2 2 2" xfId="2545"/>
    <cellStyle name="Normal 5 2 2 3 2 2 2 2" xfId="54874"/>
    <cellStyle name="Normal 5 2 2 3 2 2 2 2 2" xfId="54875"/>
    <cellStyle name="Normal 5 2 2 3 2 2 2 2 3" xfId="54876"/>
    <cellStyle name="Normal 5 2 2 3 2 2 2 3" xfId="54877"/>
    <cellStyle name="Normal 5 2 2 3 2 2 2 3 2" xfId="54878"/>
    <cellStyle name="Normal 5 2 2 3 2 2 2 3 3" xfId="54879"/>
    <cellStyle name="Normal 5 2 2 3 2 2 2 4" xfId="54880"/>
    <cellStyle name="Normal 5 2 2 3 2 2 2 5" xfId="54881"/>
    <cellStyle name="Normal 5 2 2 3 2 2 3" xfId="54882"/>
    <cellStyle name="Normal 5 2 2 3 2 2 3 2" xfId="54883"/>
    <cellStyle name="Normal 5 2 2 3 2 2 3 3" xfId="54884"/>
    <cellStyle name="Normal 5 2 2 3 2 2 4" xfId="54885"/>
    <cellStyle name="Normal 5 2 2 3 2 2 4 2" xfId="54886"/>
    <cellStyle name="Normal 5 2 2 3 2 2 4 3" xfId="54887"/>
    <cellStyle name="Normal 5 2 2 3 2 2 5" xfId="54888"/>
    <cellStyle name="Normal 5 2 2 3 2 2 6" xfId="54889"/>
    <cellStyle name="Normal 5 2 2 3 2 3" xfId="2544"/>
    <cellStyle name="Normal 5 2 2 3 2 3 2" xfId="54890"/>
    <cellStyle name="Normal 5 2 2 3 2 3 2 2" xfId="54891"/>
    <cellStyle name="Normal 5 2 2 3 2 3 2 2 2" xfId="54892"/>
    <cellStyle name="Normal 5 2 2 3 2 3 2 2 3" xfId="54893"/>
    <cellStyle name="Normal 5 2 2 3 2 3 2 3" xfId="54894"/>
    <cellStyle name="Normal 5 2 2 3 2 3 2 3 2" xfId="54895"/>
    <cellStyle name="Normal 5 2 2 3 2 3 2 3 3" xfId="54896"/>
    <cellStyle name="Normal 5 2 2 3 2 3 2 4" xfId="54897"/>
    <cellStyle name="Normal 5 2 2 3 2 3 2 5" xfId="54898"/>
    <cellStyle name="Normal 5 2 2 3 2 3 3" xfId="54899"/>
    <cellStyle name="Normal 5 2 2 3 2 3 3 2" xfId="54900"/>
    <cellStyle name="Normal 5 2 2 3 2 3 3 3" xfId="54901"/>
    <cellStyle name="Normal 5 2 2 3 2 3 4" xfId="54902"/>
    <cellStyle name="Normal 5 2 2 3 2 3 4 2" xfId="54903"/>
    <cellStyle name="Normal 5 2 2 3 2 3 4 3" xfId="54904"/>
    <cellStyle name="Normal 5 2 2 3 2 3 5" xfId="54905"/>
    <cellStyle name="Normal 5 2 2 3 2 3 6" xfId="54906"/>
    <cellStyle name="Normal 5 2 2 3 2 4" xfId="54907"/>
    <cellStyle name="Normal 5 2 2 3 2 4 2" xfId="54908"/>
    <cellStyle name="Normal 5 2 2 3 2 4 2 2" xfId="54909"/>
    <cellStyle name="Normal 5 2 2 3 2 4 2 2 2" xfId="54910"/>
    <cellStyle name="Normal 5 2 2 3 2 4 2 2 3" xfId="54911"/>
    <cellStyle name="Normal 5 2 2 3 2 4 2 3" xfId="54912"/>
    <cellStyle name="Normal 5 2 2 3 2 4 2 3 2" xfId="54913"/>
    <cellStyle name="Normal 5 2 2 3 2 4 2 3 3" xfId="54914"/>
    <cellStyle name="Normal 5 2 2 3 2 4 2 4" xfId="54915"/>
    <cellStyle name="Normal 5 2 2 3 2 4 2 5" xfId="54916"/>
    <cellStyle name="Normal 5 2 2 3 2 4 3" xfId="54917"/>
    <cellStyle name="Normal 5 2 2 3 2 4 3 2" xfId="54918"/>
    <cellStyle name="Normal 5 2 2 3 2 4 3 3" xfId="54919"/>
    <cellStyle name="Normal 5 2 2 3 2 4 4" xfId="54920"/>
    <cellStyle name="Normal 5 2 2 3 2 4 4 2" xfId="54921"/>
    <cellStyle name="Normal 5 2 2 3 2 4 4 3" xfId="54922"/>
    <cellStyle name="Normal 5 2 2 3 2 4 5" xfId="54923"/>
    <cellStyle name="Normal 5 2 2 3 2 4 6" xfId="54924"/>
    <cellStyle name="Normal 5 2 2 3 2 5" xfId="54925"/>
    <cellStyle name="Normal 5 2 2 3 2 5 2" xfId="54926"/>
    <cellStyle name="Normal 5 2 2 3 2 5 2 2" xfId="54927"/>
    <cellStyle name="Normal 5 2 2 3 2 5 2 2 2" xfId="54928"/>
    <cellStyle name="Normal 5 2 2 3 2 5 2 2 3" xfId="54929"/>
    <cellStyle name="Normal 5 2 2 3 2 5 2 3" xfId="54930"/>
    <cellStyle name="Normal 5 2 2 3 2 5 2 3 2" xfId="54931"/>
    <cellStyle name="Normal 5 2 2 3 2 5 2 3 3" xfId="54932"/>
    <cellStyle name="Normal 5 2 2 3 2 5 2 4" xfId="54933"/>
    <cellStyle name="Normal 5 2 2 3 2 5 2 5" xfId="54934"/>
    <cellStyle name="Normal 5 2 2 3 2 5 3" xfId="54935"/>
    <cellStyle name="Normal 5 2 2 3 2 5 3 2" xfId="54936"/>
    <cellStyle name="Normal 5 2 2 3 2 5 3 3" xfId="54937"/>
    <cellStyle name="Normal 5 2 2 3 2 5 4" xfId="54938"/>
    <cellStyle name="Normal 5 2 2 3 2 5 4 2" xfId="54939"/>
    <cellStyle name="Normal 5 2 2 3 2 5 4 3" xfId="54940"/>
    <cellStyle name="Normal 5 2 2 3 2 5 5" xfId="54941"/>
    <cellStyle name="Normal 5 2 2 3 2 5 6" xfId="54942"/>
    <cellStyle name="Normal 5 2 2 3 2 6" xfId="54943"/>
    <cellStyle name="Normal 5 2 2 3 2 6 2" xfId="54944"/>
    <cellStyle name="Normal 5 2 2 3 2 6 2 2" xfId="54945"/>
    <cellStyle name="Normal 5 2 2 3 2 6 2 3" xfId="54946"/>
    <cellStyle name="Normal 5 2 2 3 2 6 3" xfId="54947"/>
    <cellStyle name="Normal 5 2 2 3 2 6 3 2" xfId="54948"/>
    <cellStyle name="Normal 5 2 2 3 2 6 3 3" xfId="54949"/>
    <cellStyle name="Normal 5 2 2 3 2 6 4" xfId="54950"/>
    <cellStyle name="Normal 5 2 2 3 2 6 5" xfId="54951"/>
    <cellStyle name="Normal 5 2 2 3 2 7" xfId="54952"/>
    <cellStyle name="Normal 5 2 2 3 2 7 2" xfId="54953"/>
    <cellStyle name="Normal 5 2 2 3 2 7 3" xfId="54954"/>
    <cellStyle name="Normal 5 2 2 3 2 8" xfId="54955"/>
    <cellStyle name="Normal 5 2 2 3 2 8 2" xfId="54956"/>
    <cellStyle name="Normal 5 2 2 3 2 8 3" xfId="54957"/>
    <cellStyle name="Normal 5 2 2 3 2 9" xfId="54958"/>
    <cellStyle name="Normal 5 2 2 3 3" xfId="1244"/>
    <cellStyle name="Normal 5 2 2 3 3 2" xfId="2546"/>
    <cellStyle name="Normal 5 2 2 3 3 2 2" xfId="54959"/>
    <cellStyle name="Normal 5 2 2 3 3 2 2 2" xfId="54960"/>
    <cellStyle name="Normal 5 2 2 3 3 2 2 3" xfId="54961"/>
    <cellStyle name="Normal 5 2 2 3 3 2 3" xfId="54962"/>
    <cellStyle name="Normal 5 2 2 3 3 2 3 2" xfId="54963"/>
    <cellStyle name="Normal 5 2 2 3 3 2 3 3" xfId="54964"/>
    <cellStyle name="Normal 5 2 2 3 3 2 4" xfId="54965"/>
    <cellStyle name="Normal 5 2 2 3 3 2 5" xfId="54966"/>
    <cellStyle name="Normal 5 2 2 3 3 3" xfId="54967"/>
    <cellStyle name="Normal 5 2 2 3 3 3 2" xfId="54968"/>
    <cellStyle name="Normal 5 2 2 3 3 3 3" xfId="54969"/>
    <cellStyle name="Normal 5 2 2 3 3 4" xfId="54970"/>
    <cellStyle name="Normal 5 2 2 3 3 4 2" xfId="54971"/>
    <cellStyle name="Normal 5 2 2 3 3 4 3" xfId="54972"/>
    <cellStyle name="Normal 5 2 2 3 3 5" xfId="54973"/>
    <cellStyle name="Normal 5 2 2 3 3 6" xfId="54974"/>
    <cellStyle name="Normal 5 2 2 3 4" xfId="2543"/>
    <cellStyle name="Normal 5 2 2 3 4 2" xfId="54975"/>
    <cellStyle name="Normal 5 2 2 3 4 2 2" xfId="54976"/>
    <cellStyle name="Normal 5 2 2 3 4 2 2 2" xfId="54977"/>
    <cellStyle name="Normal 5 2 2 3 4 2 2 3" xfId="54978"/>
    <cellStyle name="Normal 5 2 2 3 4 2 3" xfId="54979"/>
    <cellStyle name="Normal 5 2 2 3 4 2 3 2" xfId="54980"/>
    <cellStyle name="Normal 5 2 2 3 4 2 3 3" xfId="54981"/>
    <cellStyle name="Normal 5 2 2 3 4 2 4" xfId="54982"/>
    <cellStyle name="Normal 5 2 2 3 4 2 5" xfId="54983"/>
    <cellStyle name="Normal 5 2 2 3 4 3" xfId="54984"/>
    <cellStyle name="Normal 5 2 2 3 4 3 2" xfId="54985"/>
    <cellStyle name="Normal 5 2 2 3 4 3 3" xfId="54986"/>
    <cellStyle name="Normal 5 2 2 3 4 4" xfId="54987"/>
    <cellStyle name="Normal 5 2 2 3 4 4 2" xfId="54988"/>
    <cellStyle name="Normal 5 2 2 3 4 4 3" xfId="54989"/>
    <cellStyle name="Normal 5 2 2 3 4 5" xfId="54990"/>
    <cellStyle name="Normal 5 2 2 3 4 6" xfId="54991"/>
    <cellStyle name="Normal 5 2 2 3 5" xfId="54992"/>
    <cellStyle name="Normal 5 2 2 3 5 2" xfId="54993"/>
    <cellStyle name="Normal 5 2 2 3 5 2 2" xfId="54994"/>
    <cellStyle name="Normal 5 2 2 3 5 2 2 2" xfId="54995"/>
    <cellStyle name="Normal 5 2 2 3 5 2 2 3" xfId="54996"/>
    <cellStyle name="Normal 5 2 2 3 5 2 3" xfId="54997"/>
    <cellStyle name="Normal 5 2 2 3 5 2 3 2" xfId="54998"/>
    <cellStyle name="Normal 5 2 2 3 5 2 3 3" xfId="54999"/>
    <cellStyle name="Normal 5 2 2 3 5 2 4" xfId="55000"/>
    <cellStyle name="Normal 5 2 2 3 5 2 5" xfId="55001"/>
    <cellStyle name="Normal 5 2 2 3 5 3" xfId="55002"/>
    <cellStyle name="Normal 5 2 2 3 5 3 2" xfId="55003"/>
    <cellStyle name="Normal 5 2 2 3 5 3 3" xfId="55004"/>
    <cellStyle name="Normal 5 2 2 3 5 4" xfId="55005"/>
    <cellStyle name="Normal 5 2 2 3 5 4 2" xfId="55006"/>
    <cellStyle name="Normal 5 2 2 3 5 4 3" xfId="55007"/>
    <cellStyle name="Normal 5 2 2 3 5 5" xfId="55008"/>
    <cellStyle name="Normal 5 2 2 3 5 6" xfId="55009"/>
    <cellStyle name="Normal 5 2 2 3 6" xfId="55010"/>
    <cellStyle name="Normal 5 2 2 3 6 2" xfId="55011"/>
    <cellStyle name="Normal 5 2 2 3 6 2 2" xfId="55012"/>
    <cellStyle name="Normal 5 2 2 3 6 2 2 2" xfId="55013"/>
    <cellStyle name="Normal 5 2 2 3 6 2 2 3" xfId="55014"/>
    <cellStyle name="Normal 5 2 2 3 6 2 3" xfId="55015"/>
    <cellStyle name="Normal 5 2 2 3 6 2 3 2" xfId="55016"/>
    <cellStyle name="Normal 5 2 2 3 6 2 3 3" xfId="55017"/>
    <cellStyle name="Normal 5 2 2 3 6 2 4" xfId="55018"/>
    <cellStyle name="Normal 5 2 2 3 6 2 5" xfId="55019"/>
    <cellStyle name="Normal 5 2 2 3 6 3" xfId="55020"/>
    <cellStyle name="Normal 5 2 2 3 6 3 2" xfId="55021"/>
    <cellStyle name="Normal 5 2 2 3 6 3 3" xfId="55022"/>
    <cellStyle name="Normal 5 2 2 3 6 4" xfId="55023"/>
    <cellStyle name="Normal 5 2 2 3 6 4 2" xfId="55024"/>
    <cellStyle name="Normal 5 2 2 3 6 4 3" xfId="55025"/>
    <cellStyle name="Normal 5 2 2 3 6 5" xfId="55026"/>
    <cellStyle name="Normal 5 2 2 3 6 6" xfId="55027"/>
    <cellStyle name="Normal 5 2 2 3 7" xfId="55028"/>
    <cellStyle name="Normal 5 2 2 3 7 2" xfId="55029"/>
    <cellStyle name="Normal 5 2 2 3 7 2 2" xfId="55030"/>
    <cellStyle name="Normal 5 2 2 3 7 2 3" xfId="55031"/>
    <cellStyle name="Normal 5 2 2 3 7 3" xfId="55032"/>
    <cellStyle name="Normal 5 2 2 3 7 3 2" xfId="55033"/>
    <cellStyle name="Normal 5 2 2 3 7 3 3" xfId="55034"/>
    <cellStyle name="Normal 5 2 2 3 7 4" xfId="55035"/>
    <cellStyle name="Normal 5 2 2 3 7 5" xfId="55036"/>
    <cellStyle name="Normal 5 2 2 3 8" xfId="55037"/>
    <cellStyle name="Normal 5 2 2 3 8 2" xfId="55038"/>
    <cellStyle name="Normal 5 2 2 3 8 3" xfId="55039"/>
    <cellStyle name="Normal 5 2 2 3 9" xfId="55040"/>
    <cellStyle name="Normal 5 2 2 3 9 2" xfId="55041"/>
    <cellStyle name="Normal 5 2 2 3 9 3" xfId="55042"/>
    <cellStyle name="Normal 5 2 2 4" xfId="1245"/>
    <cellStyle name="Normal 5 2 2 4 10" xfId="55043"/>
    <cellStyle name="Normal 5 2 2 4 11" xfId="55044"/>
    <cellStyle name="Normal 5 2 2 4 2" xfId="1246"/>
    <cellStyle name="Normal 5 2 2 4 2 10" xfId="55045"/>
    <cellStyle name="Normal 5 2 2 4 2 2" xfId="1247"/>
    <cellStyle name="Normal 5 2 2 4 2 2 2" xfId="2549"/>
    <cellStyle name="Normal 5 2 2 4 2 2 2 2" xfId="55046"/>
    <cellStyle name="Normal 5 2 2 4 2 2 2 2 2" xfId="55047"/>
    <cellStyle name="Normal 5 2 2 4 2 2 2 2 3" xfId="55048"/>
    <cellStyle name="Normal 5 2 2 4 2 2 2 3" xfId="55049"/>
    <cellStyle name="Normal 5 2 2 4 2 2 2 3 2" xfId="55050"/>
    <cellStyle name="Normal 5 2 2 4 2 2 2 3 3" xfId="55051"/>
    <cellStyle name="Normal 5 2 2 4 2 2 2 4" xfId="55052"/>
    <cellStyle name="Normal 5 2 2 4 2 2 2 5" xfId="55053"/>
    <cellStyle name="Normal 5 2 2 4 2 2 3" xfId="55054"/>
    <cellStyle name="Normal 5 2 2 4 2 2 3 2" xfId="55055"/>
    <cellStyle name="Normal 5 2 2 4 2 2 3 3" xfId="55056"/>
    <cellStyle name="Normal 5 2 2 4 2 2 4" xfId="55057"/>
    <cellStyle name="Normal 5 2 2 4 2 2 4 2" xfId="55058"/>
    <cellStyle name="Normal 5 2 2 4 2 2 4 3" xfId="55059"/>
    <cellStyle name="Normal 5 2 2 4 2 2 5" xfId="55060"/>
    <cellStyle name="Normal 5 2 2 4 2 2 6" xfId="55061"/>
    <cellStyle name="Normal 5 2 2 4 2 3" xfId="2548"/>
    <cellStyle name="Normal 5 2 2 4 2 3 2" xfId="55062"/>
    <cellStyle name="Normal 5 2 2 4 2 3 2 2" xfId="55063"/>
    <cellStyle name="Normal 5 2 2 4 2 3 2 2 2" xfId="55064"/>
    <cellStyle name="Normal 5 2 2 4 2 3 2 2 3" xfId="55065"/>
    <cellStyle name="Normal 5 2 2 4 2 3 2 3" xfId="55066"/>
    <cellStyle name="Normal 5 2 2 4 2 3 2 3 2" xfId="55067"/>
    <cellStyle name="Normal 5 2 2 4 2 3 2 3 3" xfId="55068"/>
    <cellStyle name="Normal 5 2 2 4 2 3 2 4" xfId="55069"/>
    <cellStyle name="Normal 5 2 2 4 2 3 2 5" xfId="55070"/>
    <cellStyle name="Normal 5 2 2 4 2 3 3" xfId="55071"/>
    <cellStyle name="Normal 5 2 2 4 2 3 3 2" xfId="55072"/>
    <cellStyle name="Normal 5 2 2 4 2 3 3 3" xfId="55073"/>
    <cellStyle name="Normal 5 2 2 4 2 3 4" xfId="55074"/>
    <cellStyle name="Normal 5 2 2 4 2 3 4 2" xfId="55075"/>
    <cellStyle name="Normal 5 2 2 4 2 3 4 3" xfId="55076"/>
    <cellStyle name="Normal 5 2 2 4 2 3 5" xfId="55077"/>
    <cellStyle name="Normal 5 2 2 4 2 3 6" xfId="55078"/>
    <cellStyle name="Normal 5 2 2 4 2 4" xfId="55079"/>
    <cellStyle name="Normal 5 2 2 4 2 4 2" xfId="55080"/>
    <cellStyle name="Normal 5 2 2 4 2 4 2 2" xfId="55081"/>
    <cellStyle name="Normal 5 2 2 4 2 4 2 2 2" xfId="55082"/>
    <cellStyle name="Normal 5 2 2 4 2 4 2 2 3" xfId="55083"/>
    <cellStyle name="Normal 5 2 2 4 2 4 2 3" xfId="55084"/>
    <cellStyle name="Normal 5 2 2 4 2 4 2 3 2" xfId="55085"/>
    <cellStyle name="Normal 5 2 2 4 2 4 2 3 3" xfId="55086"/>
    <cellStyle name="Normal 5 2 2 4 2 4 2 4" xfId="55087"/>
    <cellStyle name="Normal 5 2 2 4 2 4 2 5" xfId="55088"/>
    <cellStyle name="Normal 5 2 2 4 2 4 3" xfId="55089"/>
    <cellStyle name="Normal 5 2 2 4 2 4 3 2" xfId="55090"/>
    <cellStyle name="Normal 5 2 2 4 2 4 3 3" xfId="55091"/>
    <cellStyle name="Normal 5 2 2 4 2 4 4" xfId="55092"/>
    <cellStyle name="Normal 5 2 2 4 2 4 4 2" xfId="55093"/>
    <cellStyle name="Normal 5 2 2 4 2 4 4 3" xfId="55094"/>
    <cellStyle name="Normal 5 2 2 4 2 4 5" xfId="55095"/>
    <cellStyle name="Normal 5 2 2 4 2 4 6" xfId="55096"/>
    <cellStyle name="Normal 5 2 2 4 2 5" xfId="55097"/>
    <cellStyle name="Normal 5 2 2 4 2 5 2" xfId="55098"/>
    <cellStyle name="Normal 5 2 2 4 2 5 2 2" xfId="55099"/>
    <cellStyle name="Normal 5 2 2 4 2 5 2 2 2" xfId="55100"/>
    <cellStyle name="Normal 5 2 2 4 2 5 2 2 3" xfId="55101"/>
    <cellStyle name="Normal 5 2 2 4 2 5 2 3" xfId="55102"/>
    <cellStyle name="Normal 5 2 2 4 2 5 2 3 2" xfId="55103"/>
    <cellStyle name="Normal 5 2 2 4 2 5 2 3 3" xfId="55104"/>
    <cellStyle name="Normal 5 2 2 4 2 5 2 4" xfId="55105"/>
    <cellStyle name="Normal 5 2 2 4 2 5 2 5" xfId="55106"/>
    <cellStyle name="Normal 5 2 2 4 2 5 3" xfId="55107"/>
    <cellStyle name="Normal 5 2 2 4 2 5 3 2" xfId="55108"/>
    <cellStyle name="Normal 5 2 2 4 2 5 3 3" xfId="55109"/>
    <cellStyle name="Normal 5 2 2 4 2 5 4" xfId="55110"/>
    <cellStyle name="Normal 5 2 2 4 2 5 4 2" xfId="55111"/>
    <cellStyle name="Normal 5 2 2 4 2 5 4 3" xfId="55112"/>
    <cellStyle name="Normal 5 2 2 4 2 5 5" xfId="55113"/>
    <cellStyle name="Normal 5 2 2 4 2 5 6" xfId="55114"/>
    <cellStyle name="Normal 5 2 2 4 2 6" xfId="55115"/>
    <cellStyle name="Normal 5 2 2 4 2 6 2" xfId="55116"/>
    <cellStyle name="Normal 5 2 2 4 2 6 2 2" xfId="55117"/>
    <cellStyle name="Normal 5 2 2 4 2 6 2 3" xfId="55118"/>
    <cellStyle name="Normal 5 2 2 4 2 6 3" xfId="55119"/>
    <cellStyle name="Normal 5 2 2 4 2 6 3 2" xfId="55120"/>
    <cellStyle name="Normal 5 2 2 4 2 6 3 3" xfId="55121"/>
    <cellStyle name="Normal 5 2 2 4 2 6 4" xfId="55122"/>
    <cellStyle name="Normal 5 2 2 4 2 6 5" xfId="55123"/>
    <cellStyle name="Normal 5 2 2 4 2 7" xfId="55124"/>
    <cellStyle name="Normal 5 2 2 4 2 7 2" xfId="55125"/>
    <cellStyle name="Normal 5 2 2 4 2 7 3" xfId="55126"/>
    <cellStyle name="Normal 5 2 2 4 2 8" xfId="55127"/>
    <cellStyle name="Normal 5 2 2 4 2 8 2" xfId="55128"/>
    <cellStyle name="Normal 5 2 2 4 2 8 3" xfId="55129"/>
    <cellStyle name="Normal 5 2 2 4 2 9" xfId="55130"/>
    <cellStyle name="Normal 5 2 2 4 3" xfId="1248"/>
    <cellStyle name="Normal 5 2 2 4 3 2" xfId="2550"/>
    <cellStyle name="Normal 5 2 2 4 3 2 2" xfId="55131"/>
    <cellStyle name="Normal 5 2 2 4 3 2 2 2" xfId="55132"/>
    <cellStyle name="Normal 5 2 2 4 3 2 2 3" xfId="55133"/>
    <cellStyle name="Normal 5 2 2 4 3 2 3" xfId="55134"/>
    <cellStyle name="Normal 5 2 2 4 3 2 3 2" xfId="55135"/>
    <cellStyle name="Normal 5 2 2 4 3 2 3 3" xfId="55136"/>
    <cellStyle name="Normal 5 2 2 4 3 2 4" xfId="55137"/>
    <cellStyle name="Normal 5 2 2 4 3 2 5" xfId="55138"/>
    <cellStyle name="Normal 5 2 2 4 3 3" xfId="55139"/>
    <cellStyle name="Normal 5 2 2 4 3 3 2" xfId="55140"/>
    <cellStyle name="Normal 5 2 2 4 3 3 3" xfId="55141"/>
    <cellStyle name="Normal 5 2 2 4 3 4" xfId="55142"/>
    <cellStyle name="Normal 5 2 2 4 3 4 2" xfId="55143"/>
    <cellStyle name="Normal 5 2 2 4 3 4 3" xfId="55144"/>
    <cellStyle name="Normal 5 2 2 4 3 5" xfId="55145"/>
    <cellStyle name="Normal 5 2 2 4 3 6" xfId="55146"/>
    <cellStyle name="Normal 5 2 2 4 4" xfId="2547"/>
    <cellStyle name="Normal 5 2 2 4 4 2" xfId="55147"/>
    <cellStyle name="Normal 5 2 2 4 4 2 2" xfId="55148"/>
    <cellStyle name="Normal 5 2 2 4 4 2 2 2" xfId="55149"/>
    <cellStyle name="Normal 5 2 2 4 4 2 2 3" xfId="55150"/>
    <cellStyle name="Normal 5 2 2 4 4 2 3" xfId="55151"/>
    <cellStyle name="Normal 5 2 2 4 4 2 3 2" xfId="55152"/>
    <cellStyle name="Normal 5 2 2 4 4 2 3 3" xfId="55153"/>
    <cellStyle name="Normal 5 2 2 4 4 2 4" xfId="55154"/>
    <cellStyle name="Normal 5 2 2 4 4 2 5" xfId="55155"/>
    <cellStyle name="Normal 5 2 2 4 4 3" xfId="55156"/>
    <cellStyle name="Normal 5 2 2 4 4 3 2" xfId="55157"/>
    <cellStyle name="Normal 5 2 2 4 4 3 3" xfId="55158"/>
    <cellStyle name="Normal 5 2 2 4 4 4" xfId="55159"/>
    <cellStyle name="Normal 5 2 2 4 4 4 2" xfId="55160"/>
    <cellStyle name="Normal 5 2 2 4 4 4 3" xfId="55161"/>
    <cellStyle name="Normal 5 2 2 4 4 5" xfId="55162"/>
    <cellStyle name="Normal 5 2 2 4 4 6" xfId="55163"/>
    <cellStyle name="Normal 5 2 2 4 5" xfId="55164"/>
    <cellStyle name="Normal 5 2 2 4 5 2" xfId="55165"/>
    <cellStyle name="Normal 5 2 2 4 5 2 2" xfId="55166"/>
    <cellStyle name="Normal 5 2 2 4 5 2 2 2" xfId="55167"/>
    <cellStyle name="Normal 5 2 2 4 5 2 2 3" xfId="55168"/>
    <cellStyle name="Normal 5 2 2 4 5 2 3" xfId="55169"/>
    <cellStyle name="Normal 5 2 2 4 5 2 3 2" xfId="55170"/>
    <cellStyle name="Normal 5 2 2 4 5 2 3 3" xfId="55171"/>
    <cellStyle name="Normal 5 2 2 4 5 2 4" xfId="55172"/>
    <cellStyle name="Normal 5 2 2 4 5 2 5" xfId="55173"/>
    <cellStyle name="Normal 5 2 2 4 5 3" xfId="55174"/>
    <cellStyle name="Normal 5 2 2 4 5 3 2" xfId="55175"/>
    <cellStyle name="Normal 5 2 2 4 5 3 3" xfId="55176"/>
    <cellStyle name="Normal 5 2 2 4 5 4" xfId="55177"/>
    <cellStyle name="Normal 5 2 2 4 5 4 2" xfId="55178"/>
    <cellStyle name="Normal 5 2 2 4 5 4 3" xfId="55179"/>
    <cellStyle name="Normal 5 2 2 4 5 5" xfId="55180"/>
    <cellStyle name="Normal 5 2 2 4 5 6" xfId="55181"/>
    <cellStyle name="Normal 5 2 2 4 6" xfId="55182"/>
    <cellStyle name="Normal 5 2 2 4 6 2" xfId="55183"/>
    <cellStyle name="Normal 5 2 2 4 6 2 2" xfId="55184"/>
    <cellStyle name="Normal 5 2 2 4 6 2 2 2" xfId="55185"/>
    <cellStyle name="Normal 5 2 2 4 6 2 2 3" xfId="55186"/>
    <cellStyle name="Normal 5 2 2 4 6 2 3" xfId="55187"/>
    <cellStyle name="Normal 5 2 2 4 6 2 3 2" xfId="55188"/>
    <cellStyle name="Normal 5 2 2 4 6 2 3 3" xfId="55189"/>
    <cellStyle name="Normal 5 2 2 4 6 2 4" xfId="55190"/>
    <cellStyle name="Normal 5 2 2 4 6 2 5" xfId="55191"/>
    <cellStyle name="Normal 5 2 2 4 6 3" xfId="55192"/>
    <cellStyle name="Normal 5 2 2 4 6 3 2" xfId="55193"/>
    <cellStyle name="Normal 5 2 2 4 6 3 3" xfId="55194"/>
    <cellStyle name="Normal 5 2 2 4 6 4" xfId="55195"/>
    <cellStyle name="Normal 5 2 2 4 6 4 2" xfId="55196"/>
    <cellStyle name="Normal 5 2 2 4 6 4 3" xfId="55197"/>
    <cellStyle name="Normal 5 2 2 4 6 5" xfId="55198"/>
    <cellStyle name="Normal 5 2 2 4 6 6" xfId="55199"/>
    <cellStyle name="Normal 5 2 2 4 7" xfId="55200"/>
    <cellStyle name="Normal 5 2 2 4 7 2" xfId="55201"/>
    <cellStyle name="Normal 5 2 2 4 7 2 2" xfId="55202"/>
    <cellStyle name="Normal 5 2 2 4 7 2 3" xfId="55203"/>
    <cellStyle name="Normal 5 2 2 4 7 3" xfId="55204"/>
    <cellStyle name="Normal 5 2 2 4 7 3 2" xfId="55205"/>
    <cellStyle name="Normal 5 2 2 4 7 3 3" xfId="55206"/>
    <cellStyle name="Normal 5 2 2 4 7 4" xfId="55207"/>
    <cellStyle name="Normal 5 2 2 4 7 5" xfId="55208"/>
    <cellStyle name="Normal 5 2 2 4 8" xfId="55209"/>
    <cellStyle name="Normal 5 2 2 4 8 2" xfId="55210"/>
    <cellStyle name="Normal 5 2 2 4 8 3" xfId="55211"/>
    <cellStyle name="Normal 5 2 2 4 9" xfId="55212"/>
    <cellStyle name="Normal 5 2 2 4 9 2" xfId="55213"/>
    <cellStyle name="Normal 5 2 2 4 9 3" xfId="55214"/>
    <cellStyle name="Normal 5 2 2 5" xfId="1249"/>
    <cellStyle name="Normal 5 2 2 5 10" xfId="55215"/>
    <cellStyle name="Normal 5 2 2 5 2" xfId="1250"/>
    <cellStyle name="Normal 5 2 2 5 2 2" xfId="2552"/>
    <cellStyle name="Normal 5 2 2 5 2 2 2" xfId="55216"/>
    <cellStyle name="Normal 5 2 2 5 2 2 2 2" xfId="55217"/>
    <cellStyle name="Normal 5 2 2 5 2 2 2 3" xfId="55218"/>
    <cellStyle name="Normal 5 2 2 5 2 2 3" xfId="55219"/>
    <cellStyle name="Normal 5 2 2 5 2 2 3 2" xfId="55220"/>
    <cellStyle name="Normal 5 2 2 5 2 2 3 3" xfId="55221"/>
    <cellStyle name="Normal 5 2 2 5 2 2 4" xfId="55222"/>
    <cellStyle name="Normal 5 2 2 5 2 2 5" xfId="55223"/>
    <cellStyle name="Normal 5 2 2 5 2 3" xfId="55224"/>
    <cellStyle name="Normal 5 2 2 5 2 3 2" xfId="55225"/>
    <cellStyle name="Normal 5 2 2 5 2 3 3" xfId="55226"/>
    <cellStyle name="Normal 5 2 2 5 2 4" xfId="55227"/>
    <cellStyle name="Normal 5 2 2 5 2 4 2" xfId="55228"/>
    <cellStyle name="Normal 5 2 2 5 2 4 3" xfId="55229"/>
    <cellStyle name="Normal 5 2 2 5 2 5" xfId="55230"/>
    <cellStyle name="Normal 5 2 2 5 2 6" xfId="55231"/>
    <cellStyle name="Normal 5 2 2 5 3" xfId="2551"/>
    <cellStyle name="Normal 5 2 2 5 3 2" xfId="55232"/>
    <cellStyle name="Normal 5 2 2 5 3 2 2" xfId="55233"/>
    <cellStyle name="Normal 5 2 2 5 3 2 2 2" xfId="55234"/>
    <cellStyle name="Normal 5 2 2 5 3 2 2 3" xfId="55235"/>
    <cellStyle name="Normal 5 2 2 5 3 2 3" xfId="55236"/>
    <cellStyle name="Normal 5 2 2 5 3 2 3 2" xfId="55237"/>
    <cellStyle name="Normal 5 2 2 5 3 2 3 3" xfId="55238"/>
    <cellStyle name="Normal 5 2 2 5 3 2 4" xfId="55239"/>
    <cellStyle name="Normal 5 2 2 5 3 2 5" xfId="55240"/>
    <cellStyle name="Normal 5 2 2 5 3 3" xfId="55241"/>
    <cellStyle name="Normal 5 2 2 5 3 3 2" xfId="55242"/>
    <cellStyle name="Normal 5 2 2 5 3 3 3" xfId="55243"/>
    <cellStyle name="Normal 5 2 2 5 3 4" xfId="55244"/>
    <cellStyle name="Normal 5 2 2 5 3 4 2" xfId="55245"/>
    <cellStyle name="Normal 5 2 2 5 3 4 3" xfId="55246"/>
    <cellStyle name="Normal 5 2 2 5 3 5" xfId="55247"/>
    <cellStyle name="Normal 5 2 2 5 3 6" xfId="55248"/>
    <cellStyle name="Normal 5 2 2 5 4" xfId="55249"/>
    <cellStyle name="Normal 5 2 2 5 4 2" xfId="55250"/>
    <cellStyle name="Normal 5 2 2 5 4 2 2" xfId="55251"/>
    <cellStyle name="Normal 5 2 2 5 4 2 2 2" xfId="55252"/>
    <cellStyle name="Normal 5 2 2 5 4 2 2 3" xfId="55253"/>
    <cellStyle name="Normal 5 2 2 5 4 2 3" xfId="55254"/>
    <cellStyle name="Normal 5 2 2 5 4 2 3 2" xfId="55255"/>
    <cellStyle name="Normal 5 2 2 5 4 2 3 3" xfId="55256"/>
    <cellStyle name="Normal 5 2 2 5 4 2 4" xfId="55257"/>
    <cellStyle name="Normal 5 2 2 5 4 2 5" xfId="55258"/>
    <cellStyle name="Normal 5 2 2 5 4 3" xfId="55259"/>
    <cellStyle name="Normal 5 2 2 5 4 3 2" xfId="55260"/>
    <cellStyle name="Normal 5 2 2 5 4 3 3" xfId="55261"/>
    <cellStyle name="Normal 5 2 2 5 4 4" xfId="55262"/>
    <cellStyle name="Normal 5 2 2 5 4 4 2" xfId="55263"/>
    <cellStyle name="Normal 5 2 2 5 4 4 3" xfId="55264"/>
    <cellStyle name="Normal 5 2 2 5 4 5" xfId="55265"/>
    <cellStyle name="Normal 5 2 2 5 4 6" xfId="55266"/>
    <cellStyle name="Normal 5 2 2 5 5" xfId="55267"/>
    <cellStyle name="Normal 5 2 2 5 5 2" xfId="55268"/>
    <cellStyle name="Normal 5 2 2 5 5 2 2" xfId="55269"/>
    <cellStyle name="Normal 5 2 2 5 5 2 2 2" xfId="55270"/>
    <cellStyle name="Normal 5 2 2 5 5 2 2 3" xfId="55271"/>
    <cellStyle name="Normal 5 2 2 5 5 2 3" xfId="55272"/>
    <cellStyle name="Normal 5 2 2 5 5 2 3 2" xfId="55273"/>
    <cellStyle name="Normal 5 2 2 5 5 2 3 3" xfId="55274"/>
    <cellStyle name="Normal 5 2 2 5 5 2 4" xfId="55275"/>
    <cellStyle name="Normal 5 2 2 5 5 2 5" xfId="55276"/>
    <cellStyle name="Normal 5 2 2 5 5 3" xfId="55277"/>
    <cellStyle name="Normal 5 2 2 5 5 3 2" xfId="55278"/>
    <cellStyle name="Normal 5 2 2 5 5 3 3" xfId="55279"/>
    <cellStyle name="Normal 5 2 2 5 5 4" xfId="55280"/>
    <cellStyle name="Normal 5 2 2 5 5 4 2" xfId="55281"/>
    <cellStyle name="Normal 5 2 2 5 5 4 3" xfId="55282"/>
    <cellStyle name="Normal 5 2 2 5 5 5" xfId="55283"/>
    <cellStyle name="Normal 5 2 2 5 5 6" xfId="55284"/>
    <cellStyle name="Normal 5 2 2 5 6" xfId="55285"/>
    <cellStyle name="Normal 5 2 2 5 6 2" xfId="55286"/>
    <cellStyle name="Normal 5 2 2 5 6 2 2" xfId="55287"/>
    <cellStyle name="Normal 5 2 2 5 6 2 3" xfId="55288"/>
    <cellStyle name="Normal 5 2 2 5 6 3" xfId="55289"/>
    <cellStyle name="Normal 5 2 2 5 6 3 2" xfId="55290"/>
    <cellStyle name="Normal 5 2 2 5 6 3 3" xfId="55291"/>
    <cellStyle name="Normal 5 2 2 5 6 4" xfId="55292"/>
    <cellStyle name="Normal 5 2 2 5 6 5" xfId="55293"/>
    <cellStyle name="Normal 5 2 2 5 7" xfId="55294"/>
    <cellStyle name="Normal 5 2 2 5 7 2" xfId="55295"/>
    <cellStyle name="Normal 5 2 2 5 7 3" xfId="55296"/>
    <cellStyle name="Normal 5 2 2 5 8" xfId="55297"/>
    <cellStyle name="Normal 5 2 2 5 8 2" xfId="55298"/>
    <cellStyle name="Normal 5 2 2 5 8 3" xfId="55299"/>
    <cellStyle name="Normal 5 2 2 5 9" xfId="55300"/>
    <cellStyle name="Normal 5 2 2 6" xfId="1251"/>
    <cellStyle name="Normal 5 2 2 6 2" xfId="2553"/>
    <cellStyle name="Normal 5 2 2 6 2 2" xfId="55301"/>
    <cellStyle name="Normal 5 2 2 6 2 2 2" xfId="55302"/>
    <cellStyle name="Normal 5 2 2 6 2 2 3" xfId="55303"/>
    <cellStyle name="Normal 5 2 2 6 2 3" xfId="55304"/>
    <cellStyle name="Normal 5 2 2 6 2 3 2" xfId="55305"/>
    <cellStyle name="Normal 5 2 2 6 2 3 3" xfId="55306"/>
    <cellStyle name="Normal 5 2 2 6 2 4" xfId="55307"/>
    <cellStyle name="Normal 5 2 2 6 2 5" xfId="55308"/>
    <cellStyle name="Normal 5 2 2 6 3" xfId="55309"/>
    <cellStyle name="Normal 5 2 2 6 3 2" xfId="55310"/>
    <cellStyle name="Normal 5 2 2 6 3 3" xfId="55311"/>
    <cellStyle name="Normal 5 2 2 6 4" xfId="55312"/>
    <cellStyle name="Normal 5 2 2 6 4 2" xfId="55313"/>
    <cellStyle name="Normal 5 2 2 6 4 3" xfId="55314"/>
    <cellStyle name="Normal 5 2 2 6 5" xfId="55315"/>
    <cellStyle name="Normal 5 2 2 6 6" xfId="55316"/>
    <cellStyle name="Normal 5 2 2 7" xfId="2530"/>
    <cellStyle name="Normal 5 2 2 7 2" xfId="55317"/>
    <cellStyle name="Normal 5 2 2 7 2 2" xfId="55318"/>
    <cellStyle name="Normal 5 2 2 7 2 2 2" xfId="55319"/>
    <cellStyle name="Normal 5 2 2 7 2 2 3" xfId="55320"/>
    <cellStyle name="Normal 5 2 2 7 2 3" xfId="55321"/>
    <cellStyle name="Normal 5 2 2 7 2 3 2" xfId="55322"/>
    <cellStyle name="Normal 5 2 2 7 2 3 3" xfId="55323"/>
    <cellStyle name="Normal 5 2 2 7 2 4" xfId="55324"/>
    <cellStyle name="Normal 5 2 2 7 2 5" xfId="55325"/>
    <cellStyle name="Normal 5 2 2 7 3" xfId="55326"/>
    <cellStyle name="Normal 5 2 2 7 3 2" xfId="55327"/>
    <cellStyle name="Normal 5 2 2 7 3 3" xfId="55328"/>
    <cellStyle name="Normal 5 2 2 7 4" xfId="55329"/>
    <cellStyle name="Normal 5 2 2 7 4 2" xfId="55330"/>
    <cellStyle name="Normal 5 2 2 7 4 3" xfId="55331"/>
    <cellStyle name="Normal 5 2 2 7 5" xfId="55332"/>
    <cellStyle name="Normal 5 2 2 7 6" xfId="55333"/>
    <cellStyle name="Normal 5 2 2 8" xfId="55334"/>
    <cellStyle name="Normal 5 2 2 8 2" xfId="55335"/>
    <cellStyle name="Normal 5 2 2 8 2 2" xfId="55336"/>
    <cellStyle name="Normal 5 2 2 8 2 2 2" xfId="55337"/>
    <cellStyle name="Normal 5 2 2 8 2 2 3" xfId="55338"/>
    <cellStyle name="Normal 5 2 2 8 2 3" xfId="55339"/>
    <cellStyle name="Normal 5 2 2 8 2 3 2" xfId="55340"/>
    <cellStyle name="Normal 5 2 2 8 2 3 3" xfId="55341"/>
    <cellStyle name="Normal 5 2 2 8 2 4" xfId="55342"/>
    <cellStyle name="Normal 5 2 2 8 2 5" xfId="55343"/>
    <cellStyle name="Normal 5 2 2 8 3" xfId="55344"/>
    <cellStyle name="Normal 5 2 2 8 3 2" xfId="55345"/>
    <cellStyle name="Normal 5 2 2 8 3 3" xfId="55346"/>
    <cellStyle name="Normal 5 2 2 8 4" xfId="55347"/>
    <cellStyle name="Normal 5 2 2 8 4 2" xfId="55348"/>
    <cellStyle name="Normal 5 2 2 8 4 3" xfId="55349"/>
    <cellStyle name="Normal 5 2 2 8 5" xfId="55350"/>
    <cellStyle name="Normal 5 2 2 8 6" xfId="55351"/>
    <cellStyle name="Normal 5 2 2 9" xfId="55352"/>
    <cellStyle name="Normal 5 2 2 9 2" xfId="55353"/>
    <cellStyle name="Normal 5 2 2 9 2 2" xfId="55354"/>
    <cellStyle name="Normal 5 2 2 9 2 2 2" xfId="55355"/>
    <cellStyle name="Normal 5 2 2 9 2 2 3" xfId="55356"/>
    <cellStyle name="Normal 5 2 2 9 2 3" xfId="55357"/>
    <cellStyle name="Normal 5 2 2 9 2 3 2" xfId="55358"/>
    <cellStyle name="Normal 5 2 2 9 2 3 3" xfId="55359"/>
    <cellStyle name="Normal 5 2 2 9 2 4" xfId="55360"/>
    <cellStyle name="Normal 5 2 2 9 2 5" xfId="55361"/>
    <cellStyle name="Normal 5 2 2 9 3" xfId="55362"/>
    <cellStyle name="Normal 5 2 2 9 3 2" xfId="55363"/>
    <cellStyle name="Normal 5 2 2 9 3 3" xfId="55364"/>
    <cellStyle name="Normal 5 2 2 9 4" xfId="55365"/>
    <cellStyle name="Normal 5 2 2 9 4 2" xfId="55366"/>
    <cellStyle name="Normal 5 2 2 9 4 3" xfId="55367"/>
    <cellStyle name="Normal 5 2 2 9 5" xfId="55368"/>
    <cellStyle name="Normal 5 2 2 9 6" xfId="55369"/>
    <cellStyle name="Normal 5 2 3" xfId="1252"/>
    <cellStyle name="Normal 5 2 3 10" xfId="55370"/>
    <cellStyle name="Normal 5 2 3 10 2" xfId="55371"/>
    <cellStyle name="Normal 5 2 3 10 3" xfId="55372"/>
    <cellStyle name="Normal 5 2 3 11" xfId="55373"/>
    <cellStyle name="Normal 5 2 3 11 2" xfId="55374"/>
    <cellStyle name="Normal 5 2 3 11 3" xfId="55375"/>
    <cellStyle name="Normal 5 2 3 12" xfId="55376"/>
    <cellStyle name="Normal 5 2 3 13" xfId="55377"/>
    <cellStyle name="Normal 5 2 3 2" xfId="1253"/>
    <cellStyle name="Normal 5 2 3 2 10" xfId="55378"/>
    <cellStyle name="Normal 5 2 3 2 11" xfId="55379"/>
    <cellStyle name="Normal 5 2 3 2 2" xfId="1254"/>
    <cellStyle name="Normal 5 2 3 2 2 10" xfId="55380"/>
    <cellStyle name="Normal 5 2 3 2 2 2" xfId="1255"/>
    <cellStyle name="Normal 5 2 3 2 2 2 2" xfId="2557"/>
    <cellStyle name="Normal 5 2 3 2 2 2 2 2" xfId="55381"/>
    <cellStyle name="Normal 5 2 3 2 2 2 2 2 2" xfId="55382"/>
    <cellStyle name="Normal 5 2 3 2 2 2 2 2 3" xfId="55383"/>
    <cellStyle name="Normal 5 2 3 2 2 2 2 3" xfId="55384"/>
    <cellStyle name="Normal 5 2 3 2 2 2 2 3 2" xfId="55385"/>
    <cellStyle name="Normal 5 2 3 2 2 2 2 3 3" xfId="55386"/>
    <cellStyle name="Normal 5 2 3 2 2 2 2 4" xfId="55387"/>
    <cellStyle name="Normal 5 2 3 2 2 2 2 5" xfId="55388"/>
    <cellStyle name="Normal 5 2 3 2 2 2 3" xfId="55389"/>
    <cellStyle name="Normal 5 2 3 2 2 2 3 2" xfId="55390"/>
    <cellStyle name="Normal 5 2 3 2 2 2 3 3" xfId="55391"/>
    <cellStyle name="Normal 5 2 3 2 2 2 4" xfId="55392"/>
    <cellStyle name="Normal 5 2 3 2 2 2 4 2" xfId="55393"/>
    <cellStyle name="Normal 5 2 3 2 2 2 4 3" xfId="55394"/>
    <cellStyle name="Normal 5 2 3 2 2 2 5" xfId="55395"/>
    <cellStyle name="Normal 5 2 3 2 2 2 6" xfId="55396"/>
    <cellStyle name="Normal 5 2 3 2 2 3" xfId="2556"/>
    <cellStyle name="Normal 5 2 3 2 2 3 2" xfId="55397"/>
    <cellStyle name="Normal 5 2 3 2 2 3 2 2" xfId="55398"/>
    <cellStyle name="Normal 5 2 3 2 2 3 2 2 2" xfId="55399"/>
    <cellStyle name="Normal 5 2 3 2 2 3 2 2 3" xfId="55400"/>
    <cellStyle name="Normal 5 2 3 2 2 3 2 3" xfId="55401"/>
    <cellStyle name="Normal 5 2 3 2 2 3 2 3 2" xfId="55402"/>
    <cellStyle name="Normal 5 2 3 2 2 3 2 3 3" xfId="55403"/>
    <cellStyle name="Normal 5 2 3 2 2 3 2 4" xfId="55404"/>
    <cellStyle name="Normal 5 2 3 2 2 3 2 5" xfId="55405"/>
    <cellStyle name="Normal 5 2 3 2 2 3 3" xfId="55406"/>
    <cellStyle name="Normal 5 2 3 2 2 3 3 2" xfId="55407"/>
    <cellStyle name="Normal 5 2 3 2 2 3 3 3" xfId="55408"/>
    <cellStyle name="Normal 5 2 3 2 2 3 4" xfId="55409"/>
    <cellStyle name="Normal 5 2 3 2 2 3 4 2" xfId="55410"/>
    <cellStyle name="Normal 5 2 3 2 2 3 4 3" xfId="55411"/>
    <cellStyle name="Normal 5 2 3 2 2 3 5" xfId="55412"/>
    <cellStyle name="Normal 5 2 3 2 2 3 6" xfId="55413"/>
    <cellStyle name="Normal 5 2 3 2 2 4" xfId="55414"/>
    <cellStyle name="Normal 5 2 3 2 2 4 2" xfId="55415"/>
    <cellStyle name="Normal 5 2 3 2 2 4 2 2" xfId="55416"/>
    <cellStyle name="Normal 5 2 3 2 2 4 2 2 2" xfId="55417"/>
    <cellStyle name="Normal 5 2 3 2 2 4 2 2 3" xfId="55418"/>
    <cellStyle name="Normal 5 2 3 2 2 4 2 3" xfId="55419"/>
    <cellStyle name="Normal 5 2 3 2 2 4 2 3 2" xfId="55420"/>
    <cellStyle name="Normal 5 2 3 2 2 4 2 3 3" xfId="55421"/>
    <cellStyle name="Normal 5 2 3 2 2 4 2 4" xfId="55422"/>
    <cellStyle name="Normal 5 2 3 2 2 4 2 5" xfId="55423"/>
    <cellStyle name="Normal 5 2 3 2 2 4 3" xfId="55424"/>
    <cellStyle name="Normal 5 2 3 2 2 4 3 2" xfId="55425"/>
    <cellStyle name="Normal 5 2 3 2 2 4 3 3" xfId="55426"/>
    <cellStyle name="Normal 5 2 3 2 2 4 4" xfId="55427"/>
    <cellStyle name="Normal 5 2 3 2 2 4 4 2" xfId="55428"/>
    <cellStyle name="Normal 5 2 3 2 2 4 4 3" xfId="55429"/>
    <cellStyle name="Normal 5 2 3 2 2 4 5" xfId="55430"/>
    <cellStyle name="Normal 5 2 3 2 2 4 6" xfId="55431"/>
    <cellStyle name="Normal 5 2 3 2 2 5" xfId="55432"/>
    <cellStyle name="Normal 5 2 3 2 2 5 2" xfId="55433"/>
    <cellStyle name="Normal 5 2 3 2 2 5 2 2" xfId="55434"/>
    <cellStyle name="Normal 5 2 3 2 2 5 2 2 2" xfId="55435"/>
    <cellStyle name="Normal 5 2 3 2 2 5 2 2 3" xfId="55436"/>
    <cellStyle name="Normal 5 2 3 2 2 5 2 3" xfId="55437"/>
    <cellStyle name="Normal 5 2 3 2 2 5 2 3 2" xfId="55438"/>
    <cellStyle name="Normal 5 2 3 2 2 5 2 3 3" xfId="55439"/>
    <cellStyle name="Normal 5 2 3 2 2 5 2 4" xfId="55440"/>
    <cellStyle name="Normal 5 2 3 2 2 5 2 5" xfId="55441"/>
    <cellStyle name="Normal 5 2 3 2 2 5 3" xfId="55442"/>
    <cellStyle name="Normal 5 2 3 2 2 5 3 2" xfId="55443"/>
    <cellStyle name="Normal 5 2 3 2 2 5 3 3" xfId="55444"/>
    <cellStyle name="Normal 5 2 3 2 2 5 4" xfId="55445"/>
    <cellStyle name="Normal 5 2 3 2 2 5 4 2" xfId="55446"/>
    <cellStyle name="Normal 5 2 3 2 2 5 4 3" xfId="55447"/>
    <cellStyle name="Normal 5 2 3 2 2 5 5" xfId="55448"/>
    <cellStyle name="Normal 5 2 3 2 2 5 6" xfId="55449"/>
    <cellStyle name="Normal 5 2 3 2 2 6" xfId="55450"/>
    <cellStyle name="Normal 5 2 3 2 2 6 2" xfId="55451"/>
    <cellStyle name="Normal 5 2 3 2 2 6 2 2" xfId="55452"/>
    <cellStyle name="Normal 5 2 3 2 2 6 2 3" xfId="55453"/>
    <cellStyle name="Normal 5 2 3 2 2 6 3" xfId="55454"/>
    <cellStyle name="Normal 5 2 3 2 2 6 3 2" xfId="55455"/>
    <cellStyle name="Normal 5 2 3 2 2 6 3 3" xfId="55456"/>
    <cellStyle name="Normal 5 2 3 2 2 6 4" xfId="55457"/>
    <cellStyle name="Normal 5 2 3 2 2 6 5" xfId="55458"/>
    <cellStyle name="Normal 5 2 3 2 2 7" xfId="55459"/>
    <cellStyle name="Normal 5 2 3 2 2 7 2" xfId="55460"/>
    <cellStyle name="Normal 5 2 3 2 2 7 3" xfId="55461"/>
    <cellStyle name="Normal 5 2 3 2 2 8" xfId="55462"/>
    <cellStyle name="Normal 5 2 3 2 2 8 2" xfId="55463"/>
    <cellStyle name="Normal 5 2 3 2 2 8 3" xfId="55464"/>
    <cellStyle name="Normal 5 2 3 2 2 9" xfId="55465"/>
    <cellStyle name="Normal 5 2 3 2 3" xfId="1256"/>
    <cellStyle name="Normal 5 2 3 2 3 2" xfId="2558"/>
    <cellStyle name="Normal 5 2 3 2 3 2 2" xfId="55466"/>
    <cellStyle name="Normal 5 2 3 2 3 2 2 2" xfId="55467"/>
    <cellStyle name="Normal 5 2 3 2 3 2 2 3" xfId="55468"/>
    <cellStyle name="Normal 5 2 3 2 3 2 3" xfId="55469"/>
    <cellStyle name="Normal 5 2 3 2 3 2 3 2" xfId="55470"/>
    <cellStyle name="Normal 5 2 3 2 3 2 3 3" xfId="55471"/>
    <cellStyle name="Normal 5 2 3 2 3 2 4" xfId="55472"/>
    <cellStyle name="Normal 5 2 3 2 3 2 5" xfId="55473"/>
    <cellStyle name="Normal 5 2 3 2 3 3" xfId="55474"/>
    <cellStyle name="Normal 5 2 3 2 3 3 2" xfId="55475"/>
    <cellStyle name="Normal 5 2 3 2 3 3 3" xfId="55476"/>
    <cellStyle name="Normal 5 2 3 2 3 4" xfId="55477"/>
    <cellStyle name="Normal 5 2 3 2 3 4 2" xfId="55478"/>
    <cellStyle name="Normal 5 2 3 2 3 4 3" xfId="55479"/>
    <cellStyle name="Normal 5 2 3 2 3 5" xfId="55480"/>
    <cellStyle name="Normal 5 2 3 2 3 6" xfId="55481"/>
    <cellStyle name="Normal 5 2 3 2 4" xfId="2555"/>
    <cellStyle name="Normal 5 2 3 2 4 2" xfId="55482"/>
    <cellStyle name="Normal 5 2 3 2 4 2 2" xfId="55483"/>
    <cellStyle name="Normal 5 2 3 2 4 2 2 2" xfId="55484"/>
    <cellStyle name="Normal 5 2 3 2 4 2 2 3" xfId="55485"/>
    <cellStyle name="Normal 5 2 3 2 4 2 3" xfId="55486"/>
    <cellStyle name="Normal 5 2 3 2 4 2 3 2" xfId="55487"/>
    <cellStyle name="Normal 5 2 3 2 4 2 3 3" xfId="55488"/>
    <cellStyle name="Normal 5 2 3 2 4 2 4" xfId="55489"/>
    <cellStyle name="Normal 5 2 3 2 4 2 5" xfId="55490"/>
    <cellStyle name="Normal 5 2 3 2 4 3" xfId="55491"/>
    <cellStyle name="Normal 5 2 3 2 4 3 2" xfId="55492"/>
    <cellStyle name="Normal 5 2 3 2 4 3 3" xfId="55493"/>
    <cellStyle name="Normal 5 2 3 2 4 4" xfId="55494"/>
    <cellStyle name="Normal 5 2 3 2 4 4 2" xfId="55495"/>
    <cellStyle name="Normal 5 2 3 2 4 4 3" xfId="55496"/>
    <cellStyle name="Normal 5 2 3 2 4 5" xfId="55497"/>
    <cellStyle name="Normal 5 2 3 2 4 6" xfId="55498"/>
    <cellStyle name="Normal 5 2 3 2 5" xfId="55499"/>
    <cellStyle name="Normal 5 2 3 2 5 2" xfId="55500"/>
    <cellStyle name="Normal 5 2 3 2 5 2 2" xfId="55501"/>
    <cellStyle name="Normal 5 2 3 2 5 2 2 2" xfId="55502"/>
    <cellStyle name="Normal 5 2 3 2 5 2 2 3" xfId="55503"/>
    <cellStyle name="Normal 5 2 3 2 5 2 3" xfId="55504"/>
    <cellStyle name="Normal 5 2 3 2 5 2 3 2" xfId="55505"/>
    <cellStyle name="Normal 5 2 3 2 5 2 3 3" xfId="55506"/>
    <cellStyle name="Normal 5 2 3 2 5 2 4" xfId="55507"/>
    <cellStyle name="Normal 5 2 3 2 5 2 5" xfId="55508"/>
    <cellStyle name="Normal 5 2 3 2 5 3" xfId="55509"/>
    <cellStyle name="Normal 5 2 3 2 5 3 2" xfId="55510"/>
    <cellStyle name="Normal 5 2 3 2 5 3 3" xfId="55511"/>
    <cellStyle name="Normal 5 2 3 2 5 4" xfId="55512"/>
    <cellStyle name="Normal 5 2 3 2 5 4 2" xfId="55513"/>
    <cellStyle name="Normal 5 2 3 2 5 4 3" xfId="55514"/>
    <cellStyle name="Normal 5 2 3 2 5 5" xfId="55515"/>
    <cellStyle name="Normal 5 2 3 2 5 6" xfId="55516"/>
    <cellStyle name="Normal 5 2 3 2 6" xfId="55517"/>
    <cellStyle name="Normal 5 2 3 2 6 2" xfId="55518"/>
    <cellStyle name="Normal 5 2 3 2 6 2 2" xfId="55519"/>
    <cellStyle name="Normal 5 2 3 2 6 2 2 2" xfId="55520"/>
    <cellStyle name="Normal 5 2 3 2 6 2 2 3" xfId="55521"/>
    <cellStyle name="Normal 5 2 3 2 6 2 3" xfId="55522"/>
    <cellStyle name="Normal 5 2 3 2 6 2 3 2" xfId="55523"/>
    <cellStyle name="Normal 5 2 3 2 6 2 3 3" xfId="55524"/>
    <cellStyle name="Normal 5 2 3 2 6 2 4" xfId="55525"/>
    <cellStyle name="Normal 5 2 3 2 6 2 5" xfId="55526"/>
    <cellStyle name="Normal 5 2 3 2 6 3" xfId="55527"/>
    <cellStyle name="Normal 5 2 3 2 6 3 2" xfId="55528"/>
    <cellStyle name="Normal 5 2 3 2 6 3 3" xfId="55529"/>
    <cellStyle name="Normal 5 2 3 2 6 4" xfId="55530"/>
    <cellStyle name="Normal 5 2 3 2 6 4 2" xfId="55531"/>
    <cellStyle name="Normal 5 2 3 2 6 4 3" xfId="55532"/>
    <cellStyle name="Normal 5 2 3 2 6 5" xfId="55533"/>
    <cellStyle name="Normal 5 2 3 2 6 6" xfId="55534"/>
    <cellStyle name="Normal 5 2 3 2 7" xfId="55535"/>
    <cellStyle name="Normal 5 2 3 2 7 2" xfId="55536"/>
    <cellStyle name="Normal 5 2 3 2 7 2 2" xfId="55537"/>
    <cellStyle name="Normal 5 2 3 2 7 2 3" xfId="55538"/>
    <cellStyle name="Normal 5 2 3 2 7 3" xfId="55539"/>
    <cellStyle name="Normal 5 2 3 2 7 3 2" xfId="55540"/>
    <cellStyle name="Normal 5 2 3 2 7 3 3" xfId="55541"/>
    <cellStyle name="Normal 5 2 3 2 7 4" xfId="55542"/>
    <cellStyle name="Normal 5 2 3 2 7 5" xfId="55543"/>
    <cellStyle name="Normal 5 2 3 2 8" xfId="55544"/>
    <cellStyle name="Normal 5 2 3 2 8 2" xfId="55545"/>
    <cellStyle name="Normal 5 2 3 2 8 3" xfId="55546"/>
    <cellStyle name="Normal 5 2 3 2 9" xfId="55547"/>
    <cellStyle name="Normal 5 2 3 2 9 2" xfId="55548"/>
    <cellStyle name="Normal 5 2 3 2 9 3" xfId="55549"/>
    <cellStyle name="Normal 5 2 3 3" xfId="1257"/>
    <cellStyle name="Normal 5 2 3 3 10" xfId="55550"/>
    <cellStyle name="Normal 5 2 3 3 11" xfId="55551"/>
    <cellStyle name="Normal 5 2 3 3 2" xfId="1258"/>
    <cellStyle name="Normal 5 2 3 3 2 10" xfId="55552"/>
    <cellStyle name="Normal 5 2 3 3 2 2" xfId="1259"/>
    <cellStyle name="Normal 5 2 3 3 2 2 2" xfId="2561"/>
    <cellStyle name="Normal 5 2 3 3 2 2 2 2" xfId="55553"/>
    <cellStyle name="Normal 5 2 3 3 2 2 2 2 2" xfId="55554"/>
    <cellStyle name="Normal 5 2 3 3 2 2 2 2 3" xfId="55555"/>
    <cellStyle name="Normal 5 2 3 3 2 2 2 3" xfId="55556"/>
    <cellStyle name="Normal 5 2 3 3 2 2 2 3 2" xfId="55557"/>
    <cellStyle name="Normal 5 2 3 3 2 2 2 3 3" xfId="55558"/>
    <cellStyle name="Normal 5 2 3 3 2 2 2 4" xfId="55559"/>
    <cellStyle name="Normal 5 2 3 3 2 2 2 5" xfId="55560"/>
    <cellStyle name="Normal 5 2 3 3 2 2 3" xfId="55561"/>
    <cellStyle name="Normal 5 2 3 3 2 2 3 2" xfId="55562"/>
    <cellStyle name="Normal 5 2 3 3 2 2 3 3" xfId="55563"/>
    <cellStyle name="Normal 5 2 3 3 2 2 4" xfId="55564"/>
    <cellStyle name="Normal 5 2 3 3 2 2 4 2" xfId="55565"/>
    <cellStyle name="Normal 5 2 3 3 2 2 4 3" xfId="55566"/>
    <cellStyle name="Normal 5 2 3 3 2 2 5" xfId="55567"/>
    <cellStyle name="Normal 5 2 3 3 2 2 6" xfId="55568"/>
    <cellStyle name="Normal 5 2 3 3 2 3" xfId="2560"/>
    <cellStyle name="Normal 5 2 3 3 2 3 2" xfId="55569"/>
    <cellStyle name="Normal 5 2 3 3 2 3 2 2" xfId="55570"/>
    <cellStyle name="Normal 5 2 3 3 2 3 2 2 2" xfId="55571"/>
    <cellStyle name="Normal 5 2 3 3 2 3 2 2 3" xfId="55572"/>
    <cellStyle name="Normal 5 2 3 3 2 3 2 3" xfId="55573"/>
    <cellStyle name="Normal 5 2 3 3 2 3 2 3 2" xfId="55574"/>
    <cellStyle name="Normal 5 2 3 3 2 3 2 3 3" xfId="55575"/>
    <cellStyle name="Normal 5 2 3 3 2 3 2 4" xfId="55576"/>
    <cellStyle name="Normal 5 2 3 3 2 3 2 5" xfId="55577"/>
    <cellStyle name="Normal 5 2 3 3 2 3 3" xfId="55578"/>
    <cellStyle name="Normal 5 2 3 3 2 3 3 2" xfId="55579"/>
    <cellStyle name="Normal 5 2 3 3 2 3 3 3" xfId="55580"/>
    <cellStyle name="Normal 5 2 3 3 2 3 4" xfId="55581"/>
    <cellStyle name="Normal 5 2 3 3 2 3 4 2" xfId="55582"/>
    <cellStyle name="Normal 5 2 3 3 2 3 4 3" xfId="55583"/>
    <cellStyle name="Normal 5 2 3 3 2 3 5" xfId="55584"/>
    <cellStyle name="Normal 5 2 3 3 2 3 6" xfId="55585"/>
    <cellStyle name="Normal 5 2 3 3 2 4" xfId="55586"/>
    <cellStyle name="Normal 5 2 3 3 2 4 2" xfId="55587"/>
    <cellStyle name="Normal 5 2 3 3 2 4 2 2" xfId="55588"/>
    <cellStyle name="Normal 5 2 3 3 2 4 2 2 2" xfId="55589"/>
    <cellStyle name="Normal 5 2 3 3 2 4 2 2 3" xfId="55590"/>
    <cellStyle name="Normal 5 2 3 3 2 4 2 3" xfId="55591"/>
    <cellStyle name="Normal 5 2 3 3 2 4 2 3 2" xfId="55592"/>
    <cellStyle name="Normal 5 2 3 3 2 4 2 3 3" xfId="55593"/>
    <cellStyle name="Normal 5 2 3 3 2 4 2 4" xfId="55594"/>
    <cellStyle name="Normal 5 2 3 3 2 4 2 5" xfId="55595"/>
    <cellStyle name="Normal 5 2 3 3 2 4 3" xfId="55596"/>
    <cellStyle name="Normal 5 2 3 3 2 4 3 2" xfId="55597"/>
    <cellStyle name="Normal 5 2 3 3 2 4 3 3" xfId="55598"/>
    <cellStyle name="Normal 5 2 3 3 2 4 4" xfId="55599"/>
    <cellStyle name="Normal 5 2 3 3 2 4 4 2" xfId="55600"/>
    <cellStyle name="Normal 5 2 3 3 2 4 4 3" xfId="55601"/>
    <cellStyle name="Normal 5 2 3 3 2 4 5" xfId="55602"/>
    <cellStyle name="Normal 5 2 3 3 2 4 6" xfId="55603"/>
    <cellStyle name="Normal 5 2 3 3 2 5" xfId="55604"/>
    <cellStyle name="Normal 5 2 3 3 2 5 2" xfId="55605"/>
    <cellStyle name="Normal 5 2 3 3 2 5 2 2" xfId="55606"/>
    <cellStyle name="Normal 5 2 3 3 2 5 2 2 2" xfId="55607"/>
    <cellStyle name="Normal 5 2 3 3 2 5 2 2 3" xfId="55608"/>
    <cellStyle name="Normal 5 2 3 3 2 5 2 3" xfId="55609"/>
    <cellStyle name="Normal 5 2 3 3 2 5 2 3 2" xfId="55610"/>
    <cellStyle name="Normal 5 2 3 3 2 5 2 3 3" xfId="55611"/>
    <cellStyle name="Normal 5 2 3 3 2 5 2 4" xfId="55612"/>
    <cellStyle name="Normal 5 2 3 3 2 5 2 5" xfId="55613"/>
    <cellStyle name="Normal 5 2 3 3 2 5 3" xfId="55614"/>
    <cellStyle name="Normal 5 2 3 3 2 5 3 2" xfId="55615"/>
    <cellStyle name="Normal 5 2 3 3 2 5 3 3" xfId="55616"/>
    <cellStyle name="Normal 5 2 3 3 2 5 4" xfId="55617"/>
    <cellStyle name="Normal 5 2 3 3 2 5 4 2" xfId="55618"/>
    <cellStyle name="Normal 5 2 3 3 2 5 4 3" xfId="55619"/>
    <cellStyle name="Normal 5 2 3 3 2 5 5" xfId="55620"/>
    <cellStyle name="Normal 5 2 3 3 2 5 6" xfId="55621"/>
    <cellStyle name="Normal 5 2 3 3 2 6" xfId="55622"/>
    <cellStyle name="Normal 5 2 3 3 2 6 2" xfId="55623"/>
    <cellStyle name="Normal 5 2 3 3 2 6 2 2" xfId="55624"/>
    <cellStyle name="Normal 5 2 3 3 2 6 2 3" xfId="55625"/>
    <cellStyle name="Normal 5 2 3 3 2 6 3" xfId="55626"/>
    <cellStyle name="Normal 5 2 3 3 2 6 3 2" xfId="55627"/>
    <cellStyle name="Normal 5 2 3 3 2 6 3 3" xfId="55628"/>
    <cellStyle name="Normal 5 2 3 3 2 6 4" xfId="55629"/>
    <cellStyle name="Normal 5 2 3 3 2 6 5" xfId="55630"/>
    <cellStyle name="Normal 5 2 3 3 2 7" xfId="55631"/>
    <cellStyle name="Normal 5 2 3 3 2 7 2" xfId="55632"/>
    <cellStyle name="Normal 5 2 3 3 2 7 3" xfId="55633"/>
    <cellStyle name="Normal 5 2 3 3 2 8" xfId="55634"/>
    <cellStyle name="Normal 5 2 3 3 2 8 2" xfId="55635"/>
    <cellStyle name="Normal 5 2 3 3 2 8 3" xfId="55636"/>
    <cellStyle name="Normal 5 2 3 3 2 9" xfId="55637"/>
    <cellStyle name="Normal 5 2 3 3 3" xfId="1260"/>
    <cellStyle name="Normal 5 2 3 3 3 2" xfId="2562"/>
    <cellStyle name="Normal 5 2 3 3 3 2 2" xfId="55638"/>
    <cellStyle name="Normal 5 2 3 3 3 2 2 2" xfId="55639"/>
    <cellStyle name="Normal 5 2 3 3 3 2 2 3" xfId="55640"/>
    <cellStyle name="Normal 5 2 3 3 3 2 3" xfId="55641"/>
    <cellStyle name="Normal 5 2 3 3 3 2 3 2" xfId="55642"/>
    <cellStyle name="Normal 5 2 3 3 3 2 3 3" xfId="55643"/>
    <cellStyle name="Normal 5 2 3 3 3 2 4" xfId="55644"/>
    <cellStyle name="Normal 5 2 3 3 3 2 5" xfId="55645"/>
    <cellStyle name="Normal 5 2 3 3 3 3" xfId="55646"/>
    <cellStyle name="Normal 5 2 3 3 3 3 2" xfId="55647"/>
    <cellStyle name="Normal 5 2 3 3 3 3 3" xfId="55648"/>
    <cellStyle name="Normal 5 2 3 3 3 4" xfId="55649"/>
    <cellStyle name="Normal 5 2 3 3 3 4 2" xfId="55650"/>
    <cellStyle name="Normal 5 2 3 3 3 4 3" xfId="55651"/>
    <cellStyle name="Normal 5 2 3 3 3 5" xfId="55652"/>
    <cellStyle name="Normal 5 2 3 3 3 6" xfId="55653"/>
    <cellStyle name="Normal 5 2 3 3 4" xfId="2559"/>
    <cellStyle name="Normal 5 2 3 3 4 2" xfId="55654"/>
    <cellStyle name="Normal 5 2 3 3 4 2 2" xfId="55655"/>
    <cellStyle name="Normal 5 2 3 3 4 2 2 2" xfId="55656"/>
    <cellStyle name="Normal 5 2 3 3 4 2 2 3" xfId="55657"/>
    <cellStyle name="Normal 5 2 3 3 4 2 3" xfId="55658"/>
    <cellStyle name="Normal 5 2 3 3 4 2 3 2" xfId="55659"/>
    <cellStyle name="Normal 5 2 3 3 4 2 3 3" xfId="55660"/>
    <cellStyle name="Normal 5 2 3 3 4 2 4" xfId="55661"/>
    <cellStyle name="Normal 5 2 3 3 4 2 5" xfId="55662"/>
    <cellStyle name="Normal 5 2 3 3 4 3" xfId="55663"/>
    <cellStyle name="Normal 5 2 3 3 4 3 2" xfId="55664"/>
    <cellStyle name="Normal 5 2 3 3 4 3 3" xfId="55665"/>
    <cellStyle name="Normal 5 2 3 3 4 4" xfId="55666"/>
    <cellStyle name="Normal 5 2 3 3 4 4 2" xfId="55667"/>
    <cellStyle name="Normal 5 2 3 3 4 4 3" xfId="55668"/>
    <cellStyle name="Normal 5 2 3 3 4 5" xfId="55669"/>
    <cellStyle name="Normal 5 2 3 3 4 6" xfId="55670"/>
    <cellStyle name="Normal 5 2 3 3 5" xfId="55671"/>
    <cellStyle name="Normal 5 2 3 3 5 2" xfId="55672"/>
    <cellStyle name="Normal 5 2 3 3 5 2 2" xfId="55673"/>
    <cellStyle name="Normal 5 2 3 3 5 2 2 2" xfId="55674"/>
    <cellStyle name="Normal 5 2 3 3 5 2 2 3" xfId="55675"/>
    <cellStyle name="Normal 5 2 3 3 5 2 3" xfId="55676"/>
    <cellStyle name="Normal 5 2 3 3 5 2 3 2" xfId="55677"/>
    <cellStyle name="Normal 5 2 3 3 5 2 3 3" xfId="55678"/>
    <cellStyle name="Normal 5 2 3 3 5 2 4" xfId="55679"/>
    <cellStyle name="Normal 5 2 3 3 5 2 5" xfId="55680"/>
    <cellStyle name="Normal 5 2 3 3 5 3" xfId="55681"/>
    <cellStyle name="Normal 5 2 3 3 5 3 2" xfId="55682"/>
    <cellStyle name="Normal 5 2 3 3 5 3 3" xfId="55683"/>
    <cellStyle name="Normal 5 2 3 3 5 4" xfId="55684"/>
    <cellStyle name="Normal 5 2 3 3 5 4 2" xfId="55685"/>
    <cellStyle name="Normal 5 2 3 3 5 4 3" xfId="55686"/>
    <cellStyle name="Normal 5 2 3 3 5 5" xfId="55687"/>
    <cellStyle name="Normal 5 2 3 3 5 6" xfId="55688"/>
    <cellStyle name="Normal 5 2 3 3 6" xfId="55689"/>
    <cellStyle name="Normal 5 2 3 3 6 2" xfId="55690"/>
    <cellStyle name="Normal 5 2 3 3 6 2 2" xfId="55691"/>
    <cellStyle name="Normal 5 2 3 3 6 2 2 2" xfId="55692"/>
    <cellStyle name="Normal 5 2 3 3 6 2 2 3" xfId="55693"/>
    <cellStyle name="Normal 5 2 3 3 6 2 3" xfId="55694"/>
    <cellStyle name="Normal 5 2 3 3 6 2 3 2" xfId="55695"/>
    <cellStyle name="Normal 5 2 3 3 6 2 3 3" xfId="55696"/>
    <cellStyle name="Normal 5 2 3 3 6 2 4" xfId="55697"/>
    <cellStyle name="Normal 5 2 3 3 6 2 5" xfId="55698"/>
    <cellStyle name="Normal 5 2 3 3 6 3" xfId="55699"/>
    <cellStyle name="Normal 5 2 3 3 6 3 2" xfId="55700"/>
    <cellStyle name="Normal 5 2 3 3 6 3 3" xfId="55701"/>
    <cellStyle name="Normal 5 2 3 3 6 4" xfId="55702"/>
    <cellStyle name="Normal 5 2 3 3 6 4 2" xfId="55703"/>
    <cellStyle name="Normal 5 2 3 3 6 4 3" xfId="55704"/>
    <cellStyle name="Normal 5 2 3 3 6 5" xfId="55705"/>
    <cellStyle name="Normal 5 2 3 3 6 6" xfId="55706"/>
    <cellStyle name="Normal 5 2 3 3 7" xfId="55707"/>
    <cellStyle name="Normal 5 2 3 3 7 2" xfId="55708"/>
    <cellStyle name="Normal 5 2 3 3 7 2 2" xfId="55709"/>
    <cellStyle name="Normal 5 2 3 3 7 2 3" xfId="55710"/>
    <cellStyle name="Normal 5 2 3 3 7 3" xfId="55711"/>
    <cellStyle name="Normal 5 2 3 3 7 3 2" xfId="55712"/>
    <cellStyle name="Normal 5 2 3 3 7 3 3" xfId="55713"/>
    <cellStyle name="Normal 5 2 3 3 7 4" xfId="55714"/>
    <cellStyle name="Normal 5 2 3 3 7 5" xfId="55715"/>
    <cellStyle name="Normal 5 2 3 3 8" xfId="55716"/>
    <cellStyle name="Normal 5 2 3 3 8 2" xfId="55717"/>
    <cellStyle name="Normal 5 2 3 3 8 3" xfId="55718"/>
    <cellStyle name="Normal 5 2 3 3 9" xfId="55719"/>
    <cellStyle name="Normal 5 2 3 3 9 2" xfId="55720"/>
    <cellStyle name="Normal 5 2 3 3 9 3" xfId="55721"/>
    <cellStyle name="Normal 5 2 3 4" xfId="1261"/>
    <cellStyle name="Normal 5 2 3 4 10" xfId="55722"/>
    <cellStyle name="Normal 5 2 3 4 2" xfId="1262"/>
    <cellStyle name="Normal 5 2 3 4 2 2" xfId="2564"/>
    <cellStyle name="Normal 5 2 3 4 2 2 2" xfId="55723"/>
    <cellStyle name="Normal 5 2 3 4 2 2 2 2" xfId="55724"/>
    <cellStyle name="Normal 5 2 3 4 2 2 2 3" xfId="55725"/>
    <cellStyle name="Normal 5 2 3 4 2 2 3" xfId="55726"/>
    <cellStyle name="Normal 5 2 3 4 2 2 3 2" xfId="55727"/>
    <cellStyle name="Normal 5 2 3 4 2 2 3 3" xfId="55728"/>
    <cellStyle name="Normal 5 2 3 4 2 2 4" xfId="55729"/>
    <cellStyle name="Normal 5 2 3 4 2 2 5" xfId="55730"/>
    <cellStyle name="Normal 5 2 3 4 2 3" xfId="55731"/>
    <cellStyle name="Normal 5 2 3 4 2 3 2" xfId="55732"/>
    <cellStyle name="Normal 5 2 3 4 2 3 3" xfId="55733"/>
    <cellStyle name="Normal 5 2 3 4 2 4" xfId="55734"/>
    <cellStyle name="Normal 5 2 3 4 2 4 2" xfId="55735"/>
    <cellStyle name="Normal 5 2 3 4 2 4 3" xfId="55736"/>
    <cellStyle name="Normal 5 2 3 4 2 5" xfId="55737"/>
    <cellStyle name="Normal 5 2 3 4 2 6" xfId="55738"/>
    <cellStyle name="Normal 5 2 3 4 3" xfId="2563"/>
    <cellStyle name="Normal 5 2 3 4 3 2" xfId="55739"/>
    <cellStyle name="Normal 5 2 3 4 3 2 2" xfId="55740"/>
    <cellStyle name="Normal 5 2 3 4 3 2 2 2" xfId="55741"/>
    <cellStyle name="Normal 5 2 3 4 3 2 2 3" xfId="55742"/>
    <cellStyle name="Normal 5 2 3 4 3 2 3" xfId="55743"/>
    <cellStyle name="Normal 5 2 3 4 3 2 3 2" xfId="55744"/>
    <cellStyle name="Normal 5 2 3 4 3 2 3 3" xfId="55745"/>
    <cellStyle name="Normal 5 2 3 4 3 2 4" xfId="55746"/>
    <cellStyle name="Normal 5 2 3 4 3 2 5" xfId="55747"/>
    <cellStyle name="Normal 5 2 3 4 3 3" xfId="55748"/>
    <cellStyle name="Normal 5 2 3 4 3 3 2" xfId="55749"/>
    <cellStyle name="Normal 5 2 3 4 3 3 3" xfId="55750"/>
    <cellStyle name="Normal 5 2 3 4 3 4" xfId="55751"/>
    <cellStyle name="Normal 5 2 3 4 3 4 2" xfId="55752"/>
    <cellStyle name="Normal 5 2 3 4 3 4 3" xfId="55753"/>
    <cellStyle name="Normal 5 2 3 4 3 5" xfId="55754"/>
    <cellStyle name="Normal 5 2 3 4 3 6" xfId="55755"/>
    <cellStyle name="Normal 5 2 3 4 4" xfId="55756"/>
    <cellStyle name="Normal 5 2 3 4 4 2" xfId="55757"/>
    <cellStyle name="Normal 5 2 3 4 4 2 2" xfId="55758"/>
    <cellStyle name="Normal 5 2 3 4 4 2 2 2" xfId="55759"/>
    <cellStyle name="Normal 5 2 3 4 4 2 2 3" xfId="55760"/>
    <cellStyle name="Normal 5 2 3 4 4 2 3" xfId="55761"/>
    <cellStyle name="Normal 5 2 3 4 4 2 3 2" xfId="55762"/>
    <cellStyle name="Normal 5 2 3 4 4 2 3 3" xfId="55763"/>
    <cellStyle name="Normal 5 2 3 4 4 2 4" xfId="55764"/>
    <cellStyle name="Normal 5 2 3 4 4 2 5" xfId="55765"/>
    <cellStyle name="Normal 5 2 3 4 4 3" xfId="55766"/>
    <cellStyle name="Normal 5 2 3 4 4 3 2" xfId="55767"/>
    <cellStyle name="Normal 5 2 3 4 4 3 3" xfId="55768"/>
    <cellStyle name="Normal 5 2 3 4 4 4" xfId="55769"/>
    <cellStyle name="Normal 5 2 3 4 4 4 2" xfId="55770"/>
    <cellStyle name="Normal 5 2 3 4 4 4 3" xfId="55771"/>
    <cellStyle name="Normal 5 2 3 4 4 5" xfId="55772"/>
    <cellStyle name="Normal 5 2 3 4 4 6" xfId="55773"/>
    <cellStyle name="Normal 5 2 3 4 5" xfId="55774"/>
    <cellStyle name="Normal 5 2 3 4 5 2" xfId="55775"/>
    <cellStyle name="Normal 5 2 3 4 5 2 2" xfId="55776"/>
    <cellStyle name="Normal 5 2 3 4 5 2 2 2" xfId="55777"/>
    <cellStyle name="Normal 5 2 3 4 5 2 2 3" xfId="55778"/>
    <cellStyle name="Normal 5 2 3 4 5 2 3" xfId="55779"/>
    <cellStyle name="Normal 5 2 3 4 5 2 3 2" xfId="55780"/>
    <cellStyle name="Normal 5 2 3 4 5 2 3 3" xfId="55781"/>
    <cellStyle name="Normal 5 2 3 4 5 2 4" xfId="55782"/>
    <cellStyle name="Normal 5 2 3 4 5 2 5" xfId="55783"/>
    <cellStyle name="Normal 5 2 3 4 5 3" xfId="55784"/>
    <cellStyle name="Normal 5 2 3 4 5 3 2" xfId="55785"/>
    <cellStyle name="Normal 5 2 3 4 5 3 3" xfId="55786"/>
    <cellStyle name="Normal 5 2 3 4 5 4" xfId="55787"/>
    <cellStyle name="Normal 5 2 3 4 5 4 2" xfId="55788"/>
    <cellStyle name="Normal 5 2 3 4 5 4 3" xfId="55789"/>
    <cellStyle name="Normal 5 2 3 4 5 5" xfId="55790"/>
    <cellStyle name="Normal 5 2 3 4 5 6" xfId="55791"/>
    <cellStyle name="Normal 5 2 3 4 6" xfId="55792"/>
    <cellStyle name="Normal 5 2 3 4 6 2" xfId="55793"/>
    <cellStyle name="Normal 5 2 3 4 6 2 2" xfId="55794"/>
    <cellStyle name="Normal 5 2 3 4 6 2 3" xfId="55795"/>
    <cellStyle name="Normal 5 2 3 4 6 3" xfId="55796"/>
    <cellStyle name="Normal 5 2 3 4 6 3 2" xfId="55797"/>
    <cellStyle name="Normal 5 2 3 4 6 3 3" xfId="55798"/>
    <cellStyle name="Normal 5 2 3 4 6 4" xfId="55799"/>
    <cellStyle name="Normal 5 2 3 4 6 5" xfId="55800"/>
    <cellStyle name="Normal 5 2 3 4 7" xfId="55801"/>
    <cellStyle name="Normal 5 2 3 4 7 2" xfId="55802"/>
    <cellStyle name="Normal 5 2 3 4 7 3" xfId="55803"/>
    <cellStyle name="Normal 5 2 3 4 8" xfId="55804"/>
    <cellStyle name="Normal 5 2 3 4 8 2" xfId="55805"/>
    <cellStyle name="Normal 5 2 3 4 8 3" xfId="55806"/>
    <cellStyle name="Normal 5 2 3 4 9" xfId="55807"/>
    <cellStyle name="Normal 5 2 3 5" xfId="1263"/>
    <cellStyle name="Normal 5 2 3 5 2" xfId="2565"/>
    <cellStyle name="Normal 5 2 3 5 2 2" xfId="55808"/>
    <cellStyle name="Normal 5 2 3 5 2 2 2" xfId="55809"/>
    <cellStyle name="Normal 5 2 3 5 2 2 3" xfId="55810"/>
    <cellStyle name="Normal 5 2 3 5 2 3" xfId="55811"/>
    <cellStyle name="Normal 5 2 3 5 2 3 2" xfId="55812"/>
    <cellStyle name="Normal 5 2 3 5 2 3 3" xfId="55813"/>
    <cellStyle name="Normal 5 2 3 5 2 4" xfId="55814"/>
    <cellStyle name="Normal 5 2 3 5 2 5" xfId="55815"/>
    <cellStyle name="Normal 5 2 3 5 3" xfId="55816"/>
    <cellStyle name="Normal 5 2 3 5 3 2" xfId="55817"/>
    <cellStyle name="Normal 5 2 3 5 3 3" xfId="55818"/>
    <cellStyle name="Normal 5 2 3 5 4" xfId="55819"/>
    <cellStyle name="Normal 5 2 3 5 4 2" xfId="55820"/>
    <cellStyle name="Normal 5 2 3 5 4 3" xfId="55821"/>
    <cellStyle name="Normal 5 2 3 5 5" xfId="55822"/>
    <cellStyle name="Normal 5 2 3 5 6" xfId="55823"/>
    <cellStyle name="Normal 5 2 3 6" xfId="2554"/>
    <cellStyle name="Normal 5 2 3 6 2" xfId="55824"/>
    <cellStyle name="Normal 5 2 3 6 2 2" xfId="55825"/>
    <cellStyle name="Normal 5 2 3 6 2 2 2" xfId="55826"/>
    <cellStyle name="Normal 5 2 3 6 2 2 3" xfId="55827"/>
    <cellStyle name="Normal 5 2 3 6 2 3" xfId="55828"/>
    <cellStyle name="Normal 5 2 3 6 2 3 2" xfId="55829"/>
    <cellStyle name="Normal 5 2 3 6 2 3 3" xfId="55830"/>
    <cellStyle name="Normal 5 2 3 6 2 4" xfId="55831"/>
    <cellStyle name="Normal 5 2 3 6 2 5" xfId="55832"/>
    <cellStyle name="Normal 5 2 3 6 3" xfId="55833"/>
    <cellStyle name="Normal 5 2 3 6 3 2" xfId="55834"/>
    <cellStyle name="Normal 5 2 3 6 3 3" xfId="55835"/>
    <cellStyle name="Normal 5 2 3 6 4" xfId="55836"/>
    <cellStyle name="Normal 5 2 3 6 4 2" xfId="55837"/>
    <cellStyle name="Normal 5 2 3 6 4 3" xfId="55838"/>
    <cellStyle name="Normal 5 2 3 6 5" xfId="55839"/>
    <cellStyle name="Normal 5 2 3 6 6" xfId="55840"/>
    <cellStyle name="Normal 5 2 3 7" xfId="55841"/>
    <cellStyle name="Normal 5 2 3 7 2" xfId="55842"/>
    <cellStyle name="Normal 5 2 3 7 2 2" xfId="55843"/>
    <cellStyle name="Normal 5 2 3 7 2 2 2" xfId="55844"/>
    <cellStyle name="Normal 5 2 3 7 2 2 3" xfId="55845"/>
    <cellStyle name="Normal 5 2 3 7 2 3" xfId="55846"/>
    <cellStyle name="Normal 5 2 3 7 2 3 2" xfId="55847"/>
    <cellStyle name="Normal 5 2 3 7 2 3 3" xfId="55848"/>
    <cellStyle name="Normal 5 2 3 7 2 4" xfId="55849"/>
    <cellStyle name="Normal 5 2 3 7 2 5" xfId="55850"/>
    <cellStyle name="Normal 5 2 3 7 3" xfId="55851"/>
    <cellStyle name="Normal 5 2 3 7 3 2" xfId="55852"/>
    <cellStyle name="Normal 5 2 3 7 3 3" xfId="55853"/>
    <cellStyle name="Normal 5 2 3 7 4" xfId="55854"/>
    <cellStyle name="Normal 5 2 3 7 4 2" xfId="55855"/>
    <cellStyle name="Normal 5 2 3 7 4 3" xfId="55856"/>
    <cellStyle name="Normal 5 2 3 7 5" xfId="55857"/>
    <cellStyle name="Normal 5 2 3 7 6" xfId="55858"/>
    <cellStyle name="Normal 5 2 3 8" xfId="55859"/>
    <cellStyle name="Normal 5 2 3 8 2" xfId="55860"/>
    <cellStyle name="Normal 5 2 3 8 2 2" xfId="55861"/>
    <cellStyle name="Normal 5 2 3 8 2 2 2" xfId="55862"/>
    <cellStyle name="Normal 5 2 3 8 2 2 3" xfId="55863"/>
    <cellStyle name="Normal 5 2 3 8 2 3" xfId="55864"/>
    <cellStyle name="Normal 5 2 3 8 2 3 2" xfId="55865"/>
    <cellStyle name="Normal 5 2 3 8 2 3 3" xfId="55866"/>
    <cellStyle name="Normal 5 2 3 8 2 4" xfId="55867"/>
    <cellStyle name="Normal 5 2 3 8 2 5" xfId="55868"/>
    <cellStyle name="Normal 5 2 3 8 3" xfId="55869"/>
    <cellStyle name="Normal 5 2 3 8 3 2" xfId="55870"/>
    <cellStyle name="Normal 5 2 3 8 3 3" xfId="55871"/>
    <cellStyle name="Normal 5 2 3 8 4" xfId="55872"/>
    <cellStyle name="Normal 5 2 3 8 4 2" xfId="55873"/>
    <cellStyle name="Normal 5 2 3 8 4 3" xfId="55874"/>
    <cellStyle name="Normal 5 2 3 8 5" xfId="55875"/>
    <cellStyle name="Normal 5 2 3 8 6" xfId="55876"/>
    <cellStyle name="Normal 5 2 3 9" xfId="55877"/>
    <cellStyle name="Normal 5 2 3 9 2" xfId="55878"/>
    <cellStyle name="Normal 5 2 3 9 2 2" xfId="55879"/>
    <cellStyle name="Normal 5 2 3 9 2 3" xfId="55880"/>
    <cellStyle name="Normal 5 2 3 9 3" xfId="55881"/>
    <cellStyle name="Normal 5 2 3 9 3 2" xfId="55882"/>
    <cellStyle name="Normal 5 2 3 9 3 3" xfId="55883"/>
    <cellStyle name="Normal 5 2 3 9 4" xfId="55884"/>
    <cellStyle name="Normal 5 2 3 9 5" xfId="55885"/>
    <cellStyle name="Normal 5 2 4" xfId="1264"/>
    <cellStyle name="Normal 5 2 4 10" xfId="55886"/>
    <cellStyle name="Normal 5 2 4 11" xfId="55887"/>
    <cellStyle name="Normal 5 2 4 2" xfId="1265"/>
    <cellStyle name="Normal 5 2 4 2 10" xfId="55888"/>
    <cellStyle name="Normal 5 2 4 2 2" xfId="1266"/>
    <cellStyle name="Normal 5 2 4 2 2 2" xfId="2568"/>
    <cellStyle name="Normal 5 2 4 2 2 2 2" xfId="55889"/>
    <cellStyle name="Normal 5 2 4 2 2 2 2 2" xfId="55890"/>
    <cellStyle name="Normal 5 2 4 2 2 2 2 3" xfId="55891"/>
    <cellStyle name="Normal 5 2 4 2 2 2 3" xfId="55892"/>
    <cellStyle name="Normal 5 2 4 2 2 2 3 2" xfId="55893"/>
    <cellStyle name="Normal 5 2 4 2 2 2 3 3" xfId="55894"/>
    <cellStyle name="Normal 5 2 4 2 2 2 4" xfId="55895"/>
    <cellStyle name="Normal 5 2 4 2 2 2 5" xfId="55896"/>
    <cellStyle name="Normal 5 2 4 2 2 3" xfId="55897"/>
    <cellStyle name="Normal 5 2 4 2 2 3 2" xfId="55898"/>
    <cellStyle name="Normal 5 2 4 2 2 3 3" xfId="55899"/>
    <cellStyle name="Normal 5 2 4 2 2 4" xfId="55900"/>
    <cellStyle name="Normal 5 2 4 2 2 4 2" xfId="55901"/>
    <cellStyle name="Normal 5 2 4 2 2 4 3" xfId="55902"/>
    <cellStyle name="Normal 5 2 4 2 2 5" xfId="55903"/>
    <cellStyle name="Normal 5 2 4 2 2 6" xfId="55904"/>
    <cellStyle name="Normal 5 2 4 2 3" xfId="2567"/>
    <cellStyle name="Normal 5 2 4 2 3 2" xfId="55905"/>
    <cellStyle name="Normal 5 2 4 2 3 2 2" xfId="55906"/>
    <cellStyle name="Normal 5 2 4 2 3 2 2 2" xfId="55907"/>
    <cellStyle name="Normal 5 2 4 2 3 2 2 3" xfId="55908"/>
    <cellStyle name="Normal 5 2 4 2 3 2 3" xfId="55909"/>
    <cellStyle name="Normal 5 2 4 2 3 2 3 2" xfId="55910"/>
    <cellStyle name="Normal 5 2 4 2 3 2 3 3" xfId="55911"/>
    <cellStyle name="Normal 5 2 4 2 3 2 4" xfId="55912"/>
    <cellStyle name="Normal 5 2 4 2 3 2 5" xfId="55913"/>
    <cellStyle name="Normal 5 2 4 2 3 3" xfId="55914"/>
    <cellStyle name="Normal 5 2 4 2 3 3 2" xfId="55915"/>
    <cellStyle name="Normal 5 2 4 2 3 3 3" xfId="55916"/>
    <cellStyle name="Normal 5 2 4 2 3 4" xfId="55917"/>
    <cellStyle name="Normal 5 2 4 2 3 4 2" xfId="55918"/>
    <cellStyle name="Normal 5 2 4 2 3 4 3" xfId="55919"/>
    <cellStyle name="Normal 5 2 4 2 3 5" xfId="55920"/>
    <cellStyle name="Normal 5 2 4 2 3 6" xfId="55921"/>
    <cellStyle name="Normal 5 2 4 2 4" xfId="55922"/>
    <cellStyle name="Normal 5 2 4 2 4 2" xfId="55923"/>
    <cellStyle name="Normal 5 2 4 2 4 2 2" xfId="55924"/>
    <cellStyle name="Normal 5 2 4 2 4 2 2 2" xfId="55925"/>
    <cellStyle name="Normal 5 2 4 2 4 2 2 3" xfId="55926"/>
    <cellStyle name="Normal 5 2 4 2 4 2 3" xfId="55927"/>
    <cellStyle name="Normal 5 2 4 2 4 2 3 2" xfId="55928"/>
    <cellStyle name="Normal 5 2 4 2 4 2 3 3" xfId="55929"/>
    <cellStyle name="Normal 5 2 4 2 4 2 4" xfId="55930"/>
    <cellStyle name="Normal 5 2 4 2 4 2 5" xfId="55931"/>
    <cellStyle name="Normal 5 2 4 2 4 3" xfId="55932"/>
    <cellStyle name="Normal 5 2 4 2 4 3 2" xfId="55933"/>
    <cellStyle name="Normal 5 2 4 2 4 3 3" xfId="55934"/>
    <cellStyle name="Normal 5 2 4 2 4 4" xfId="55935"/>
    <cellStyle name="Normal 5 2 4 2 4 4 2" xfId="55936"/>
    <cellStyle name="Normal 5 2 4 2 4 4 3" xfId="55937"/>
    <cellStyle name="Normal 5 2 4 2 4 5" xfId="55938"/>
    <cellStyle name="Normal 5 2 4 2 4 6" xfId="55939"/>
    <cellStyle name="Normal 5 2 4 2 5" xfId="55940"/>
    <cellStyle name="Normal 5 2 4 2 5 2" xfId="55941"/>
    <cellStyle name="Normal 5 2 4 2 5 2 2" xfId="55942"/>
    <cellStyle name="Normal 5 2 4 2 5 2 2 2" xfId="55943"/>
    <cellStyle name="Normal 5 2 4 2 5 2 2 3" xfId="55944"/>
    <cellStyle name="Normal 5 2 4 2 5 2 3" xfId="55945"/>
    <cellStyle name="Normal 5 2 4 2 5 2 3 2" xfId="55946"/>
    <cellStyle name="Normal 5 2 4 2 5 2 3 3" xfId="55947"/>
    <cellStyle name="Normal 5 2 4 2 5 2 4" xfId="55948"/>
    <cellStyle name="Normal 5 2 4 2 5 2 5" xfId="55949"/>
    <cellStyle name="Normal 5 2 4 2 5 3" xfId="55950"/>
    <cellStyle name="Normal 5 2 4 2 5 3 2" xfId="55951"/>
    <cellStyle name="Normal 5 2 4 2 5 3 3" xfId="55952"/>
    <cellStyle name="Normal 5 2 4 2 5 4" xfId="55953"/>
    <cellStyle name="Normal 5 2 4 2 5 4 2" xfId="55954"/>
    <cellStyle name="Normal 5 2 4 2 5 4 3" xfId="55955"/>
    <cellStyle name="Normal 5 2 4 2 5 5" xfId="55956"/>
    <cellStyle name="Normal 5 2 4 2 5 6" xfId="55957"/>
    <cellStyle name="Normal 5 2 4 2 6" xfId="55958"/>
    <cellStyle name="Normal 5 2 4 2 6 2" xfId="55959"/>
    <cellStyle name="Normal 5 2 4 2 6 2 2" xfId="55960"/>
    <cellStyle name="Normal 5 2 4 2 6 2 3" xfId="55961"/>
    <cellStyle name="Normal 5 2 4 2 6 3" xfId="55962"/>
    <cellStyle name="Normal 5 2 4 2 6 3 2" xfId="55963"/>
    <cellStyle name="Normal 5 2 4 2 6 3 3" xfId="55964"/>
    <cellStyle name="Normal 5 2 4 2 6 4" xfId="55965"/>
    <cellStyle name="Normal 5 2 4 2 6 5" xfId="55966"/>
    <cellStyle name="Normal 5 2 4 2 7" xfId="55967"/>
    <cellStyle name="Normal 5 2 4 2 7 2" xfId="55968"/>
    <cellStyle name="Normal 5 2 4 2 7 3" xfId="55969"/>
    <cellStyle name="Normal 5 2 4 2 8" xfId="55970"/>
    <cellStyle name="Normal 5 2 4 2 8 2" xfId="55971"/>
    <cellStyle name="Normal 5 2 4 2 8 3" xfId="55972"/>
    <cellStyle name="Normal 5 2 4 2 9" xfId="55973"/>
    <cellStyle name="Normal 5 2 4 3" xfId="1267"/>
    <cellStyle name="Normal 5 2 4 3 2" xfId="2569"/>
    <cellStyle name="Normal 5 2 4 3 2 2" xfId="55974"/>
    <cellStyle name="Normal 5 2 4 3 2 2 2" xfId="55975"/>
    <cellStyle name="Normal 5 2 4 3 2 2 3" xfId="55976"/>
    <cellStyle name="Normal 5 2 4 3 2 3" xfId="55977"/>
    <cellStyle name="Normal 5 2 4 3 2 3 2" xfId="55978"/>
    <cellStyle name="Normal 5 2 4 3 2 3 3" xfId="55979"/>
    <cellStyle name="Normal 5 2 4 3 2 4" xfId="55980"/>
    <cellStyle name="Normal 5 2 4 3 2 5" xfId="55981"/>
    <cellStyle name="Normal 5 2 4 3 3" xfId="55982"/>
    <cellStyle name="Normal 5 2 4 3 3 2" xfId="55983"/>
    <cellStyle name="Normal 5 2 4 3 3 3" xfId="55984"/>
    <cellStyle name="Normal 5 2 4 3 4" xfId="55985"/>
    <cellStyle name="Normal 5 2 4 3 4 2" xfId="55986"/>
    <cellStyle name="Normal 5 2 4 3 4 3" xfId="55987"/>
    <cellStyle name="Normal 5 2 4 3 5" xfId="55988"/>
    <cellStyle name="Normal 5 2 4 3 6" xfId="55989"/>
    <cellStyle name="Normal 5 2 4 4" xfId="2566"/>
    <cellStyle name="Normal 5 2 4 4 2" xfId="55990"/>
    <cellStyle name="Normal 5 2 4 4 2 2" xfId="55991"/>
    <cellStyle name="Normal 5 2 4 4 2 2 2" xfId="55992"/>
    <cellStyle name="Normal 5 2 4 4 2 2 3" xfId="55993"/>
    <cellStyle name="Normal 5 2 4 4 2 3" xfId="55994"/>
    <cellStyle name="Normal 5 2 4 4 2 3 2" xfId="55995"/>
    <cellStyle name="Normal 5 2 4 4 2 3 3" xfId="55996"/>
    <cellStyle name="Normal 5 2 4 4 2 4" xfId="55997"/>
    <cellStyle name="Normal 5 2 4 4 2 5" xfId="55998"/>
    <cellStyle name="Normal 5 2 4 4 3" xfId="55999"/>
    <cellStyle name="Normal 5 2 4 4 3 2" xfId="56000"/>
    <cellStyle name="Normal 5 2 4 4 3 3" xfId="56001"/>
    <cellStyle name="Normal 5 2 4 4 4" xfId="56002"/>
    <cellStyle name="Normal 5 2 4 4 4 2" xfId="56003"/>
    <cellStyle name="Normal 5 2 4 4 4 3" xfId="56004"/>
    <cellStyle name="Normal 5 2 4 4 5" xfId="56005"/>
    <cellStyle name="Normal 5 2 4 4 6" xfId="56006"/>
    <cellStyle name="Normal 5 2 4 5" xfId="56007"/>
    <cellStyle name="Normal 5 2 4 5 2" xfId="56008"/>
    <cellStyle name="Normal 5 2 4 5 2 2" xfId="56009"/>
    <cellStyle name="Normal 5 2 4 5 2 2 2" xfId="56010"/>
    <cellStyle name="Normal 5 2 4 5 2 2 3" xfId="56011"/>
    <cellStyle name="Normal 5 2 4 5 2 3" xfId="56012"/>
    <cellStyle name="Normal 5 2 4 5 2 3 2" xfId="56013"/>
    <cellStyle name="Normal 5 2 4 5 2 3 3" xfId="56014"/>
    <cellStyle name="Normal 5 2 4 5 2 4" xfId="56015"/>
    <cellStyle name="Normal 5 2 4 5 2 5" xfId="56016"/>
    <cellStyle name="Normal 5 2 4 5 3" xfId="56017"/>
    <cellStyle name="Normal 5 2 4 5 3 2" xfId="56018"/>
    <cellStyle name="Normal 5 2 4 5 3 3" xfId="56019"/>
    <cellStyle name="Normal 5 2 4 5 4" xfId="56020"/>
    <cellStyle name="Normal 5 2 4 5 4 2" xfId="56021"/>
    <cellStyle name="Normal 5 2 4 5 4 3" xfId="56022"/>
    <cellStyle name="Normal 5 2 4 5 5" xfId="56023"/>
    <cellStyle name="Normal 5 2 4 5 6" xfId="56024"/>
    <cellStyle name="Normal 5 2 4 6" xfId="56025"/>
    <cellStyle name="Normal 5 2 4 6 2" xfId="56026"/>
    <cellStyle name="Normal 5 2 4 6 2 2" xfId="56027"/>
    <cellStyle name="Normal 5 2 4 6 2 2 2" xfId="56028"/>
    <cellStyle name="Normal 5 2 4 6 2 2 3" xfId="56029"/>
    <cellStyle name="Normal 5 2 4 6 2 3" xfId="56030"/>
    <cellStyle name="Normal 5 2 4 6 2 3 2" xfId="56031"/>
    <cellStyle name="Normal 5 2 4 6 2 3 3" xfId="56032"/>
    <cellStyle name="Normal 5 2 4 6 2 4" xfId="56033"/>
    <cellStyle name="Normal 5 2 4 6 2 5" xfId="56034"/>
    <cellStyle name="Normal 5 2 4 6 3" xfId="56035"/>
    <cellStyle name="Normal 5 2 4 6 3 2" xfId="56036"/>
    <cellStyle name="Normal 5 2 4 6 3 3" xfId="56037"/>
    <cellStyle name="Normal 5 2 4 6 4" xfId="56038"/>
    <cellStyle name="Normal 5 2 4 6 4 2" xfId="56039"/>
    <cellStyle name="Normal 5 2 4 6 4 3" xfId="56040"/>
    <cellStyle name="Normal 5 2 4 6 5" xfId="56041"/>
    <cellStyle name="Normal 5 2 4 6 6" xfId="56042"/>
    <cellStyle name="Normal 5 2 4 7" xfId="56043"/>
    <cellStyle name="Normal 5 2 4 7 2" xfId="56044"/>
    <cellStyle name="Normal 5 2 4 7 2 2" xfId="56045"/>
    <cellStyle name="Normal 5 2 4 7 2 3" xfId="56046"/>
    <cellStyle name="Normal 5 2 4 7 3" xfId="56047"/>
    <cellStyle name="Normal 5 2 4 7 3 2" xfId="56048"/>
    <cellStyle name="Normal 5 2 4 7 3 3" xfId="56049"/>
    <cellStyle name="Normal 5 2 4 7 4" xfId="56050"/>
    <cellStyle name="Normal 5 2 4 7 5" xfId="56051"/>
    <cellStyle name="Normal 5 2 4 8" xfId="56052"/>
    <cellStyle name="Normal 5 2 4 8 2" xfId="56053"/>
    <cellStyle name="Normal 5 2 4 8 3" xfId="56054"/>
    <cellStyle name="Normal 5 2 4 9" xfId="56055"/>
    <cellStyle name="Normal 5 2 4 9 2" xfId="56056"/>
    <cellStyle name="Normal 5 2 4 9 3" xfId="56057"/>
    <cellStyle name="Normal 5 2 5" xfId="1268"/>
    <cellStyle name="Normal 5 2 5 10" xfId="56058"/>
    <cellStyle name="Normal 5 2 5 11" xfId="56059"/>
    <cellStyle name="Normal 5 2 5 2" xfId="1269"/>
    <cellStyle name="Normal 5 2 5 2 10" xfId="56060"/>
    <cellStyle name="Normal 5 2 5 2 2" xfId="1270"/>
    <cellStyle name="Normal 5 2 5 2 2 2" xfId="2572"/>
    <cellStyle name="Normal 5 2 5 2 2 2 2" xfId="56061"/>
    <cellStyle name="Normal 5 2 5 2 2 2 2 2" xfId="56062"/>
    <cellStyle name="Normal 5 2 5 2 2 2 2 3" xfId="56063"/>
    <cellStyle name="Normal 5 2 5 2 2 2 3" xfId="56064"/>
    <cellStyle name="Normal 5 2 5 2 2 2 3 2" xfId="56065"/>
    <cellStyle name="Normal 5 2 5 2 2 2 3 3" xfId="56066"/>
    <cellStyle name="Normal 5 2 5 2 2 2 4" xfId="56067"/>
    <cellStyle name="Normal 5 2 5 2 2 2 5" xfId="56068"/>
    <cellStyle name="Normal 5 2 5 2 2 3" xfId="56069"/>
    <cellStyle name="Normal 5 2 5 2 2 3 2" xfId="56070"/>
    <cellStyle name="Normal 5 2 5 2 2 3 3" xfId="56071"/>
    <cellStyle name="Normal 5 2 5 2 2 4" xfId="56072"/>
    <cellStyle name="Normal 5 2 5 2 2 4 2" xfId="56073"/>
    <cellStyle name="Normal 5 2 5 2 2 4 3" xfId="56074"/>
    <cellStyle name="Normal 5 2 5 2 2 5" xfId="56075"/>
    <cellStyle name="Normal 5 2 5 2 2 6" xfId="56076"/>
    <cellStyle name="Normal 5 2 5 2 3" xfId="2571"/>
    <cellStyle name="Normal 5 2 5 2 3 2" xfId="56077"/>
    <cellStyle name="Normal 5 2 5 2 3 2 2" xfId="56078"/>
    <cellStyle name="Normal 5 2 5 2 3 2 2 2" xfId="56079"/>
    <cellStyle name="Normal 5 2 5 2 3 2 2 3" xfId="56080"/>
    <cellStyle name="Normal 5 2 5 2 3 2 3" xfId="56081"/>
    <cellStyle name="Normal 5 2 5 2 3 2 3 2" xfId="56082"/>
    <cellStyle name="Normal 5 2 5 2 3 2 3 3" xfId="56083"/>
    <cellStyle name="Normal 5 2 5 2 3 2 4" xfId="56084"/>
    <cellStyle name="Normal 5 2 5 2 3 2 5" xfId="56085"/>
    <cellStyle name="Normal 5 2 5 2 3 3" xfId="56086"/>
    <cellStyle name="Normal 5 2 5 2 3 3 2" xfId="56087"/>
    <cellStyle name="Normal 5 2 5 2 3 3 3" xfId="56088"/>
    <cellStyle name="Normal 5 2 5 2 3 4" xfId="56089"/>
    <cellStyle name="Normal 5 2 5 2 3 4 2" xfId="56090"/>
    <cellStyle name="Normal 5 2 5 2 3 4 3" xfId="56091"/>
    <cellStyle name="Normal 5 2 5 2 3 5" xfId="56092"/>
    <cellStyle name="Normal 5 2 5 2 3 6" xfId="56093"/>
    <cellStyle name="Normal 5 2 5 2 4" xfId="56094"/>
    <cellStyle name="Normal 5 2 5 2 4 2" xfId="56095"/>
    <cellStyle name="Normal 5 2 5 2 4 2 2" xfId="56096"/>
    <cellStyle name="Normal 5 2 5 2 4 2 2 2" xfId="56097"/>
    <cellStyle name="Normal 5 2 5 2 4 2 2 3" xfId="56098"/>
    <cellStyle name="Normal 5 2 5 2 4 2 3" xfId="56099"/>
    <cellStyle name="Normal 5 2 5 2 4 2 3 2" xfId="56100"/>
    <cellStyle name="Normal 5 2 5 2 4 2 3 3" xfId="56101"/>
    <cellStyle name="Normal 5 2 5 2 4 2 4" xfId="56102"/>
    <cellStyle name="Normal 5 2 5 2 4 2 5" xfId="56103"/>
    <cellStyle name="Normal 5 2 5 2 4 3" xfId="56104"/>
    <cellStyle name="Normal 5 2 5 2 4 3 2" xfId="56105"/>
    <cellStyle name="Normal 5 2 5 2 4 3 3" xfId="56106"/>
    <cellStyle name="Normal 5 2 5 2 4 4" xfId="56107"/>
    <cellStyle name="Normal 5 2 5 2 4 4 2" xfId="56108"/>
    <cellStyle name="Normal 5 2 5 2 4 4 3" xfId="56109"/>
    <cellStyle name="Normal 5 2 5 2 4 5" xfId="56110"/>
    <cellStyle name="Normal 5 2 5 2 4 6" xfId="56111"/>
    <cellStyle name="Normal 5 2 5 2 5" xfId="56112"/>
    <cellStyle name="Normal 5 2 5 2 5 2" xfId="56113"/>
    <cellStyle name="Normal 5 2 5 2 5 2 2" xfId="56114"/>
    <cellStyle name="Normal 5 2 5 2 5 2 2 2" xfId="56115"/>
    <cellStyle name="Normal 5 2 5 2 5 2 2 3" xfId="56116"/>
    <cellStyle name="Normal 5 2 5 2 5 2 3" xfId="56117"/>
    <cellStyle name="Normal 5 2 5 2 5 2 3 2" xfId="56118"/>
    <cellStyle name="Normal 5 2 5 2 5 2 3 3" xfId="56119"/>
    <cellStyle name="Normal 5 2 5 2 5 2 4" xfId="56120"/>
    <cellStyle name="Normal 5 2 5 2 5 2 5" xfId="56121"/>
    <cellStyle name="Normal 5 2 5 2 5 3" xfId="56122"/>
    <cellStyle name="Normal 5 2 5 2 5 3 2" xfId="56123"/>
    <cellStyle name="Normal 5 2 5 2 5 3 3" xfId="56124"/>
    <cellStyle name="Normal 5 2 5 2 5 4" xfId="56125"/>
    <cellStyle name="Normal 5 2 5 2 5 4 2" xfId="56126"/>
    <cellStyle name="Normal 5 2 5 2 5 4 3" xfId="56127"/>
    <cellStyle name="Normal 5 2 5 2 5 5" xfId="56128"/>
    <cellStyle name="Normal 5 2 5 2 5 6" xfId="56129"/>
    <cellStyle name="Normal 5 2 5 2 6" xfId="56130"/>
    <cellStyle name="Normal 5 2 5 2 6 2" xfId="56131"/>
    <cellStyle name="Normal 5 2 5 2 6 2 2" xfId="56132"/>
    <cellStyle name="Normal 5 2 5 2 6 2 3" xfId="56133"/>
    <cellStyle name="Normal 5 2 5 2 6 3" xfId="56134"/>
    <cellStyle name="Normal 5 2 5 2 6 3 2" xfId="56135"/>
    <cellStyle name="Normal 5 2 5 2 6 3 3" xfId="56136"/>
    <cellStyle name="Normal 5 2 5 2 6 4" xfId="56137"/>
    <cellStyle name="Normal 5 2 5 2 6 5" xfId="56138"/>
    <cellStyle name="Normal 5 2 5 2 7" xfId="56139"/>
    <cellStyle name="Normal 5 2 5 2 7 2" xfId="56140"/>
    <cellStyle name="Normal 5 2 5 2 7 3" xfId="56141"/>
    <cellStyle name="Normal 5 2 5 2 8" xfId="56142"/>
    <cellStyle name="Normal 5 2 5 2 8 2" xfId="56143"/>
    <cellStyle name="Normal 5 2 5 2 8 3" xfId="56144"/>
    <cellStyle name="Normal 5 2 5 2 9" xfId="56145"/>
    <cellStyle name="Normal 5 2 5 3" xfId="1271"/>
    <cellStyle name="Normal 5 2 5 3 2" xfId="2573"/>
    <cellStyle name="Normal 5 2 5 3 2 2" xfId="56146"/>
    <cellStyle name="Normal 5 2 5 3 2 2 2" xfId="56147"/>
    <cellStyle name="Normal 5 2 5 3 2 2 3" xfId="56148"/>
    <cellStyle name="Normal 5 2 5 3 2 3" xfId="56149"/>
    <cellStyle name="Normal 5 2 5 3 2 3 2" xfId="56150"/>
    <cellStyle name="Normal 5 2 5 3 2 3 3" xfId="56151"/>
    <cellStyle name="Normal 5 2 5 3 2 4" xfId="56152"/>
    <cellStyle name="Normal 5 2 5 3 2 5" xfId="56153"/>
    <cellStyle name="Normal 5 2 5 3 3" xfId="56154"/>
    <cellStyle name="Normal 5 2 5 3 3 2" xfId="56155"/>
    <cellStyle name="Normal 5 2 5 3 3 3" xfId="56156"/>
    <cellStyle name="Normal 5 2 5 3 4" xfId="56157"/>
    <cellStyle name="Normal 5 2 5 3 4 2" xfId="56158"/>
    <cellStyle name="Normal 5 2 5 3 4 3" xfId="56159"/>
    <cellStyle name="Normal 5 2 5 3 5" xfId="56160"/>
    <cellStyle name="Normal 5 2 5 3 6" xfId="56161"/>
    <cellStyle name="Normal 5 2 5 4" xfId="2570"/>
    <cellStyle name="Normal 5 2 5 4 2" xfId="56162"/>
    <cellStyle name="Normal 5 2 5 4 2 2" xfId="56163"/>
    <cellStyle name="Normal 5 2 5 4 2 2 2" xfId="56164"/>
    <cellStyle name="Normal 5 2 5 4 2 2 3" xfId="56165"/>
    <cellStyle name="Normal 5 2 5 4 2 3" xfId="56166"/>
    <cellStyle name="Normal 5 2 5 4 2 3 2" xfId="56167"/>
    <cellStyle name="Normal 5 2 5 4 2 3 3" xfId="56168"/>
    <cellStyle name="Normal 5 2 5 4 2 4" xfId="56169"/>
    <cellStyle name="Normal 5 2 5 4 2 5" xfId="56170"/>
    <cellStyle name="Normal 5 2 5 4 3" xfId="56171"/>
    <cellStyle name="Normal 5 2 5 4 3 2" xfId="56172"/>
    <cellStyle name="Normal 5 2 5 4 3 3" xfId="56173"/>
    <cellStyle name="Normal 5 2 5 4 4" xfId="56174"/>
    <cellStyle name="Normal 5 2 5 4 4 2" xfId="56175"/>
    <cellStyle name="Normal 5 2 5 4 4 3" xfId="56176"/>
    <cellStyle name="Normal 5 2 5 4 5" xfId="56177"/>
    <cellStyle name="Normal 5 2 5 4 6" xfId="56178"/>
    <cellStyle name="Normal 5 2 5 5" xfId="56179"/>
    <cellStyle name="Normal 5 2 5 5 2" xfId="56180"/>
    <cellStyle name="Normal 5 2 5 5 2 2" xfId="56181"/>
    <cellStyle name="Normal 5 2 5 5 2 2 2" xfId="56182"/>
    <cellStyle name="Normal 5 2 5 5 2 2 3" xfId="56183"/>
    <cellStyle name="Normal 5 2 5 5 2 3" xfId="56184"/>
    <cellStyle name="Normal 5 2 5 5 2 3 2" xfId="56185"/>
    <cellStyle name="Normal 5 2 5 5 2 3 3" xfId="56186"/>
    <cellStyle name="Normal 5 2 5 5 2 4" xfId="56187"/>
    <cellStyle name="Normal 5 2 5 5 2 5" xfId="56188"/>
    <cellStyle name="Normal 5 2 5 5 3" xfId="56189"/>
    <cellStyle name="Normal 5 2 5 5 3 2" xfId="56190"/>
    <cellStyle name="Normal 5 2 5 5 3 3" xfId="56191"/>
    <cellStyle name="Normal 5 2 5 5 4" xfId="56192"/>
    <cellStyle name="Normal 5 2 5 5 4 2" xfId="56193"/>
    <cellStyle name="Normal 5 2 5 5 4 3" xfId="56194"/>
    <cellStyle name="Normal 5 2 5 5 5" xfId="56195"/>
    <cellStyle name="Normal 5 2 5 5 6" xfId="56196"/>
    <cellStyle name="Normal 5 2 5 6" xfId="56197"/>
    <cellStyle name="Normal 5 2 5 6 2" xfId="56198"/>
    <cellStyle name="Normal 5 2 5 6 2 2" xfId="56199"/>
    <cellStyle name="Normal 5 2 5 6 2 2 2" xfId="56200"/>
    <cellStyle name="Normal 5 2 5 6 2 2 3" xfId="56201"/>
    <cellStyle name="Normal 5 2 5 6 2 3" xfId="56202"/>
    <cellStyle name="Normal 5 2 5 6 2 3 2" xfId="56203"/>
    <cellStyle name="Normal 5 2 5 6 2 3 3" xfId="56204"/>
    <cellStyle name="Normal 5 2 5 6 2 4" xfId="56205"/>
    <cellStyle name="Normal 5 2 5 6 2 5" xfId="56206"/>
    <cellStyle name="Normal 5 2 5 6 3" xfId="56207"/>
    <cellStyle name="Normal 5 2 5 6 3 2" xfId="56208"/>
    <cellStyle name="Normal 5 2 5 6 3 3" xfId="56209"/>
    <cellStyle name="Normal 5 2 5 6 4" xfId="56210"/>
    <cellStyle name="Normal 5 2 5 6 4 2" xfId="56211"/>
    <cellStyle name="Normal 5 2 5 6 4 3" xfId="56212"/>
    <cellStyle name="Normal 5 2 5 6 5" xfId="56213"/>
    <cellStyle name="Normal 5 2 5 6 6" xfId="56214"/>
    <cellStyle name="Normal 5 2 5 7" xfId="56215"/>
    <cellStyle name="Normal 5 2 5 7 2" xfId="56216"/>
    <cellStyle name="Normal 5 2 5 7 2 2" xfId="56217"/>
    <cellStyle name="Normal 5 2 5 7 2 3" xfId="56218"/>
    <cellStyle name="Normal 5 2 5 7 3" xfId="56219"/>
    <cellStyle name="Normal 5 2 5 7 3 2" xfId="56220"/>
    <cellStyle name="Normal 5 2 5 7 3 3" xfId="56221"/>
    <cellStyle name="Normal 5 2 5 7 4" xfId="56222"/>
    <cellStyle name="Normal 5 2 5 7 5" xfId="56223"/>
    <cellStyle name="Normal 5 2 5 8" xfId="56224"/>
    <cellStyle name="Normal 5 2 5 8 2" xfId="56225"/>
    <cellStyle name="Normal 5 2 5 8 3" xfId="56226"/>
    <cellStyle name="Normal 5 2 5 9" xfId="56227"/>
    <cellStyle name="Normal 5 2 5 9 2" xfId="56228"/>
    <cellStyle name="Normal 5 2 5 9 3" xfId="56229"/>
    <cellStyle name="Normal 5 2 6" xfId="1272"/>
    <cellStyle name="Normal 5 2 6 10" xfId="56230"/>
    <cellStyle name="Normal 5 2 6 2" xfId="1273"/>
    <cellStyle name="Normal 5 2 6 2 2" xfId="2575"/>
    <cellStyle name="Normal 5 2 6 2 2 2" xfId="56231"/>
    <cellStyle name="Normal 5 2 6 2 2 2 2" xfId="56232"/>
    <cellStyle name="Normal 5 2 6 2 2 2 3" xfId="56233"/>
    <cellStyle name="Normal 5 2 6 2 2 3" xfId="56234"/>
    <cellStyle name="Normal 5 2 6 2 2 3 2" xfId="56235"/>
    <cellStyle name="Normal 5 2 6 2 2 3 3" xfId="56236"/>
    <cellStyle name="Normal 5 2 6 2 2 4" xfId="56237"/>
    <cellStyle name="Normal 5 2 6 2 2 5" xfId="56238"/>
    <cellStyle name="Normal 5 2 6 2 3" xfId="56239"/>
    <cellStyle name="Normal 5 2 6 2 3 2" xfId="56240"/>
    <cellStyle name="Normal 5 2 6 2 3 3" xfId="56241"/>
    <cellStyle name="Normal 5 2 6 2 4" xfId="56242"/>
    <cellStyle name="Normal 5 2 6 2 4 2" xfId="56243"/>
    <cellStyle name="Normal 5 2 6 2 4 3" xfId="56244"/>
    <cellStyle name="Normal 5 2 6 2 5" xfId="56245"/>
    <cellStyle name="Normal 5 2 6 2 6" xfId="56246"/>
    <cellStyle name="Normal 5 2 6 3" xfId="2574"/>
    <cellStyle name="Normal 5 2 6 3 2" xfId="56247"/>
    <cellStyle name="Normal 5 2 6 3 2 2" xfId="56248"/>
    <cellStyle name="Normal 5 2 6 3 2 2 2" xfId="56249"/>
    <cellStyle name="Normal 5 2 6 3 2 2 3" xfId="56250"/>
    <cellStyle name="Normal 5 2 6 3 2 3" xfId="56251"/>
    <cellStyle name="Normal 5 2 6 3 2 3 2" xfId="56252"/>
    <cellStyle name="Normal 5 2 6 3 2 3 3" xfId="56253"/>
    <cellStyle name="Normal 5 2 6 3 2 4" xfId="56254"/>
    <cellStyle name="Normal 5 2 6 3 2 5" xfId="56255"/>
    <cellStyle name="Normal 5 2 6 3 3" xfId="56256"/>
    <cellStyle name="Normal 5 2 6 3 3 2" xfId="56257"/>
    <cellStyle name="Normal 5 2 6 3 3 3" xfId="56258"/>
    <cellStyle name="Normal 5 2 6 3 4" xfId="56259"/>
    <cellStyle name="Normal 5 2 6 3 4 2" xfId="56260"/>
    <cellStyle name="Normal 5 2 6 3 4 3" xfId="56261"/>
    <cellStyle name="Normal 5 2 6 3 5" xfId="56262"/>
    <cellStyle name="Normal 5 2 6 3 6" xfId="56263"/>
    <cellStyle name="Normal 5 2 6 4" xfId="56264"/>
    <cellStyle name="Normal 5 2 6 4 2" xfId="56265"/>
    <cellStyle name="Normal 5 2 6 4 2 2" xfId="56266"/>
    <cellStyle name="Normal 5 2 6 4 2 2 2" xfId="56267"/>
    <cellStyle name="Normal 5 2 6 4 2 2 3" xfId="56268"/>
    <cellStyle name="Normal 5 2 6 4 2 3" xfId="56269"/>
    <cellStyle name="Normal 5 2 6 4 2 3 2" xfId="56270"/>
    <cellStyle name="Normal 5 2 6 4 2 3 3" xfId="56271"/>
    <cellStyle name="Normal 5 2 6 4 2 4" xfId="56272"/>
    <cellStyle name="Normal 5 2 6 4 2 5" xfId="56273"/>
    <cellStyle name="Normal 5 2 6 4 3" xfId="56274"/>
    <cellStyle name="Normal 5 2 6 4 3 2" xfId="56275"/>
    <cellStyle name="Normal 5 2 6 4 3 3" xfId="56276"/>
    <cellStyle name="Normal 5 2 6 4 4" xfId="56277"/>
    <cellStyle name="Normal 5 2 6 4 4 2" xfId="56278"/>
    <cellStyle name="Normal 5 2 6 4 4 3" xfId="56279"/>
    <cellStyle name="Normal 5 2 6 4 5" xfId="56280"/>
    <cellStyle name="Normal 5 2 6 4 6" xfId="56281"/>
    <cellStyle name="Normal 5 2 6 5" xfId="56282"/>
    <cellStyle name="Normal 5 2 6 5 2" xfId="56283"/>
    <cellStyle name="Normal 5 2 6 5 2 2" xfId="56284"/>
    <cellStyle name="Normal 5 2 6 5 2 2 2" xfId="56285"/>
    <cellStyle name="Normal 5 2 6 5 2 2 3" xfId="56286"/>
    <cellStyle name="Normal 5 2 6 5 2 3" xfId="56287"/>
    <cellStyle name="Normal 5 2 6 5 2 3 2" xfId="56288"/>
    <cellStyle name="Normal 5 2 6 5 2 3 3" xfId="56289"/>
    <cellStyle name="Normal 5 2 6 5 2 4" xfId="56290"/>
    <cellStyle name="Normal 5 2 6 5 2 5" xfId="56291"/>
    <cellStyle name="Normal 5 2 6 5 3" xfId="56292"/>
    <cellStyle name="Normal 5 2 6 5 3 2" xfId="56293"/>
    <cellStyle name="Normal 5 2 6 5 3 3" xfId="56294"/>
    <cellStyle name="Normal 5 2 6 5 4" xfId="56295"/>
    <cellStyle name="Normal 5 2 6 5 4 2" xfId="56296"/>
    <cellStyle name="Normal 5 2 6 5 4 3" xfId="56297"/>
    <cellStyle name="Normal 5 2 6 5 5" xfId="56298"/>
    <cellStyle name="Normal 5 2 6 5 6" xfId="56299"/>
    <cellStyle name="Normal 5 2 6 6" xfId="56300"/>
    <cellStyle name="Normal 5 2 6 6 2" xfId="56301"/>
    <cellStyle name="Normal 5 2 6 6 2 2" xfId="56302"/>
    <cellStyle name="Normal 5 2 6 6 2 3" xfId="56303"/>
    <cellStyle name="Normal 5 2 6 6 3" xfId="56304"/>
    <cellStyle name="Normal 5 2 6 6 3 2" xfId="56305"/>
    <cellStyle name="Normal 5 2 6 6 3 3" xfId="56306"/>
    <cellStyle name="Normal 5 2 6 6 4" xfId="56307"/>
    <cellStyle name="Normal 5 2 6 6 5" xfId="56308"/>
    <cellStyle name="Normal 5 2 6 7" xfId="56309"/>
    <cellStyle name="Normal 5 2 6 7 2" xfId="56310"/>
    <cellStyle name="Normal 5 2 6 7 3" xfId="56311"/>
    <cellStyle name="Normal 5 2 6 8" xfId="56312"/>
    <cellStyle name="Normal 5 2 6 8 2" xfId="56313"/>
    <cellStyle name="Normal 5 2 6 8 3" xfId="56314"/>
    <cellStyle name="Normal 5 2 6 9" xfId="56315"/>
    <cellStyle name="Normal 5 2 7" xfId="1274"/>
    <cellStyle name="Normal 5 2 7 2" xfId="2576"/>
    <cellStyle name="Normal 5 2 7 2 2" xfId="56316"/>
    <cellStyle name="Normal 5 2 7 2 2 2" xfId="56317"/>
    <cellStyle name="Normal 5 2 7 2 2 3" xfId="56318"/>
    <cellStyle name="Normal 5 2 7 2 3" xfId="56319"/>
    <cellStyle name="Normal 5 2 7 2 3 2" xfId="56320"/>
    <cellStyle name="Normal 5 2 7 2 3 3" xfId="56321"/>
    <cellStyle name="Normal 5 2 7 2 4" xfId="56322"/>
    <cellStyle name="Normal 5 2 7 2 5" xfId="56323"/>
    <cellStyle name="Normal 5 2 7 3" xfId="56324"/>
    <cellStyle name="Normal 5 2 7 3 2" xfId="56325"/>
    <cellStyle name="Normal 5 2 7 3 3" xfId="56326"/>
    <cellStyle name="Normal 5 2 7 4" xfId="56327"/>
    <cellStyle name="Normal 5 2 7 4 2" xfId="56328"/>
    <cellStyle name="Normal 5 2 7 4 3" xfId="56329"/>
    <cellStyle name="Normal 5 2 7 5" xfId="56330"/>
    <cellStyle name="Normal 5 2 7 6" xfId="56331"/>
    <cellStyle name="Normal 5 2 8" xfId="2529"/>
    <cellStyle name="Normal 5 2 8 2" xfId="56332"/>
    <cellStyle name="Normal 5 2 8 2 2" xfId="56333"/>
    <cellStyle name="Normal 5 2 8 2 2 2" xfId="56334"/>
    <cellStyle name="Normal 5 2 8 2 2 3" xfId="56335"/>
    <cellStyle name="Normal 5 2 8 2 3" xfId="56336"/>
    <cellStyle name="Normal 5 2 8 2 3 2" xfId="56337"/>
    <cellStyle name="Normal 5 2 8 2 3 3" xfId="56338"/>
    <cellStyle name="Normal 5 2 8 2 4" xfId="56339"/>
    <cellStyle name="Normal 5 2 8 2 5" xfId="56340"/>
    <cellStyle name="Normal 5 2 8 3" xfId="56341"/>
    <cellStyle name="Normal 5 2 8 3 2" xfId="56342"/>
    <cellStyle name="Normal 5 2 8 3 3" xfId="56343"/>
    <cellStyle name="Normal 5 2 8 4" xfId="56344"/>
    <cellStyle name="Normal 5 2 8 4 2" xfId="56345"/>
    <cellStyle name="Normal 5 2 8 4 3" xfId="56346"/>
    <cellStyle name="Normal 5 2 8 5" xfId="56347"/>
    <cellStyle name="Normal 5 2 8 6" xfId="56348"/>
    <cellStyle name="Normal 5 2 9" xfId="56349"/>
    <cellStyle name="Normal 5 2 9 2" xfId="56350"/>
    <cellStyle name="Normal 5 2 9 2 2" xfId="56351"/>
    <cellStyle name="Normal 5 2 9 2 2 2" xfId="56352"/>
    <cellStyle name="Normal 5 2 9 2 2 3" xfId="56353"/>
    <cellStyle name="Normal 5 2 9 2 3" xfId="56354"/>
    <cellStyle name="Normal 5 2 9 2 3 2" xfId="56355"/>
    <cellStyle name="Normal 5 2 9 2 3 3" xfId="56356"/>
    <cellStyle name="Normal 5 2 9 2 4" xfId="56357"/>
    <cellStyle name="Normal 5 2 9 2 5" xfId="56358"/>
    <cellStyle name="Normal 5 2 9 3" xfId="56359"/>
    <cellStyle name="Normal 5 2 9 3 2" xfId="56360"/>
    <cellStyle name="Normal 5 2 9 3 3" xfId="56361"/>
    <cellStyle name="Normal 5 2 9 4" xfId="56362"/>
    <cellStyle name="Normal 5 2 9 4 2" xfId="56363"/>
    <cellStyle name="Normal 5 2 9 4 3" xfId="56364"/>
    <cellStyle name="Normal 5 2 9 5" xfId="56365"/>
    <cellStyle name="Normal 5 2 9 6" xfId="56366"/>
    <cellStyle name="Normal 5 3" xfId="1275"/>
    <cellStyle name="Normal 5 3 10" xfId="56367"/>
    <cellStyle name="Normal 5 3 10 2" xfId="56368"/>
    <cellStyle name="Normal 5 3 10 2 2" xfId="56369"/>
    <cellStyle name="Normal 5 3 10 2 3" xfId="56370"/>
    <cellStyle name="Normal 5 3 10 3" xfId="56371"/>
    <cellStyle name="Normal 5 3 10 3 2" xfId="56372"/>
    <cellStyle name="Normal 5 3 10 3 3" xfId="56373"/>
    <cellStyle name="Normal 5 3 10 4" xfId="56374"/>
    <cellStyle name="Normal 5 3 10 5" xfId="56375"/>
    <cellStyle name="Normal 5 3 11" xfId="56376"/>
    <cellStyle name="Normal 5 3 11 2" xfId="56377"/>
    <cellStyle name="Normal 5 3 11 3" xfId="56378"/>
    <cellStyle name="Normal 5 3 12" xfId="56379"/>
    <cellStyle name="Normal 5 3 12 2" xfId="56380"/>
    <cellStyle name="Normal 5 3 12 3" xfId="56381"/>
    <cellStyle name="Normal 5 3 13" xfId="56382"/>
    <cellStyle name="Normal 5 3 14" xfId="56383"/>
    <cellStyle name="Normal 5 3 2" xfId="1276"/>
    <cellStyle name="Normal 5 3 2 10" xfId="56384"/>
    <cellStyle name="Normal 5 3 2 10 2" xfId="56385"/>
    <cellStyle name="Normal 5 3 2 10 3" xfId="56386"/>
    <cellStyle name="Normal 5 3 2 11" xfId="56387"/>
    <cellStyle name="Normal 5 3 2 11 2" xfId="56388"/>
    <cellStyle name="Normal 5 3 2 11 3" xfId="56389"/>
    <cellStyle name="Normal 5 3 2 12" xfId="56390"/>
    <cellStyle name="Normal 5 3 2 13" xfId="56391"/>
    <cellStyle name="Normal 5 3 2 2" xfId="1277"/>
    <cellStyle name="Normal 5 3 2 2 10" xfId="56392"/>
    <cellStyle name="Normal 5 3 2 2 11" xfId="56393"/>
    <cellStyle name="Normal 5 3 2 2 2" xfId="1278"/>
    <cellStyle name="Normal 5 3 2 2 2 10" xfId="56394"/>
    <cellStyle name="Normal 5 3 2 2 2 2" xfId="1279"/>
    <cellStyle name="Normal 5 3 2 2 2 2 2" xfId="2581"/>
    <cellStyle name="Normal 5 3 2 2 2 2 2 2" xfId="56395"/>
    <cellStyle name="Normal 5 3 2 2 2 2 2 2 2" xfId="56396"/>
    <cellStyle name="Normal 5 3 2 2 2 2 2 2 3" xfId="56397"/>
    <cellStyle name="Normal 5 3 2 2 2 2 2 3" xfId="56398"/>
    <cellStyle name="Normal 5 3 2 2 2 2 2 3 2" xfId="56399"/>
    <cellStyle name="Normal 5 3 2 2 2 2 2 3 3" xfId="56400"/>
    <cellStyle name="Normal 5 3 2 2 2 2 2 4" xfId="56401"/>
    <cellStyle name="Normal 5 3 2 2 2 2 2 5" xfId="56402"/>
    <cellStyle name="Normal 5 3 2 2 2 2 3" xfId="56403"/>
    <cellStyle name="Normal 5 3 2 2 2 2 3 2" xfId="56404"/>
    <cellStyle name="Normal 5 3 2 2 2 2 3 3" xfId="56405"/>
    <cellStyle name="Normal 5 3 2 2 2 2 4" xfId="56406"/>
    <cellStyle name="Normal 5 3 2 2 2 2 4 2" xfId="56407"/>
    <cellStyle name="Normal 5 3 2 2 2 2 4 3" xfId="56408"/>
    <cellStyle name="Normal 5 3 2 2 2 2 5" xfId="56409"/>
    <cellStyle name="Normal 5 3 2 2 2 2 6" xfId="56410"/>
    <cellStyle name="Normal 5 3 2 2 2 3" xfId="2580"/>
    <cellStyle name="Normal 5 3 2 2 2 3 2" xfId="56411"/>
    <cellStyle name="Normal 5 3 2 2 2 3 2 2" xfId="56412"/>
    <cellStyle name="Normal 5 3 2 2 2 3 2 2 2" xfId="56413"/>
    <cellStyle name="Normal 5 3 2 2 2 3 2 2 3" xfId="56414"/>
    <cellStyle name="Normal 5 3 2 2 2 3 2 3" xfId="56415"/>
    <cellStyle name="Normal 5 3 2 2 2 3 2 3 2" xfId="56416"/>
    <cellStyle name="Normal 5 3 2 2 2 3 2 3 3" xfId="56417"/>
    <cellStyle name="Normal 5 3 2 2 2 3 2 4" xfId="56418"/>
    <cellStyle name="Normal 5 3 2 2 2 3 2 5" xfId="56419"/>
    <cellStyle name="Normal 5 3 2 2 2 3 3" xfId="56420"/>
    <cellStyle name="Normal 5 3 2 2 2 3 3 2" xfId="56421"/>
    <cellStyle name="Normal 5 3 2 2 2 3 3 3" xfId="56422"/>
    <cellStyle name="Normal 5 3 2 2 2 3 4" xfId="56423"/>
    <cellStyle name="Normal 5 3 2 2 2 3 4 2" xfId="56424"/>
    <cellStyle name="Normal 5 3 2 2 2 3 4 3" xfId="56425"/>
    <cellStyle name="Normal 5 3 2 2 2 3 5" xfId="56426"/>
    <cellStyle name="Normal 5 3 2 2 2 3 6" xfId="56427"/>
    <cellStyle name="Normal 5 3 2 2 2 4" xfId="56428"/>
    <cellStyle name="Normal 5 3 2 2 2 4 2" xfId="56429"/>
    <cellStyle name="Normal 5 3 2 2 2 4 2 2" xfId="56430"/>
    <cellStyle name="Normal 5 3 2 2 2 4 2 2 2" xfId="56431"/>
    <cellStyle name="Normal 5 3 2 2 2 4 2 2 3" xfId="56432"/>
    <cellStyle name="Normal 5 3 2 2 2 4 2 3" xfId="56433"/>
    <cellStyle name="Normal 5 3 2 2 2 4 2 3 2" xfId="56434"/>
    <cellStyle name="Normal 5 3 2 2 2 4 2 3 3" xfId="56435"/>
    <cellStyle name="Normal 5 3 2 2 2 4 2 4" xfId="56436"/>
    <cellStyle name="Normal 5 3 2 2 2 4 2 5" xfId="56437"/>
    <cellStyle name="Normal 5 3 2 2 2 4 3" xfId="56438"/>
    <cellStyle name="Normal 5 3 2 2 2 4 3 2" xfId="56439"/>
    <cellStyle name="Normal 5 3 2 2 2 4 3 3" xfId="56440"/>
    <cellStyle name="Normal 5 3 2 2 2 4 4" xfId="56441"/>
    <cellStyle name="Normal 5 3 2 2 2 4 4 2" xfId="56442"/>
    <cellStyle name="Normal 5 3 2 2 2 4 4 3" xfId="56443"/>
    <cellStyle name="Normal 5 3 2 2 2 4 5" xfId="56444"/>
    <cellStyle name="Normal 5 3 2 2 2 4 6" xfId="56445"/>
    <cellStyle name="Normal 5 3 2 2 2 5" xfId="56446"/>
    <cellStyle name="Normal 5 3 2 2 2 5 2" xfId="56447"/>
    <cellStyle name="Normal 5 3 2 2 2 5 2 2" xfId="56448"/>
    <cellStyle name="Normal 5 3 2 2 2 5 2 2 2" xfId="56449"/>
    <cellStyle name="Normal 5 3 2 2 2 5 2 2 3" xfId="56450"/>
    <cellStyle name="Normal 5 3 2 2 2 5 2 3" xfId="56451"/>
    <cellStyle name="Normal 5 3 2 2 2 5 2 3 2" xfId="56452"/>
    <cellStyle name="Normal 5 3 2 2 2 5 2 3 3" xfId="56453"/>
    <cellStyle name="Normal 5 3 2 2 2 5 2 4" xfId="56454"/>
    <cellStyle name="Normal 5 3 2 2 2 5 2 5" xfId="56455"/>
    <cellStyle name="Normal 5 3 2 2 2 5 3" xfId="56456"/>
    <cellStyle name="Normal 5 3 2 2 2 5 3 2" xfId="56457"/>
    <cellStyle name="Normal 5 3 2 2 2 5 3 3" xfId="56458"/>
    <cellStyle name="Normal 5 3 2 2 2 5 4" xfId="56459"/>
    <cellStyle name="Normal 5 3 2 2 2 5 4 2" xfId="56460"/>
    <cellStyle name="Normal 5 3 2 2 2 5 4 3" xfId="56461"/>
    <cellStyle name="Normal 5 3 2 2 2 5 5" xfId="56462"/>
    <cellStyle name="Normal 5 3 2 2 2 5 6" xfId="56463"/>
    <cellStyle name="Normal 5 3 2 2 2 6" xfId="56464"/>
    <cellStyle name="Normal 5 3 2 2 2 6 2" xfId="56465"/>
    <cellStyle name="Normal 5 3 2 2 2 6 2 2" xfId="56466"/>
    <cellStyle name="Normal 5 3 2 2 2 6 2 3" xfId="56467"/>
    <cellStyle name="Normal 5 3 2 2 2 6 3" xfId="56468"/>
    <cellStyle name="Normal 5 3 2 2 2 6 3 2" xfId="56469"/>
    <cellStyle name="Normal 5 3 2 2 2 6 3 3" xfId="56470"/>
    <cellStyle name="Normal 5 3 2 2 2 6 4" xfId="56471"/>
    <cellStyle name="Normal 5 3 2 2 2 6 5" xfId="56472"/>
    <cellStyle name="Normal 5 3 2 2 2 7" xfId="56473"/>
    <cellStyle name="Normal 5 3 2 2 2 7 2" xfId="56474"/>
    <cellStyle name="Normal 5 3 2 2 2 7 3" xfId="56475"/>
    <cellStyle name="Normal 5 3 2 2 2 8" xfId="56476"/>
    <cellStyle name="Normal 5 3 2 2 2 8 2" xfId="56477"/>
    <cellStyle name="Normal 5 3 2 2 2 8 3" xfId="56478"/>
    <cellStyle name="Normal 5 3 2 2 2 9" xfId="56479"/>
    <cellStyle name="Normal 5 3 2 2 3" xfId="1280"/>
    <cellStyle name="Normal 5 3 2 2 3 2" xfId="2582"/>
    <cellStyle name="Normal 5 3 2 2 3 2 2" xfId="56480"/>
    <cellStyle name="Normal 5 3 2 2 3 2 2 2" xfId="56481"/>
    <cellStyle name="Normal 5 3 2 2 3 2 2 3" xfId="56482"/>
    <cellStyle name="Normal 5 3 2 2 3 2 3" xfId="56483"/>
    <cellStyle name="Normal 5 3 2 2 3 2 3 2" xfId="56484"/>
    <cellStyle name="Normal 5 3 2 2 3 2 3 3" xfId="56485"/>
    <cellStyle name="Normal 5 3 2 2 3 2 4" xfId="56486"/>
    <cellStyle name="Normal 5 3 2 2 3 2 5" xfId="56487"/>
    <cellStyle name="Normal 5 3 2 2 3 3" xfId="56488"/>
    <cellStyle name="Normal 5 3 2 2 3 3 2" xfId="56489"/>
    <cellStyle name="Normal 5 3 2 2 3 3 3" xfId="56490"/>
    <cellStyle name="Normal 5 3 2 2 3 4" xfId="56491"/>
    <cellStyle name="Normal 5 3 2 2 3 4 2" xfId="56492"/>
    <cellStyle name="Normal 5 3 2 2 3 4 3" xfId="56493"/>
    <cellStyle name="Normal 5 3 2 2 3 5" xfId="56494"/>
    <cellStyle name="Normal 5 3 2 2 3 6" xfId="56495"/>
    <cellStyle name="Normal 5 3 2 2 4" xfId="2579"/>
    <cellStyle name="Normal 5 3 2 2 4 2" xfId="56496"/>
    <cellStyle name="Normal 5 3 2 2 4 2 2" xfId="56497"/>
    <cellStyle name="Normal 5 3 2 2 4 2 2 2" xfId="56498"/>
    <cellStyle name="Normal 5 3 2 2 4 2 2 3" xfId="56499"/>
    <cellStyle name="Normal 5 3 2 2 4 2 3" xfId="56500"/>
    <cellStyle name="Normal 5 3 2 2 4 2 3 2" xfId="56501"/>
    <cellStyle name="Normal 5 3 2 2 4 2 3 3" xfId="56502"/>
    <cellStyle name="Normal 5 3 2 2 4 2 4" xfId="56503"/>
    <cellStyle name="Normal 5 3 2 2 4 2 5" xfId="56504"/>
    <cellStyle name="Normal 5 3 2 2 4 3" xfId="56505"/>
    <cellStyle name="Normal 5 3 2 2 4 3 2" xfId="56506"/>
    <cellStyle name="Normal 5 3 2 2 4 3 3" xfId="56507"/>
    <cellStyle name="Normal 5 3 2 2 4 4" xfId="56508"/>
    <cellStyle name="Normal 5 3 2 2 4 4 2" xfId="56509"/>
    <cellStyle name="Normal 5 3 2 2 4 4 3" xfId="56510"/>
    <cellStyle name="Normal 5 3 2 2 4 5" xfId="56511"/>
    <cellStyle name="Normal 5 3 2 2 4 6" xfId="56512"/>
    <cellStyle name="Normal 5 3 2 2 5" xfId="56513"/>
    <cellStyle name="Normal 5 3 2 2 5 2" xfId="56514"/>
    <cellStyle name="Normal 5 3 2 2 5 2 2" xfId="56515"/>
    <cellStyle name="Normal 5 3 2 2 5 2 2 2" xfId="56516"/>
    <cellStyle name="Normal 5 3 2 2 5 2 2 3" xfId="56517"/>
    <cellStyle name="Normal 5 3 2 2 5 2 3" xfId="56518"/>
    <cellStyle name="Normal 5 3 2 2 5 2 3 2" xfId="56519"/>
    <cellStyle name="Normal 5 3 2 2 5 2 3 3" xfId="56520"/>
    <cellStyle name="Normal 5 3 2 2 5 2 4" xfId="56521"/>
    <cellStyle name="Normal 5 3 2 2 5 2 5" xfId="56522"/>
    <cellStyle name="Normal 5 3 2 2 5 3" xfId="56523"/>
    <cellStyle name="Normal 5 3 2 2 5 3 2" xfId="56524"/>
    <cellStyle name="Normal 5 3 2 2 5 3 3" xfId="56525"/>
    <cellStyle name="Normal 5 3 2 2 5 4" xfId="56526"/>
    <cellStyle name="Normal 5 3 2 2 5 4 2" xfId="56527"/>
    <cellStyle name="Normal 5 3 2 2 5 4 3" xfId="56528"/>
    <cellStyle name="Normal 5 3 2 2 5 5" xfId="56529"/>
    <cellStyle name="Normal 5 3 2 2 5 6" xfId="56530"/>
    <cellStyle name="Normal 5 3 2 2 6" xfId="56531"/>
    <cellStyle name="Normal 5 3 2 2 6 2" xfId="56532"/>
    <cellStyle name="Normal 5 3 2 2 6 2 2" xfId="56533"/>
    <cellStyle name="Normal 5 3 2 2 6 2 2 2" xfId="56534"/>
    <cellStyle name="Normal 5 3 2 2 6 2 2 3" xfId="56535"/>
    <cellStyle name="Normal 5 3 2 2 6 2 3" xfId="56536"/>
    <cellStyle name="Normal 5 3 2 2 6 2 3 2" xfId="56537"/>
    <cellStyle name="Normal 5 3 2 2 6 2 3 3" xfId="56538"/>
    <cellStyle name="Normal 5 3 2 2 6 2 4" xfId="56539"/>
    <cellStyle name="Normal 5 3 2 2 6 2 5" xfId="56540"/>
    <cellStyle name="Normal 5 3 2 2 6 3" xfId="56541"/>
    <cellStyle name="Normal 5 3 2 2 6 3 2" xfId="56542"/>
    <cellStyle name="Normal 5 3 2 2 6 3 3" xfId="56543"/>
    <cellStyle name="Normal 5 3 2 2 6 4" xfId="56544"/>
    <cellStyle name="Normal 5 3 2 2 6 4 2" xfId="56545"/>
    <cellStyle name="Normal 5 3 2 2 6 4 3" xfId="56546"/>
    <cellStyle name="Normal 5 3 2 2 6 5" xfId="56547"/>
    <cellStyle name="Normal 5 3 2 2 6 6" xfId="56548"/>
    <cellStyle name="Normal 5 3 2 2 7" xfId="56549"/>
    <cellStyle name="Normal 5 3 2 2 7 2" xfId="56550"/>
    <cellStyle name="Normal 5 3 2 2 7 2 2" xfId="56551"/>
    <cellStyle name="Normal 5 3 2 2 7 2 3" xfId="56552"/>
    <cellStyle name="Normal 5 3 2 2 7 3" xfId="56553"/>
    <cellStyle name="Normal 5 3 2 2 7 3 2" xfId="56554"/>
    <cellStyle name="Normal 5 3 2 2 7 3 3" xfId="56555"/>
    <cellStyle name="Normal 5 3 2 2 7 4" xfId="56556"/>
    <cellStyle name="Normal 5 3 2 2 7 5" xfId="56557"/>
    <cellStyle name="Normal 5 3 2 2 8" xfId="56558"/>
    <cellStyle name="Normal 5 3 2 2 8 2" xfId="56559"/>
    <cellStyle name="Normal 5 3 2 2 8 3" xfId="56560"/>
    <cellStyle name="Normal 5 3 2 2 9" xfId="56561"/>
    <cellStyle name="Normal 5 3 2 2 9 2" xfId="56562"/>
    <cellStyle name="Normal 5 3 2 2 9 3" xfId="56563"/>
    <cellStyle name="Normal 5 3 2 3" xfId="1281"/>
    <cellStyle name="Normal 5 3 2 3 10" xfId="56564"/>
    <cellStyle name="Normal 5 3 2 3 11" xfId="56565"/>
    <cellStyle name="Normal 5 3 2 3 2" xfId="1282"/>
    <cellStyle name="Normal 5 3 2 3 2 10" xfId="56566"/>
    <cellStyle name="Normal 5 3 2 3 2 2" xfId="1283"/>
    <cellStyle name="Normal 5 3 2 3 2 2 2" xfId="2585"/>
    <cellStyle name="Normal 5 3 2 3 2 2 2 2" xfId="56567"/>
    <cellStyle name="Normal 5 3 2 3 2 2 2 2 2" xfId="56568"/>
    <cellStyle name="Normal 5 3 2 3 2 2 2 2 3" xfId="56569"/>
    <cellStyle name="Normal 5 3 2 3 2 2 2 3" xfId="56570"/>
    <cellStyle name="Normal 5 3 2 3 2 2 2 3 2" xfId="56571"/>
    <cellStyle name="Normal 5 3 2 3 2 2 2 3 3" xfId="56572"/>
    <cellStyle name="Normal 5 3 2 3 2 2 2 4" xfId="56573"/>
    <cellStyle name="Normal 5 3 2 3 2 2 2 5" xfId="56574"/>
    <cellStyle name="Normal 5 3 2 3 2 2 3" xfId="56575"/>
    <cellStyle name="Normal 5 3 2 3 2 2 3 2" xfId="56576"/>
    <cellStyle name="Normal 5 3 2 3 2 2 3 3" xfId="56577"/>
    <cellStyle name="Normal 5 3 2 3 2 2 4" xfId="56578"/>
    <cellStyle name="Normal 5 3 2 3 2 2 4 2" xfId="56579"/>
    <cellStyle name="Normal 5 3 2 3 2 2 4 3" xfId="56580"/>
    <cellStyle name="Normal 5 3 2 3 2 2 5" xfId="56581"/>
    <cellStyle name="Normal 5 3 2 3 2 2 6" xfId="56582"/>
    <cellStyle name="Normal 5 3 2 3 2 3" xfId="2584"/>
    <cellStyle name="Normal 5 3 2 3 2 3 2" xfId="56583"/>
    <cellStyle name="Normal 5 3 2 3 2 3 2 2" xfId="56584"/>
    <cellStyle name="Normal 5 3 2 3 2 3 2 2 2" xfId="56585"/>
    <cellStyle name="Normal 5 3 2 3 2 3 2 2 3" xfId="56586"/>
    <cellStyle name="Normal 5 3 2 3 2 3 2 3" xfId="56587"/>
    <cellStyle name="Normal 5 3 2 3 2 3 2 3 2" xfId="56588"/>
    <cellStyle name="Normal 5 3 2 3 2 3 2 3 3" xfId="56589"/>
    <cellStyle name="Normal 5 3 2 3 2 3 2 4" xfId="56590"/>
    <cellStyle name="Normal 5 3 2 3 2 3 2 5" xfId="56591"/>
    <cellStyle name="Normal 5 3 2 3 2 3 3" xfId="56592"/>
    <cellStyle name="Normal 5 3 2 3 2 3 3 2" xfId="56593"/>
    <cellStyle name="Normal 5 3 2 3 2 3 3 3" xfId="56594"/>
    <cellStyle name="Normal 5 3 2 3 2 3 4" xfId="56595"/>
    <cellStyle name="Normal 5 3 2 3 2 3 4 2" xfId="56596"/>
    <cellStyle name="Normal 5 3 2 3 2 3 4 3" xfId="56597"/>
    <cellStyle name="Normal 5 3 2 3 2 3 5" xfId="56598"/>
    <cellStyle name="Normal 5 3 2 3 2 3 6" xfId="56599"/>
    <cellStyle name="Normal 5 3 2 3 2 4" xfId="56600"/>
    <cellStyle name="Normal 5 3 2 3 2 4 2" xfId="56601"/>
    <cellStyle name="Normal 5 3 2 3 2 4 2 2" xfId="56602"/>
    <cellStyle name="Normal 5 3 2 3 2 4 2 2 2" xfId="56603"/>
    <cellStyle name="Normal 5 3 2 3 2 4 2 2 3" xfId="56604"/>
    <cellStyle name="Normal 5 3 2 3 2 4 2 3" xfId="56605"/>
    <cellStyle name="Normal 5 3 2 3 2 4 2 3 2" xfId="56606"/>
    <cellStyle name="Normal 5 3 2 3 2 4 2 3 3" xfId="56607"/>
    <cellStyle name="Normal 5 3 2 3 2 4 2 4" xfId="56608"/>
    <cellStyle name="Normal 5 3 2 3 2 4 2 5" xfId="56609"/>
    <cellStyle name="Normal 5 3 2 3 2 4 3" xfId="56610"/>
    <cellStyle name="Normal 5 3 2 3 2 4 3 2" xfId="56611"/>
    <cellStyle name="Normal 5 3 2 3 2 4 3 3" xfId="56612"/>
    <cellStyle name="Normal 5 3 2 3 2 4 4" xfId="56613"/>
    <cellStyle name="Normal 5 3 2 3 2 4 4 2" xfId="56614"/>
    <cellStyle name="Normal 5 3 2 3 2 4 4 3" xfId="56615"/>
    <cellStyle name="Normal 5 3 2 3 2 4 5" xfId="56616"/>
    <cellStyle name="Normal 5 3 2 3 2 4 6" xfId="56617"/>
    <cellStyle name="Normal 5 3 2 3 2 5" xfId="56618"/>
    <cellStyle name="Normal 5 3 2 3 2 5 2" xfId="56619"/>
    <cellStyle name="Normal 5 3 2 3 2 5 2 2" xfId="56620"/>
    <cellStyle name="Normal 5 3 2 3 2 5 2 2 2" xfId="56621"/>
    <cellStyle name="Normal 5 3 2 3 2 5 2 2 3" xfId="56622"/>
    <cellStyle name="Normal 5 3 2 3 2 5 2 3" xfId="56623"/>
    <cellStyle name="Normal 5 3 2 3 2 5 2 3 2" xfId="56624"/>
    <cellStyle name="Normal 5 3 2 3 2 5 2 3 3" xfId="56625"/>
    <cellStyle name="Normal 5 3 2 3 2 5 2 4" xfId="56626"/>
    <cellStyle name="Normal 5 3 2 3 2 5 2 5" xfId="56627"/>
    <cellStyle name="Normal 5 3 2 3 2 5 3" xfId="56628"/>
    <cellStyle name="Normal 5 3 2 3 2 5 3 2" xfId="56629"/>
    <cellStyle name="Normal 5 3 2 3 2 5 3 3" xfId="56630"/>
    <cellStyle name="Normal 5 3 2 3 2 5 4" xfId="56631"/>
    <cellStyle name="Normal 5 3 2 3 2 5 4 2" xfId="56632"/>
    <cellStyle name="Normal 5 3 2 3 2 5 4 3" xfId="56633"/>
    <cellStyle name="Normal 5 3 2 3 2 5 5" xfId="56634"/>
    <cellStyle name="Normal 5 3 2 3 2 5 6" xfId="56635"/>
    <cellStyle name="Normal 5 3 2 3 2 6" xfId="56636"/>
    <cellStyle name="Normal 5 3 2 3 2 6 2" xfId="56637"/>
    <cellStyle name="Normal 5 3 2 3 2 6 2 2" xfId="56638"/>
    <cellStyle name="Normal 5 3 2 3 2 6 2 3" xfId="56639"/>
    <cellStyle name="Normal 5 3 2 3 2 6 3" xfId="56640"/>
    <cellStyle name="Normal 5 3 2 3 2 6 3 2" xfId="56641"/>
    <cellStyle name="Normal 5 3 2 3 2 6 3 3" xfId="56642"/>
    <cellStyle name="Normal 5 3 2 3 2 6 4" xfId="56643"/>
    <cellStyle name="Normal 5 3 2 3 2 6 5" xfId="56644"/>
    <cellStyle name="Normal 5 3 2 3 2 7" xfId="56645"/>
    <cellStyle name="Normal 5 3 2 3 2 7 2" xfId="56646"/>
    <cellStyle name="Normal 5 3 2 3 2 7 3" xfId="56647"/>
    <cellStyle name="Normal 5 3 2 3 2 8" xfId="56648"/>
    <cellStyle name="Normal 5 3 2 3 2 8 2" xfId="56649"/>
    <cellStyle name="Normal 5 3 2 3 2 8 3" xfId="56650"/>
    <cellStyle name="Normal 5 3 2 3 2 9" xfId="56651"/>
    <cellStyle name="Normal 5 3 2 3 3" xfId="1284"/>
    <cellStyle name="Normal 5 3 2 3 3 2" xfId="2586"/>
    <cellStyle name="Normal 5 3 2 3 3 2 2" xfId="56652"/>
    <cellStyle name="Normal 5 3 2 3 3 2 2 2" xfId="56653"/>
    <cellStyle name="Normal 5 3 2 3 3 2 2 3" xfId="56654"/>
    <cellStyle name="Normal 5 3 2 3 3 2 3" xfId="56655"/>
    <cellStyle name="Normal 5 3 2 3 3 2 3 2" xfId="56656"/>
    <cellStyle name="Normal 5 3 2 3 3 2 3 3" xfId="56657"/>
    <cellStyle name="Normal 5 3 2 3 3 2 4" xfId="56658"/>
    <cellStyle name="Normal 5 3 2 3 3 2 5" xfId="56659"/>
    <cellStyle name="Normal 5 3 2 3 3 3" xfId="56660"/>
    <cellStyle name="Normal 5 3 2 3 3 3 2" xfId="56661"/>
    <cellStyle name="Normal 5 3 2 3 3 3 3" xfId="56662"/>
    <cellStyle name="Normal 5 3 2 3 3 4" xfId="56663"/>
    <cellStyle name="Normal 5 3 2 3 3 4 2" xfId="56664"/>
    <cellStyle name="Normal 5 3 2 3 3 4 3" xfId="56665"/>
    <cellStyle name="Normal 5 3 2 3 3 5" xfId="56666"/>
    <cellStyle name="Normal 5 3 2 3 3 6" xfId="56667"/>
    <cellStyle name="Normal 5 3 2 3 4" xfId="2583"/>
    <cellStyle name="Normal 5 3 2 3 4 2" xfId="56668"/>
    <cellStyle name="Normal 5 3 2 3 4 2 2" xfId="56669"/>
    <cellStyle name="Normal 5 3 2 3 4 2 2 2" xfId="56670"/>
    <cellStyle name="Normal 5 3 2 3 4 2 2 3" xfId="56671"/>
    <cellStyle name="Normal 5 3 2 3 4 2 3" xfId="56672"/>
    <cellStyle name="Normal 5 3 2 3 4 2 3 2" xfId="56673"/>
    <cellStyle name="Normal 5 3 2 3 4 2 3 3" xfId="56674"/>
    <cellStyle name="Normal 5 3 2 3 4 2 4" xfId="56675"/>
    <cellStyle name="Normal 5 3 2 3 4 2 5" xfId="56676"/>
    <cellStyle name="Normal 5 3 2 3 4 3" xfId="56677"/>
    <cellStyle name="Normal 5 3 2 3 4 3 2" xfId="56678"/>
    <cellStyle name="Normal 5 3 2 3 4 3 3" xfId="56679"/>
    <cellStyle name="Normal 5 3 2 3 4 4" xfId="56680"/>
    <cellStyle name="Normal 5 3 2 3 4 4 2" xfId="56681"/>
    <cellStyle name="Normal 5 3 2 3 4 4 3" xfId="56682"/>
    <cellStyle name="Normal 5 3 2 3 4 5" xfId="56683"/>
    <cellStyle name="Normal 5 3 2 3 4 6" xfId="56684"/>
    <cellStyle name="Normal 5 3 2 3 5" xfId="56685"/>
    <cellStyle name="Normal 5 3 2 3 5 2" xfId="56686"/>
    <cellStyle name="Normal 5 3 2 3 5 2 2" xfId="56687"/>
    <cellStyle name="Normal 5 3 2 3 5 2 2 2" xfId="56688"/>
    <cellStyle name="Normal 5 3 2 3 5 2 2 3" xfId="56689"/>
    <cellStyle name="Normal 5 3 2 3 5 2 3" xfId="56690"/>
    <cellStyle name="Normal 5 3 2 3 5 2 3 2" xfId="56691"/>
    <cellStyle name="Normal 5 3 2 3 5 2 3 3" xfId="56692"/>
    <cellStyle name="Normal 5 3 2 3 5 2 4" xfId="56693"/>
    <cellStyle name="Normal 5 3 2 3 5 2 5" xfId="56694"/>
    <cellStyle name="Normal 5 3 2 3 5 3" xfId="56695"/>
    <cellStyle name="Normal 5 3 2 3 5 3 2" xfId="56696"/>
    <cellStyle name="Normal 5 3 2 3 5 3 3" xfId="56697"/>
    <cellStyle name="Normal 5 3 2 3 5 4" xfId="56698"/>
    <cellStyle name="Normal 5 3 2 3 5 4 2" xfId="56699"/>
    <cellStyle name="Normal 5 3 2 3 5 4 3" xfId="56700"/>
    <cellStyle name="Normal 5 3 2 3 5 5" xfId="56701"/>
    <cellStyle name="Normal 5 3 2 3 5 6" xfId="56702"/>
    <cellStyle name="Normal 5 3 2 3 6" xfId="56703"/>
    <cellStyle name="Normal 5 3 2 3 6 2" xfId="56704"/>
    <cellStyle name="Normal 5 3 2 3 6 2 2" xfId="56705"/>
    <cellStyle name="Normal 5 3 2 3 6 2 2 2" xfId="56706"/>
    <cellStyle name="Normal 5 3 2 3 6 2 2 3" xfId="56707"/>
    <cellStyle name="Normal 5 3 2 3 6 2 3" xfId="56708"/>
    <cellStyle name="Normal 5 3 2 3 6 2 3 2" xfId="56709"/>
    <cellStyle name="Normal 5 3 2 3 6 2 3 3" xfId="56710"/>
    <cellStyle name="Normal 5 3 2 3 6 2 4" xfId="56711"/>
    <cellStyle name="Normal 5 3 2 3 6 2 5" xfId="56712"/>
    <cellStyle name="Normal 5 3 2 3 6 3" xfId="56713"/>
    <cellStyle name="Normal 5 3 2 3 6 3 2" xfId="56714"/>
    <cellStyle name="Normal 5 3 2 3 6 3 3" xfId="56715"/>
    <cellStyle name="Normal 5 3 2 3 6 4" xfId="56716"/>
    <cellStyle name="Normal 5 3 2 3 6 4 2" xfId="56717"/>
    <cellStyle name="Normal 5 3 2 3 6 4 3" xfId="56718"/>
    <cellStyle name="Normal 5 3 2 3 6 5" xfId="56719"/>
    <cellStyle name="Normal 5 3 2 3 6 6" xfId="56720"/>
    <cellStyle name="Normal 5 3 2 3 7" xfId="56721"/>
    <cellStyle name="Normal 5 3 2 3 7 2" xfId="56722"/>
    <cellStyle name="Normal 5 3 2 3 7 2 2" xfId="56723"/>
    <cellStyle name="Normal 5 3 2 3 7 2 3" xfId="56724"/>
    <cellStyle name="Normal 5 3 2 3 7 3" xfId="56725"/>
    <cellStyle name="Normal 5 3 2 3 7 3 2" xfId="56726"/>
    <cellStyle name="Normal 5 3 2 3 7 3 3" xfId="56727"/>
    <cellStyle name="Normal 5 3 2 3 7 4" xfId="56728"/>
    <cellStyle name="Normal 5 3 2 3 7 5" xfId="56729"/>
    <cellStyle name="Normal 5 3 2 3 8" xfId="56730"/>
    <cellStyle name="Normal 5 3 2 3 8 2" xfId="56731"/>
    <cellStyle name="Normal 5 3 2 3 8 3" xfId="56732"/>
    <cellStyle name="Normal 5 3 2 3 9" xfId="56733"/>
    <cellStyle name="Normal 5 3 2 3 9 2" xfId="56734"/>
    <cellStyle name="Normal 5 3 2 3 9 3" xfId="56735"/>
    <cellStyle name="Normal 5 3 2 4" xfId="1285"/>
    <cellStyle name="Normal 5 3 2 4 10" xfId="56736"/>
    <cellStyle name="Normal 5 3 2 4 2" xfId="1286"/>
    <cellStyle name="Normal 5 3 2 4 2 2" xfId="2588"/>
    <cellStyle name="Normal 5 3 2 4 2 2 2" xfId="56737"/>
    <cellStyle name="Normal 5 3 2 4 2 2 2 2" xfId="56738"/>
    <cellStyle name="Normal 5 3 2 4 2 2 2 3" xfId="56739"/>
    <cellStyle name="Normal 5 3 2 4 2 2 3" xfId="56740"/>
    <cellStyle name="Normal 5 3 2 4 2 2 3 2" xfId="56741"/>
    <cellStyle name="Normal 5 3 2 4 2 2 3 3" xfId="56742"/>
    <cellStyle name="Normal 5 3 2 4 2 2 4" xfId="56743"/>
    <cellStyle name="Normal 5 3 2 4 2 2 5" xfId="56744"/>
    <cellStyle name="Normal 5 3 2 4 2 3" xfId="56745"/>
    <cellStyle name="Normal 5 3 2 4 2 3 2" xfId="56746"/>
    <cellStyle name="Normal 5 3 2 4 2 3 3" xfId="56747"/>
    <cellStyle name="Normal 5 3 2 4 2 4" xfId="56748"/>
    <cellStyle name="Normal 5 3 2 4 2 4 2" xfId="56749"/>
    <cellStyle name="Normal 5 3 2 4 2 4 3" xfId="56750"/>
    <cellStyle name="Normal 5 3 2 4 2 5" xfId="56751"/>
    <cellStyle name="Normal 5 3 2 4 2 6" xfId="56752"/>
    <cellStyle name="Normal 5 3 2 4 3" xfId="2587"/>
    <cellStyle name="Normal 5 3 2 4 3 2" xfId="56753"/>
    <cellStyle name="Normal 5 3 2 4 3 2 2" xfId="56754"/>
    <cellStyle name="Normal 5 3 2 4 3 2 2 2" xfId="56755"/>
    <cellStyle name="Normal 5 3 2 4 3 2 2 3" xfId="56756"/>
    <cellStyle name="Normal 5 3 2 4 3 2 3" xfId="56757"/>
    <cellStyle name="Normal 5 3 2 4 3 2 3 2" xfId="56758"/>
    <cellStyle name="Normal 5 3 2 4 3 2 3 3" xfId="56759"/>
    <cellStyle name="Normal 5 3 2 4 3 2 4" xfId="56760"/>
    <cellStyle name="Normal 5 3 2 4 3 2 5" xfId="56761"/>
    <cellStyle name="Normal 5 3 2 4 3 3" xfId="56762"/>
    <cellStyle name="Normal 5 3 2 4 3 3 2" xfId="56763"/>
    <cellStyle name="Normal 5 3 2 4 3 3 3" xfId="56764"/>
    <cellStyle name="Normal 5 3 2 4 3 4" xfId="56765"/>
    <cellStyle name="Normal 5 3 2 4 3 4 2" xfId="56766"/>
    <cellStyle name="Normal 5 3 2 4 3 4 3" xfId="56767"/>
    <cellStyle name="Normal 5 3 2 4 3 5" xfId="56768"/>
    <cellStyle name="Normal 5 3 2 4 3 6" xfId="56769"/>
    <cellStyle name="Normal 5 3 2 4 4" xfId="56770"/>
    <cellStyle name="Normal 5 3 2 4 4 2" xfId="56771"/>
    <cellStyle name="Normal 5 3 2 4 4 2 2" xfId="56772"/>
    <cellStyle name="Normal 5 3 2 4 4 2 2 2" xfId="56773"/>
    <cellStyle name="Normal 5 3 2 4 4 2 2 3" xfId="56774"/>
    <cellStyle name="Normal 5 3 2 4 4 2 3" xfId="56775"/>
    <cellStyle name="Normal 5 3 2 4 4 2 3 2" xfId="56776"/>
    <cellStyle name="Normal 5 3 2 4 4 2 3 3" xfId="56777"/>
    <cellStyle name="Normal 5 3 2 4 4 2 4" xfId="56778"/>
    <cellStyle name="Normal 5 3 2 4 4 2 5" xfId="56779"/>
    <cellStyle name="Normal 5 3 2 4 4 3" xfId="56780"/>
    <cellStyle name="Normal 5 3 2 4 4 3 2" xfId="56781"/>
    <cellStyle name="Normal 5 3 2 4 4 3 3" xfId="56782"/>
    <cellStyle name="Normal 5 3 2 4 4 4" xfId="56783"/>
    <cellStyle name="Normal 5 3 2 4 4 4 2" xfId="56784"/>
    <cellStyle name="Normal 5 3 2 4 4 4 3" xfId="56785"/>
    <cellStyle name="Normal 5 3 2 4 4 5" xfId="56786"/>
    <cellStyle name="Normal 5 3 2 4 4 6" xfId="56787"/>
    <cellStyle name="Normal 5 3 2 4 5" xfId="56788"/>
    <cellStyle name="Normal 5 3 2 4 5 2" xfId="56789"/>
    <cellStyle name="Normal 5 3 2 4 5 2 2" xfId="56790"/>
    <cellStyle name="Normal 5 3 2 4 5 2 2 2" xfId="56791"/>
    <cellStyle name="Normal 5 3 2 4 5 2 2 3" xfId="56792"/>
    <cellStyle name="Normal 5 3 2 4 5 2 3" xfId="56793"/>
    <cellStyle name="Normal 5 3 2 4 5 2 3 2" xfId="56794"/>
    <cellStyle name="Normal 5 3 2 4 5 2 3 3" xfId="56795"/>
    <cellStyle name="Normal 5 3 2 4 5 2 4" xfId="56796"/>
    <cellStyle name="Normal 5 3 2 4 5 2 5" xfId="56797"/>
    <cellStyle name="Normal 5 3 2 4 5 3" xfId="56798"/>
    <cellStyle name="Normal 5 3 2 4 5 3 2" xfId="56799"/>
    <cellStyle name="Normal 5 3 2 4 5 3 3" xfId="56800"/>
    <cellStyle name="Normal 5 3 2 4 5 4" xfId="56801"/>
    <cellStyle name="Normal 5 3 2 4 5 4 2" xfId="56802"/>
    <cellStyle name="Normal 5 3 2 4 5 4 3" xfId="56803"/>
    <cellStyle name="Normal 5 3 2 4 5 5" xfId="56804"/>
    <cellStyle name="Normal 5 3 2 4 5 6" xfId="56805"/>
    <cellStyle name="Normal 5 3 2 4 6" xfId="56806"/>
    <cellStyle name="Normal 5 3 2 4 6 2" xfId="56807"/>
    <cellStyle name="Normal 5 3 2 4 6 2 2" xfId="56808"/>
    <cellStyle name="Normal 5 3 2 4 6 2 3" xfId="56809"/>
    <cellStyle name="Normal 5 3 2 4 6 3" xfId="56810"/>
    <cellStyle name="Normal 5 3 2 4 6 3 2" xfId="56811"/>
    <cellStyle name="Normal 5 3 2 4 6 3 3" xfId="56812"/>
    <cellStyle name="Normal 5 3 2 4 6 4" xfId="56813"/>
    <cellStyle name="Normal 5 3 2 4 6 5" xfId="56814"/>
    <cellStyle name="Normal 5 3 2 4 7" xfId="56815"/>
    <cellStyle name="Normal 5 3 2 4 7 2" xfId="56816"/>
    <cellStyle name="Normal 5 3 2 4 7 3" xfId="56817"/>
    <cellStyle name="Normal 5 3 2 4 8" xfId="56818"/>
    <cellStyle name="Normal 5 3 2 4 8 2" xfId="56819"/>
    <cellStyle name="Normal 5 3 2 4 8 3" xfId="56820"/>
    <cellStyle name="Normal 5 3 2 4 9" xfId="56821"/>
    <cellStyle name="Normal 5 3 2 5" xfId="1287"/>
    <cellStyle name="Normal 5 3 2 5 2" xfId="2589"/>
    <cellStyle name="Normal 5 3 2 5 2 2" xfId="56822"/>
    <cellStyle name="Normal 5 3 2 5 2 2 2" xfId="56823"/>
    <cellStyle name="Normal 5 3 2 5 2 2 3" xfId="56824"/>
    <cellStyle name="Normal 5 3 2 5 2 3" xfId="56825"/>
    <cellStyle name="Normal 5 3 2 5 2 3 2" xfId="56826"/>
    <cellStyle name="Normal 5 3 2 5 2 3 3" xfId="56827"/>
    <cellStyle name="Normal 5 3 2 5 2 4" xfId="56828"/>
    <cellStyle name="Normal 5 3 2 5 2 5" xfId="56829"/>
    <cellStyle name="Normal 5 3 2 5 3" xfId="56830"/>
    <cellStyle name="Normal 5 3 2 5 3 2" xfId="56831"/>
    <cellStyle name="Normal 5 3 2 5 3 3" xfId="56832"/>
    <cellStyle name="Normal 5 3 2 5 4" xfId="56833"/>
    <cellStyle name="Normal 5 3 2 5 4 2" xfId="56834"/>
    <cellStyle name="Normal 5 3 2 5 4 3" xfId="56835"/>
    <cellStyle name="Normal 5 3 2 5 5" xfId="56836"/>
    <cellStyle name="Normal 5 3 2 5 6" xfId="56837"/>
    <cellStyle name="Normal 5 3 2 6" xfId="2578"/>
    <cellStyle name="Normal 5 3 2 6 2" xfId="56838"/>
    <cellStyle name="Normal 5 3 2 6 2 2" xfId="56839"/>
    <cellStyle name="Normal 5 3 2 6 2 2 2" xfId="56840"/>
    <cellStyle name="Normal 5 3 2 6 2 2 3" xfId="56841"/>
    <cellStyle name="Normal 5 3 2 6 2 3" xfId="56842"/>
    <cellStyle name="Normal 5 3 2 6 2 3 2" xfId="56843"/>
    <cellStyle name="Normal 5 3 2 6 2 3 3" xfId="56844"/>
    <cellStyle name="Normal 5 3 2 6 2 4" xfId="56845"/>
    <cellStyle name="Normal 5 3 2 6 2 5" xfId="56846"/>
    <cellStyle name="Normal 5 3 2 6 3" xfId="56847"/>
    <cellStyle name="Normal 5 3 2 6 3 2" xfId="56848"/>
    <cellStyle name="Normal 5 3 2 6 3 3" xfId="56849"/>
    <cellStyle name="Normal 5 3 2 6 4" xfId="56850"/>
    <cellStyle name="Normal 5 3 2 6 4 2" xfId="56851"/>
    <cellStyle name="Normal 5 3 2 6 4 3" xfId="56852"/>
    <cellStyle name="Normal 5 3 2 6 5" xfId="56853"/>
    <cellStyle name="Normal 5 3 2 6 6" xfId="56854"/>
    <cellStyle name="Normal 5 3 2 7" xfId="56855"/>
    <cellStyle name="Normal 5 3 2 7 2" xfId="56856"/>
    <cellStyle name="Normal 5 3 2 7 2 2" xfId="56857"/>
    <cellStyle name="Normal 5 3 2 7 2 2 2" xfId="56858"/>
    <cellStyle name="Normal 5 3 2 7 2 2 3" xfId="56859"/>
    <cellStyle name="Normal 5 3 2 7 2 3" xfId="56860"/>
    <cellStyle name="Normal 5 3 2 7 2 3 2" xfId="56861"/>
    <cellStyle name="Normal 5 3 2 7 2 3 3" xfId="56862"/>
    <cellStyle name="Normal 5 3 2 7 2 4" xfId="56863"/>
    <cellStyle name="Normal 5 3 2 7 2 5" xfId="56864"/>
    <cellStyle name="Normal 5 3 2 7 3" xfId="56865"/>
    <cellStyle name="Normal 5 3 2 7 3 2" xfId="56866"/>
    <cellStyle name="Normal 5 3 2 7 3 3" xfId="56867"/>
    <cellStyle name="Normal 5 3 2 7 4" xfId="56868"/>
    <cellStyle name="Normal 5 3 2 7 4 2" xfId="56869"/>
    <cellStyle name="Normal 5 3 2 7 4 3" xfId="56870"/>
    <cellStyle name="Normal 5 3 2 7 5" xfId="56871"/>
    <cellStyle name="Normal 5 3 2 7 6" xfId="56872"/>
    <cellStyle name="Normal 5 3 2 8" xfId="56873"/>
    <cellStyle name="Normal 5 3 2 8 2" xfId="56874"/>
    <cellStyle name="Normal 5 3 2 8 2 2" xfId="56875"/>
    <cellStyle name="Normal 5 3 2 8 2 2 2" xfId="56876"/>
    <cellStyle name="Normal 5 3 2 8 2 2 3" xfId="56877"/>
    <cellStyle name="Normal 5 3 2 8 2 3" xfId="56878"/>
    <cellStyle name="Normal 5 3 2 8 2 3 2" xfId="56879"/>
    <cellStyle name="Normal 5 3 2 8 2 3 3" xfId="56880"/>
    <cellStyle name="Normal 5 3 2 8 2 4" xfId="56881"/>
    <cellStyle name="Normal 5 3 2 8 2 5" xfId="56882"/>
    <cellStyle name="Normal 5 3 2 8 3" xfId="56883"/>
    <cellStyle name="Normal 5 3 2 8 3 2" xfId="56884"/>
    <cellStyle name="Normal 5 3 2 8 3 3" xfId="56885"/>
    <cellStyle name="Normal 5 3 2 8 4" xfId="56886"/>
    <cellStyle name="Normal 5 3 2 8 4 2" xfId="56887"/>
    <cellStyle name="Normal 5 3 2 8 4 3" xfId="56888"/>
    <cellStyle name="Normal 5 3 2 8 5" xfId="56889"/>
    <cellStyle name="Normal 5 3 2 8 6" xfId="56890"/>
    <cellStyle name="Normal 5 3 2 9" xfId="56891"/>
    <cellStyle name="Normal 5 3 2 9 2" xfId="56892"/>
    <cellStyle name="Normal 5 3 2 9 2 2" xfId="56893"/>
    <cellStyle name="Normal 5 3 2 9 2 3" xfId="56894"/>
    <cellStyle name="Normal 5 3 2 9 3" xfId="56895"/>
    <cellStyle name="Normal 5 3 2 9 3 2" xfId="56896"/>
    <cellStyle name="Normal 5 3 2 9 3 3" xfId="56897"/>
    <cellStyle name="Normal 5 3 2 9 4" xfId="56898"/>
    <cellStyle name="Normal 5 3 2 9 5" xfId="56899"/>
    <cellStyle name="Normal 5 3 3" xfId="1288"/>
    <cellStyle name="Normal 5 3 3 10" xfId="56900"/>
    <cellStyle name="Normal 5 3 3 11" xfId="56901"/>
    <cellStyle name="Normal 5 3 3 2" xfId="1289"/>
    <cellStyle name="Normal 5 3 3 2 10" xfId="56902"/>
    <cellStyle name="Normal 5 3 3 2 2" xfId="1290"/>
    <cellStyle name="Normal 5 3 3 2 2 2" xfId="2592"/>
    <cellStyle name="Normal 5 3 3 2 2 2 2" xfId="56903"/>
    <cellStyle name="Normal 5 3 3 2 2 2 2 2" xfId="56904"/>
    <cellStyle name="Normal 5 3 3 2 2 2 2 3" xfId="56905"/>
    <cellStyle name="Normal 5 3 3 2 2 2 3" xfId="56906"/>
    <cellStyle name="Normal 5 3 3 2 2 2 3 2" xfId="56907"/>
    <cellStyle name="Normal 5 3 3 2 2 2 3 3" xfId="56908"/>
    <cellStyle name="Normal 5 3 3 2 2 2 4" xfId="56909"/>
    <cellStyle name="Normal 5 3 3 2 2 2 5" xfId="56910"/>
    <cellStyle name="Normal 5 3 3 2 2 3" xfId="56911"/>
    <cellStyle name="Normal 5 3 3 2 2 3 2" xfId="56912"/>
    <cellStyle name="Normal 5 3 3 2 2 3 3" xfId="56913"/>
    <cellStyle name="Normal 5 3 3 2 2 4" xfId="56914"/>
    <cellStyle name="Normal 5 3 3 2 2 4 2" xfId="56915"/>
    <cellStyle name="Normal 5 3 3 2 2 4 3" xfId="56916"/>
    <cellStyle name="Normal 5 3 3 2 2 5" xfId="56917"/>
    <cellStyle name="Normal 5 3 3 2 2 6" xfId="56918"/>
    <cellStyle name="Normal 5 3 3 2 3" xfId="2591"/>
    <cellStyle name="Normal 5 3 3 2 3 2" xfId="56919"/>
    <cellStyle name="Normal 5 3 3 2 3 2 2" xfId="56920"/>
    <cellStyle name="Normal 5 3 3 2 3 2 2 2" xfId="56921"/>
    <cellStyle name="Normal 5 3 3 2 3 2 2 3" xfId="56922"/>
    <cellStyle name="Normal 5 3 3 2 3 2 3" xfId="56923"/>
    <cellStyle name="Normal 5 3 3 2 3 2 3 2" xfId="56924"/>
    <cellStyle name="Normal 5 3 3 2 3 2 3 3" xfId="56925"/>
    <cellStyle name="Normal 5 3 3 2 3 2 4" xfId="56926"/>
    <cellStyle name="Normal 5 3 3 2 3 2 5" xfId="56927"/>
    <cellStyle name="Normal 5 3 3 2 3 3" xfId="56928"/>
    <cellStyle name="Normal 5 3 3 2 3 3 2" xfId="56929"/>
    <cellStyle name="Normal 5 3 3 2 3 3 3" xfId="56930"/>
    <cellStyle name="Normal 5 3 3 2 3 4" xfId="56931"/>
    <cellStyle name="Normal 5 3 3 2 3 4 2" xfId="56932"/>
    <cellStyle name="Normal 5 3 3 2 3 4 3" xfId="56933"/>
    <cellStyle name="Normal 5 3 3 2 3 5" xfId="56934"/>
    <cellStyle name="Normal 5 3 3 2 3 6" xfId="56935"/>
    <cellStyle name="Normal 5 3 3 2 4" xfId="56936"/>
    <cellStyle name="Normal 5 3 3 2 4 2" xfId="56937"/>
    <cellStyle name="Normal 5 3 3 2 4 2 2" xfId="56938"/>
    <cellStyle name="Normal 5 3 3 2 4 2 2 2" xfId="56939"/>
    <cellStyle name="Normal 5 3 3 2 4 2 2 3" xfId="56940"/>
    <cellStyle name="Normal 5 3 3 2 4 2 3" xfId="56941"/>
    <cellStyle name="Normal 5 3 3 2 4 2 3 2" xfId="56942"/>
    <cellStyle name="Normal 5 3 3 2 4 2 3 3" xfId="56943"/>
    <cellStyle name="Normal 5 3 3 2 4 2 4" xfId="56944"/>
    <cellStyle name="Normal 5 3 3 2 4 2 5" xfId="56945"/>
    <cellStyle name="Normal 5 3 3 2 4 3" xfId="56946"/>
    <cellStyle name="Normal 5 3 3 2 4 3 2" xfId="56947"/>
    <cellStyle name="Normal 5 3 3 2 4 3 3" xfId="56948"/>
    <cellStyle name="Normal 5 3 3 2 4 4" xfId="56949"/>
    <cellStyle name="Normal 5 3 3 2 4 4 2" xfId="56950"/>
    <cellStyle name="Normal 5 3 3 2 4 4 3" xfId="56951"/>
    <cellStyle name="Normal 5 3 3 2 4 5" xfId="56952"/>
    <cellStyle name="Normal 5 3 3 2 4 6" xfId="56953"/>
    <cellStyle name="Normal 5 3 3 2 5" xfId="56954"/>
    <cellStyle name="Normal 5 3 3 2 5 2" xfId="56955"/>
    <cellStyle name="Normal 5 3 3 2 5 2 2" xfId="56956"/>
    <cellStyle name="Normal 5 3 3 2 5 2 2 2" xfId="56957"/>
    <cellStyle name="Normal 5 3 3 2 5 2 2 3" xfId="56958"/>
    <cellStyle name="Normal 5 3 3 2 5 2 3" xfId="56959"/>
    <cellStyle name="Normal 5 3 3 2 5 2 3 2" xfId="56960"/>
    <cellStyle name="Normal 5 3 3 2 5 2 3 3" xfId="56961"/>
    <cellStyle name="Normal 5 3 3 2 5 2 4" xfId="56962"/>
    <cellStyle name="Normal 5 3 3 2 5 2 5" xfId="56963"/>
    <cellStyle name="Normal 5 3 3 2 5 3" xfId="56964"/>
    <cellStyle name="Normal 5 3 3 2 5 3 2" xfId="56965"/>
    <cellStyle name="Normal 5 3 3 2 5 3 3" xfId="56966"/>
    <cellStyle name="Normal 5 3 3 2 5 4" xfId="56967"/>
    <cellStyle name="Normal 5 3 3 2 5 4 2" xfId="56968"/>
    <cellStyle name="Normal 5 3 3 2 5 4 3" xfId="56969"/>
    <cellStyle name="Normal 5 3 3 2 5 5" xfId="56970"/>
    <cellStyle name="Normal 5 3 3 2 5 6" xfId="56971"/>
    <cellStyle name="Normal 5 3 3 2 6" xfId="56972"/>
    <cellStyle name="Normal 5 3 3 2 6 2" xfId="56973"/>
    <cellStyle name="Normal 5 3 3 2 6 2 2" xfId="56974"/>
    <cellStyle name="Normal 5 3 3 2 6 2 3" xfId="56975"/>
    <cellStyle name="Normal 5 3 3 2 6 3" xfId="56976"/>
    <cellStyle name="Normal 5 3 3 2 6 3 2" xfId="56977"/>
    <cellStyle name="Normal 5 3 3 2 6 3 3" xfId="56978"/>
    <cellStyle name="Normal 5 3 3 2 6 4" xfId="56979"/>
    <cellStyle name="Normal 5 3 3 2 6 5" xfId="56980"/>
    <cellStyle name="Normal 5 3 3 2 7" xfId="56981"/>
    <cellStyle name="Normal 5 3 3 2 7 2" xfId="56982"/>
    <cellStyle name="Normal 5 3 3 2 7 3" xfId="56983"/>
    <cellStyle name="Normal 5 3 3 2 8" xfId="56984"/>
    <cellStyle name="Normal 5 3 3 2 8 2" xfId="56985"/>
    <cellStyle name="Normal 5 3 3 2 8 3" xfId="56986"/>
    <cellStyle name="Normal 5 3 3 2 9" xfId="56987"/>
    <cellStyle name="Normal 5 3 3 3" xfId="1291"/>
    <cellStyle name="Normal 5 3 3 3 2" xfId="2593"/>
    <cellStyle name="Normal 5 3 3 3 2 2" xfId="56988"/>
    <cellStyle name="Normal 5 3 3 3 2 2 2" xfId="56989"/>
    <cellStyle name="Normal 5 3 3 3 2 2 3" xfId="56990"/>
    <cellStyle name="Normal 5 3 3 3 2 3" xfId="56991"/>
    <cellStyle name="Normal 5 3 3 3 2 3 2" xfId="56992"/>
    <cellStyle name="Normal 5 3 3 3 2 3 3" xfId="56993"/>
    <cellStyle name="Normal 5 3 3 3 2 4" xfId="56994"/>
    <cellStyle name="Normal 5 3 3 3 2 5" xfId="56995"/>
    <cellStyle name="Normal 5 3 3 3 3" xfId="56996"/>
    <cellStyle name="Normal 5 3 3 3 3 2" xfId="56997"/>
    <cellStyle name="Normal 5 3 3 3 3 3" xfId="56998"/>
    <cellStyle name="Normal 5 3 3 3 4" xfId="56999"/>
    <cellStyle name="Normal 5 3 3 3 4 2" xfId="57000"/>
    <cellStyle name="Normal 5 3 3 3 4 3" xfId="57001"/>
    <cellStyle name="Normal 5 3 3 3 5" xfId="57002"/>
    <cellStyle name="Normal 5 3 3 3 6" xfId="57003"/>
    <cellStyle name="Normal 5 3 3 4" xfId="2590"/>
    <cellStyle name="Normal 5 3 3 4 2" xfId="57004"/>
    <cellStyle name="Normal 5 3 3 4 2 2" xfId="57005"/>
    <cellStyle name="Normal 5 3 3 4 2 2 2" xfId="57006"/>
    <cellStyle name="Normal 5 3 3 4 2 2 3" xfId="57007"/>
    <cellStyle name="Normal 5 3 3 4 2 3" xfId="57008"/>
    <cellStyle name="Normal 5 3 3 4 2 3 2" xfId="57009"/>
    <cellStyle name="Normal 5 3 3 4 2 3 3" xfId="57010"/>
    <cellStyle name="Normal 5 3 3 4 2 4" xfId="57011"/>
    <cellStyle name="Normal 5 3 3 4 2 5" xfId="57012"/>
    <cellStyle name="Normal 5 3 3 4 3" xfId="57013"/>
    <cellStyle name="Normal 5 3 3 4 3 2" xfId="57014"/>
    <cellStyle name="Normal 5 3 3 4 3 3" xfId="57015"/>
    <cellStyle name="Normal 5 3 3 4 4" xfId="57016"/>
    <cellStyle name="Normal 5 3 3 4 4 2" xfId="57017"/>
    <cellStyle name="Normal 5 3 3 4 4 3" xfId="57018"/>
    <cellStyle name="Normal 5 3 3 4 5" xfId="57019"/>
    <cellStyle name="Normal 5 3 3 4 6" xfId="57020"/>
    <cellStyle name="Normal 5 3 3 5" xfId="57021"/>
    <cellStyle name="Normal 5 3 3 5 2" xfId="57022"/>
    <cellStyle name="Normal 5 3 3 5 2 2" xfId="57023"/>
    <cellStyle name="Normal 5 3 3 5 2 2 2" xfId="57024"/>
    <cellStyle name="Normal 5 3 3 5 2 2 3" xfId="57025"/>
    <cellStyle name="Normal 5 3 3 5 2 3" xfId="57026"/>
    <cellStyle name="Normal 5 3 3 5 2 3 2" xfId="57027"/>
    <cellStyle name="Normal 5 3 3 5 2 3 3" xfId="57028"/>
    <cellStyle name="Normal 5 3 3 5 2 4" xfId="57029"/>
    <cellStyle name="Normal 5 3 3 5 2 5" xfId="57030"/>
    <cellStyle name="Normal 5 3 3 5 3" xfId="57031"/>
    <cellStyle name="Normal 5 3 3 5 3 2" xfId="57032"/>
    <cellStyle name="Normal 5 3 3 5 3 3" xfId="57033"/>
    <cellStyle name="Normal 5 3 3 5 4" xfId="57034"/>
    <cellStyle name="Normal 5 3 3 5 4 2" xfId="57035"/>
    <cellStyle name="Normal 5 3 3 5 4 3" xfId="57036"/>
    <cellStyle name="Normal 5 3 3 5 5" xfId="57037"/>
    <cellStyle name="Normal 5 3 3 5 6" xfId="57038"/>
    <cellStyle name="Normal 5 3 3 6" xfId="57039"/>
    <cellStyle name="Normal 5 3 3 6 2" xfId="57040"/>
    <cellStyle name="Normal 5 3 3 6 2 2" xfId="57041"/>
    <cellStyle name="Normal 5 3 3 6 2 2 2" xfId="57042"/>
    <cellStyle name="Normal 5 3 3 6 2 2 3" xfId="57043"/>
    <cellStyle name="Normal 5 3 3 6 2 3" xfId="57044"/>
    <cellStyle name="Normal 5 3 3 6 2 3 2" xfId="57045"/>
    <cellStyle name="Normal 5 3 3 6 2 3 3" xfId="57046"/>
    <cellStyle name="Normal 5 3 3 6 2 4" xfId="57047"/>
    <cellStyle name="Normal 5 3 3 6 2 5" xfId="57048"/>
    <cellStyle name="Normal 5 3 3 6 3" xfId="57049"/>
    <cellStyle name="Normal 5 3 3 6 3 2" xfId="57050"/>
    <cellStyle name="Normal 5 3 3 6 3 3" xfId="57051"/>
    <cellStyle name="Normal 5 3 3 6 4" xfId="57052"/>
    <cellStyle name="Normal 5 3 3 6 4 2" xfId="57053"/>
    <cellStyle name="Normal 5 3 3 6 4 3" xfId="57054"/>
    <cellStyle name="Normal 5 3 3 6 5" xfId="57055"/>
    <cellStyle name="Normal 5 3 3 6 6" xfId="57056"/>
    <cellStyle name="Normal 5 3 3 7" xfId="57057"/>
    <cellStyle name="Normal 5 3 3 7 2" xfId="57058"/>
    <cellStyle name="Normal 5 3 3 7 2 2" xfId="57059"/>
    <cellStyle name="Normal 5 3 3 7 2 3" xfId="57060"/>
    <cellStyle name="Normal 5 3 3 7 3" xfId="57061"/>
    <cellStyle name="Normal 5 3 3 7 3 2" xfId="57062"/>
    <cellStyle name="Normal 5 3 3 7 3 3" xfId="57063"/>
    <cellStyle name="Normal 5 3 3 7 4" xfId="57064"/>
    <cellStyle name="Normal 5 3 3 7 5" xfId="57065"/>
    <cellStyle name="Normal 5 3 3 8" xfId="57066"/>
    <cellStyle name="Normal 5 3 3 8 2" xfId="57067"/>
    <cellStyle name="Normal 5 3 3 8 3" xfId="57068"/>
    <cellStyle name="Normal 5 3 3 9" xfId="57069"/>
    <cellStyle name="Normal 5 3 3 9 2" xfId="57070"/>
    <cellStyle name="Normal 5 3 3 9 3" xfId="57071"/>
    <cellStyle name="Normal 5 3 4" xfId="1292"/>
    <cellStyle name="Normal 5 3 4 10" xfId="57072"/>
    <cellStyle name="Normal 5 3 4 11" xfId="57073"/>
    <cellStyle name="Normal 5 3 4 2" xfId="1293"/>
    <cellStyle name="Normal 5 3 4 2 10" xfId="57074"/>
    <cellStyle name="Normal 5 3 4 2 2" xfId="1294"/>
    <cellStyle name="Normal 5 3 4 2 2 2" xfId="2596"/>
    <cellStyle name="Normal 5 3 4 2 2 2 2" xfId="57075"/>
    <cellStyle name="Normal 5 3 4 2 2 2 2 2" xfId="57076"/>
    <cellStyle name="Normal 5 3 4 2 2 2 2 3" xfId="57077"/>
    <cellStyle name="Normal 5 3 4 2 2 2 3" xfId="57078"/>
    <cellStyle name="Normal 5 3 4 2 2 2 3 2" xfId="57079"/>
    <cellStyle name="Normal 5 3 4 2 2 2 3 3" xfId="57080"/>
    <cellStyle name="Normal 5 3 4 2 2 2 4" xfId="57081"/>
    <cellStyle name="Normal 5 3 4 2 2 2 5" xfId="57082"/>
    <cellStyle name="Normal 5 3 4 2 2 3" xfId="57083"/>
    <cellStyle name="Normal 5 3 4 2 2 3 2" xfId="57084"/>
    <cellStyle name="Normal 5 3 4 2 2 3 3" xfId="57085"/>
    <cellStyle name="Normal 5 3 4 2 2 4" xfId="57086"/>
    <cellStyle name="Normal 5 3 4 2 2 4 2" xfId="57087"/>
    <cellStyle name="Normal 5 3 4 2 2 4 3" xfId="57088"/>
    <cellStyle name="Normal 5 3 4 2 2 5" xfId="57089"/>
    <cellStyle name="Normal 5 3 4 2 2 6" xfId="57090"/>
    <cellStyle name="Normal 5 3 4 2 3" xfId="2595"/>
    <cellStyle name="Normal 5 3 4 2 3 2" xfId="57091"/>
    <cellStyle name="Normal 5 3 4 2 3 2 2" xfId="57092"/>
    <cellStyle name="Normal 5 3 4 2 3 2 2 2" xfId="57093"/>
    <cellStyle name="Normal 5 3 4 2 3 2 2 3" xfId="57094"/>
    <cellStyle name="Normal 5 3 4 2 3 2 3" xfId="57095"/>
    <cellStyle name="Normal 5 3 4 2 3 2 3 2" xfId="57096"/>
    <cellStyle name="Normal 5 3 4 2 3 2 3 3" xfId="57097"/>
    <cellStyle name="Normal 5 3 4 2 3 2 4" xfId="57098"/>
    <cellStyle name="Normal 5 3 4 2 3 2 5" xfId="57099"/>
    <cellStyle name="Normal 5 3 4 2 3 3" xfId="57100"/>
    <cellStyle name="Normal 5 3 4 2 3 3 2" xfId="57101"/>
    <cellStyle name="Normal 5 3 4 2 3 3 3" xfId="57102"/>
    <cellStyle name="Normal 5 3 4 2 3 4" xfId="57103"/>
    <cellStyle name="Normal 5 3 4 2 3 4 2" xfId="57104"/>
    <cellStyle name="Normal 5 3 4 2 3 4 3" xfId="57105"/>
    <cellStyle name="Normal 5 3 4 2 3 5" xfId="57106"/>
    <cellStyle name="Normal 5 3 4 2 3 6" xfId="57107"/>
    <cellStyle name="Normal 5 3 4 2 4" xfId="57108"/>
    <cellStyle name="Normal 5 3 4 2 4 2" xfId="57109"/>
    <cellStyle name="Normal 5 3 4 2 4 2 2" xfId="57110"/>
    <cellStyle name="Normal 5 3 4 2 4 2 2 2" xfId="57111"/>
    <cellStyle name="Normal 5 3 4 2 4 2 2 3" xfId="57112"/>
    <cellStyle name="Normal 5 3 4 2 4 2 3" xfId="57113"/>
    <cellStyle name="Normal 5 3 4 2 4 2 3 2" xfId="57114"/>
    <cellStyle name="Normal 5 3 4 2 4 2 3 3" xfId="57115"/>
    <cellStyle name="Normal 5 3 4 2 4 2 4" xfId="57116"/>
    <cellStyle name="Normal 5 3 4 2 4 2 5" xfId="57117"/>
    <cellStyle name="Normal 5 3 4 2 4 3" xfId="57118"/>
    <cellStyle name="Normal 5 3 4 2 4 3 2" xfId="57119"/>
    <cellStyle name="Normal 5 3 4 2 4 3 3" xfId="57120"/>
    <cellStyle name="Normal 5 3 4 2 4 4" xfId="57121"/>
    <cellStyle name="Normal 5 3 4 2 4 4 2" xfId="57122"/>
    <cellStyle name="Normal 5 3 4 2 4 4 3" xfId="57123"/>
    <cellStyle name="Normal 5 3 4 2 4 5" xfId="57124"/>
    <cellStyle name="Normal 5 3 4 2 4 6" xfId="57125"/>
    <cellStyle name="Normal 5 3 4 2 5" xfId="57126"/>
    <cellStyle name="Normal 5 3 4 2 5 2" xfId="57127"/>
    <cellStyle name="Normal 5 3 4 2 5 2 2" xfId="57128"/>
    <cellStyle name="Normal 5 3 4 2 5 2 2 2" xfId="57129"/>
    <cellStyle name="Normal 5 3 4 2 5 2 2 3" xfId="57130"/>
    <cellStyle name="Normal 5 3 4 2 5 2 3" xfId="57131"/>
    <cellStyle name="Normal 5 3 4 2 5 2 3 2" xfId="57132"/>
    <cellStyle name="Normal 5 3 4 2 5 2 3 3" xfId="57133"/>
    <cellStyle name="Normal 5 3 4 2 5 2 4" xfId="57134"/>
    <cellStyle name="Normal 5 3 4 2 5 2 5" xfId="57135"/>
    <cellStyle name="Normal 5 3 4 2 5 3" xfId="57136"/>
    <cellStyle name="Normal 5 3 4 2 5 3 2" xfId="57137"/>
    <cellStyle name="Normal 5 3 4 2 5 3 3" xfId="57138"/>
    <cellStyle name="Normal 5 3 4 2 5 4" xfId="57139"/>
    <cellStyle name="Normal 5 3 4 2 5 4 2" xfId="57140"/>
    <cellStyle name="Normal 5 3 4 2 5 4 3" xfId="57141"/>
    <cellStyle name="Normal 5 3 4 2 5 5" xfId="57142"/>
    <cellStyle name="Normal 5 3 4 2 5 6" xfId="57143"/>
    <cellStyle name="Normal 5 3 4 2 6" xfId="57144"/>
    <cellStyle name="Normal 5 3 4 2 6 2" xfId="57145"/>
    <cellStyle name="Normal 5 3 4 2 6 2 2" xfId="57146"/>
    <cellStyle name="Normal 5 3 4 2 6 2 3" xfId="57147"/>
    <cellStyle name="Normal 5 3 4 2 6 3" xfId="57148"/>
    <cellStyle name="Normal 5 3 4 2 6 3 2" xfId="57149"/>
    <cellStyle name="Normal 5 3 4 2 6 3 3" xfId="57150"/>
    <cellStyle name="Normal 5 3 4 2 6 4" xfId="57151"/>
    <cellStyle name="Normal 5 3 4 2 6 5" xfId="57152"/>
    <cellStyle name="Normal 5 3 4 2 7" xfId="57153"/>
    <cellStyle name="Normal 5 3 4 2 7 2" xfId="57154"/>
    <cellStyle name="Normal 5 3 4 2 7 3" xfId="57155"/>
    <cellStyle name="Normal 5 3 4 2 8" xfId="57156"/>
    <cellStyle name="Normal 5 3 4 2 8 2" xfId="57157"/>
    <cellStyle name="Normal 5 3 4 2 8 3" xfId="57158"/>
    <cellStyle name="Normal 5 3 4 2 9" xfId="57159"/>
    <cellStyle name="Normal 5 3 4 3" xfId="1295"/>
    <cellStyle name="Normal 5 3 4 3 2" xfId="2597"/>
    <cellStyle name="Normal 5 3 4 3 2 2" xfId="57160"/>
    <cellStyle name="Normal 5 3 4 3 2 2 2" xfId="57161"/>
    <cellStyle name="Normal 5 3 4 3 2 2 3" xfId="57162"/>
    <cellStyle name="Normal 5 3 4 3 2 3" xfId="57163"/>
    <cellStyle name="Normal 5 3 4 3 2 3 2" xfId="57164"/>
    <cellStyle name="Normal 5 3 4 3 2 3 3" xfId="57165"/>
    <cellStyle name="Normal 5 3 4 3 2 4" xfId="57166"/>
    <cellStyle name="Normal 5 3 4 3 2 5" xfId="57167"/>
    <cellStyle name="Normal 5 3 4 3 3" xfId="57168"/>
    <cellStyle name="Normal 5 3 4 3 3 2" xfId="57169"/>
    <cellStyle name="Normal 5 3 4 3 3 3" xfId="57170"/>
    <cellStyle name="Normal 5 3 4 3 4" xfId="57171"/>
    <cellStyle name="Normal 5 3 4 3 4 2" xfId="57172"/>
    <cellStyle name="Normal 5 3 4 3 4 3" xfId="57173"/>
    <cellStyle name="Normal 5 3 4 3 5" xfId="57174"/>
    <cellStyle name="Normal 5 3 4 3 6" xfId="57175"/>
    <cellStyle name="Normal 5 3 4 4" xfId="2594"/>
    <cellStyle name="Normal 5 3 4 4 2" xfId="57176"/>
    <cellStyle name="Normal 5 3 4 4 2 2" xfId="57177"/>
    <cellStyle name="Normal 5 3 4 4 2 2 2" xfId="57178"/>
    <cellStyle name="Normal 5 3 4 4 2 2 3" xfId="57179"/>
    <cellStyle name="Normal 5 3 4 4 2 3" xfId="57180"/>
    <cellStyle name="Normal 5 3 4 4 2 3 2" xfId="57181"/>
    <cellStyle name="Normal 5 3 4 4 2 3 3" xfId="57182"/>
    <cellStyle name="Normal 5 3 4 4 2 4" xfId="57183"/>
    <cellStyle name="Normal 5 3 4 4 2 5" xfId="57184"/>
    <cellStyle name="Normal 5 3 4 4 3" xfId="57185"/>
    <cellStyle name="Normal 5 3 4 4 3 2" xfId="57186"/>
    <cellStyle name="Normal 5 3 4 4 3 3" xfId="57187"/>
    <cellStyle name="Normal 5 3 4 4 4" xfId="57188"/>
    <cellStyle name="Normal 5 3 4 4 4 2" xfId="57189"/>
    <cellStyle name="Normal 5 3 4 4 4 3" xfId="57190"/>
    <cellStyle name="Normal 5 3 4 4 5" xfId="57191"/>
    <cellStyle name="Normal 5 3 4 4 6" xfId="57192"/>
    <cellStyle name="Normal 5 3 4 5" xfId="57193"/>
    <cellStyle name="Normal 5 3 4 5 2" xfId="57194"/>
    <cellStyle name="Normal 5 3 4 5 2 2" xfId="57195"/>
    <cellStyle name="Normal 5 3 4 5 2 2 2" xfId="57196"/>
    <cellStyle name="Normal 5 3 4 5 2 2 3" xfId="57197"/>
    <cellStyle name="Normal 5 3 4 5 2 3" xfId="57198"/>
    <cellStyle name="Normal 5 3 4 5 2 3 2" xfId="57199"/>
    <cellStyle name="Normal 5 3 4 5 2 3 3" xfId="57200"/>
    <cellStyle name="Normal 5 3 4 5 2 4" xfId="57201"/>
    <cellStyle name="Normal 5 3 4 5 2 5" xfId="57202"/>
    <cellStyle name="Normal 5 3 4 5 3" xfId="57203"/>
    <cellStyle name="Normal 5 3 4 5 3 2" xfId="57204"/>
    <cellStyle name="Normal 5 3 4 5 3 3" xfId="57205"/>
    <cellStyle name="Normal 5 3 4 5 4" xfId="57206"/>
    <cellStyle name="Normal 5 3 4 5 4 2" xfId="57207"/>
    <cellStyle name="Normal 5 3 4 5 4 3" xfId="57208"/>
    <cellStyle name="Normal 5 3 4 5 5" xfId="57209"/>
    <cellStyle name="Normal 5 3 4 5 6" xfId="57210"/>
    <cellStyle name="Normal 5 3 4 6" xfId="57211"/>
    <cellStyle name="Normal 5 3 4 6 2" xfId="57212"/>
    <cellStyle name="Normal 5 3 4 6 2 2" xfId="57213"/>
    <cellStyle name="Normal 5 3 4 6 2 2 2" xfId="57214"/>
    <cellStyle name="Normal 5 3 4 6 2 2 3" xfId="57215"/>
    <cellStyle name="Normal 5 3 4 6 2 3" xfId="57216"/>
    <cellStyle name="Normal 5 3 4 6 2 3 2" xfId="57217"/>
    <cellStyle name="Normal 5 3 4 6 2 3 3" xfId="57218"/>
    <cellStyle name="Normal 5 3 4 6 2 4" xfId="57219"/>
    <cellStyle name="Normal 5 3 4 6 2 5" xfId="57220"/>
    <cellStyle name="Normal 5 3 4 6 3" xfId="57221"/>
    <cellStyle name="Normal 5 3 4 6 3 2" xfId="57222"/>
    <cellStyle name="Normal 5 3 4 6 3 3" xfId="57223"/>
    <cellStyle name="Normal 5 3 4 6 4" xfId="57224"/>
    <cellStyle name="Normal 5 3 4 6 4 2" xfId="57225"/>
    <cellStyle name="Normal 5 3 4 6 4 3" xfId="57226"/>
    <cellStyle name="Normal 5 3 4 6 5" xfId="57227"/>
    <cellStyle name="Normal 5 3 4 6 6" xfId="57228"/>
    <cellStyle name="Normal 5 3 4 7" xfId="57229"/>
    <cellStyle name="Normal 5 3 4 7 2" xfId="57230"/>
    <cellStyle name="Normal 5 3 4 7 2 2" xfId="57231"/>
    <cellStyle name="Normal 5 3 4 7 2 3" xfId="57232"/>
    <cellStyle name="Normal 5 3 4 7 3" xfId="57233"/>
    <cellStyle name="Normal 5 3 4 7 3 2" xfId="57234"/>
    <cellStyle name="Normal 5 3 4 7 3 3" xfId="57235"/>
    <cellStyle name="Normal 5 3 4 7 4" xfId="57236"/>
    <cellStyle name="Normal 5 3 4 7 5" xfId="57237"/>
    <cellStyle name="Normal 5 3 4 8" xfId="57238"/>
    <cellStyle name="Normal 5 3 4 8 2" xfId="57239"/>
    <cellStyle name="Normal 5 3 4 8 3" xfId="57240"/>
    <cellStyle name="Normal 5 3 4 9" xfId="57241"/>
    <cellStyle name="Normal 5 3 4 9 2" xfId="57242"/>
    <cellStyle name="Normal 5 3 4 9 3" xfId="57243"/>
    <cellStyle name="Normal 5 3 5" xfId="1296"/>
    <cellStyle name="Normal 5 3 5 10" xfId="57244"/>
    <cellStyle name="Normal 5 3 5 2" xfId="1297"/>
    <cellStyle name="Normal 5 3 5 2 2" xfId="2599"/>
    <cellStyle name="Normal 5 3 5 2 2 2" xfId="57245"/>
    <cellStyle name="Normal 5 3 5 2 2 2 2" xfId="57246"/>
    <cellStyle name="Normal 5 3 5 2 2 2 3" xfId="57247"/>
    <cellStyle name="Normal 5 3 5 2 2 3" xfId="57248"/>
    <cellStyle name="Normal 5 3 5 2 2 3 2" xfId="57249"/>
    <cellStyle name="Normal 5 3 5 2 2 3 3" xfId="57250"/>
    <cellStyle name="Normal 5 3 5 2 2 4" xfId="57251"/>
    <cellStyle name="Normal 5 3 5 2 2 5" xfId="57252"/>
    <cellStyle name="Normal 5 3 5 2 3" xfId="57253"/>
    <cellStyle name="Normal 5 3 5 2 3 2" xfId="57254"/>
    <cellStyle name="Normal 5 3 5 2 3 3" xfId="57255"/>
    <cellStyle name="Normal 5 3 5 2 4" xfId="57256"/>
    <cellStyle name="Normal 5 3 5 2 4 2" xfId="57257"/>
    <cellStyle name="Normal 5 3 5 2 4 3" xfId="57258"/>
    <cellStyle name="Normal 5 3 5 2 5" xfId="57259"/>
    <cellStyle name="Normal 5 3 5 2 6" xfId="57260"/>
    <cellStyle name="Normal 5 3 5 3" xfId="2598"/>
    <cellStyle name="Normal 5 3 5 3 2" xfId="57261"/>
    <cellStyle name="Normal 5 3 5 3 2 2" xfId="57262"/>
    <cellStyle name="Normal 5 3 5 3 2 2 2" xfId="57263"/>
    <cellStyle name="Normal 5 3 5 3 2 2 3" xfId="57264"/>
    <cellStyle name="Normal 5 3 5 3 2 3" xfId="57265"/>
    <cellStyle name="Normal 5 3 5 3 2 3 2" xfId="57266"/>
    <cellStyle name="Normal 5 3 5 3 2 3 3" xfId="57267"/>
    <cellStyle name="Normal 5 3 5 3 2 4" xfId="57268"/>
    <cellStyle name="Normal 5 3 5 3 2 5" xfId="57269"/>
    <cellStyle name="Normal 5 3 5 3 3" xfId="57270"/>
    <cellStyle name="Normal 5 3 5 3 3 2" xfId="57271"/>
    <cellStyle name="Normal 5 3 5 3 3 3" xfId="57272"/>
    <cellStyle name="Normal 5 3 5 3 4" xfId="57273"/>
    <cellStyle name="Normal 5 3 5 3 4 2" xfId="57274"/>
    <cellStyle name="Normal 5 3 5 3 4 3" xfId="57275"/>
    <cellStyle name="Normal 5 3 5 3 5" xfId="57276"/>
    <cellStyle name="Normal 5 3 5 3 6" xfId="57277"/>
    <cellStyle name="Normal 5 3 5 4" xfId="57278"/>
    <cellStyle name="Normal 5 3 5 4 2" xfId="57279"/>
    <cellStyle name="Normal 5 3 5 4 2 2" xfId="57280"/>
    <cellStyle name="Normal 5 3 5 4 2 2 2" xfId="57281"/>
    <cellStyle name="Normal 5 3 5 4 2 2 3" xfId="57282"/>
    <cellStyle name="Normal 5 3 5 4 2 3" xfId="57283"/>
    <cellStyle name="Normal 5 3 5 4 2 3 2" xfId="57284"/>
    <cellStyle name="Normal 5 3 5 4 2 3 3" xfId="57285"/>
    <cellStyle name="Normal 5 3 5 4 2 4" xfId="57286"/>
    <cellStyle name="Normal 5 3 5 4 2 5" xfId="57287"/>
    <cellStyle name="Normal 5 3 5 4 3" xfId="57288"/>
    <cellStyle name="Normal 5 3 5 4 3 2" xfId="57289"/>
    <cellStyle name="Normal 5 3 5 4 3 3" xfId="57290"/>
    <cellStyle name="Normal 5 3 5 4 4" xfId="57291"/>
    <cellStyle name="Normal 5 3 5 4 4 2" xfId="57292"/>
    <cellStyle name="Normal 5 3 5 4 4 3" xfId="57293"/>
    <cellStyle name="Normal 5 3 5 4 5" xfId="57294"/>
    <cellStyle name="Normal 5 3 5 4 6" xfId="57295"/>
    <cellStyle name="Normal 5 3 5 5" xfId="57296"/>
    <cellStyle name="Normal 5 3 5 5 2" xfId="57297"/>
    <cellStyle name="Normal 5 3 5 5 2 2" xfId="57298"/>
    <cellStyle name="Normal 5 3 5 5 2 2 2" xfId="57299"/>
    <cellStyle name="Normal 5 3 5 5 2 2 3" xfId="57300"/>
    <cellStyle name="Normal 5 3 5 5 2 3" xfId="57301"/>
    <cellStyle name="Normal 5 3 5 5 2 3 2" xfId="57302"/>
    <cellStyle name="Normal 5 3 5 5 2 3 3" xfId="57303"/>
    <cellStyle name="Normal 5 3 5 5 2 4" xfId="57304"/>
    <cellStyle name="Normal 5 3 5 5 2 5" xfId="57305"/>
    <cellStyle name="Normal 5 3 5 5 3" xfId="57306"/>
    <cellStyle name="Normal 5 3 5 5 3 2" xfId="57307"/>
    <cellStyle name="Normal 5 3 5 5 3 3" xfId="57308"/>
    <cellStyle name="Normal 5 3 5 5 4" xfId="57309"/>
    <cellStyle name="Normal 5 3 5 5 4 2" xfId="57310"/>
    <cellStyle name="Normal 5 3 5 5 4 3" xfId="57311"/>
    <cellStyle name="Normal 5 3 5 5 5" xfId="57312"/>
    <cellStyle name="Normal 5 3 5 5 6" xfId="57313"/>
    <cellStyle name="Normal 5 3 5 6" xfId="57314"/>
    <cellStyle name="Normal 5 3 5 6 2" xfId="57315"/>
    <cellStyle name="Normal 5 3 5 6 2 2" xfId="57316"/>
    <cellStyle name="Normal 5 3 5 6 2 3" xfId="57317"/>
    <cellStyle name="Normal 5 3 5 6 3" xfId="57318"/>
    <cellStyle name="Normal 5 3 5 6 3 2" xfId="57319"/>
    <cellStyle name="Normal 5 3 5 6 3 3" xfId="57320"/>
    <cellStyle name="Normal 5 3 5 6 4" xfId="57321"/>
    <cellStyle name="Normal 5 3 5 6 5" xfId="57322"/>
    <cellStyle name="Normal 5 3 5 7" xfId="57323"/>
    <cellStyle name="Normal 5 3 5 7 2" xfId="57324"/>
    <cellStyle name="Normal 5 3 5 7 3" xfId="57325"/>
    <cellStyle name="Normal 5 3 5 8" xfId="57326"/>
    <cellStyle name="Normal 5 3 5 8 2" xfId="57327"/>
    <cellStyle name="Normal 5 3 5 8 3" xfId="57328"/>
    <cellStyle name="Normal 5 3 5 9" xfId="57329"/>
    <cellStyle name="Normal 5 3 6" xfId="1298"/>
    <cellStyle name="Normal 5 3 6 2" xfId="2600"/>
    <cellStyle name="Normal 5 3 6 2 2" xfId="57330"/>
    <cellStyle name="Normal 5 3 6 2 2 2" xfId="57331"/>
    <cellStyle name="Normal 5 3 6 2 2 3" xfId="57332"/>
    <cellStyle name="Normal 5 3 6 2 3" xfId="57333"/>
    <cellStyle name="Normal 5 3 6 2 3 2" xfId="57334"/>
    <cellStyle name="Normal 5 3 6 2 3 3" xfId="57335"/>
    <cellStyle name="Normal 5 3 6 2 4" xfId="57336"/>
    <cellStyle name="Normal 5 3 6 2 5" xfId="57337"/>
    <cellStyle name="Normal 5 3 6 3" xfId="57338"/>
    <cellStyle name="Normal 5 3 6 3 2" xfId="57339"/>
    <cellStyle name="Normal 5 3 6 3 3" xfId="57340"/>
    <cellStyle name="Normal 5 3 6 4" xfId="57341"/>
    <cellStyle name="Normal 5 3 6 4 2" xfId="57342"/>
    <cellStyle name="Normal 5 3 6 4 3" xfId="57343"/>
    <cellStyle name="Normal 5 3 6 5" xfId="57344"/>
    <cellStyle name="Normal 5 3 6 6" xfId="57345"/>
    <cellStyle name="Normal 5 3 7" xfId="2577"/>
    <cellStyle name="Normal 5 3 7 2" xfId="57346"/>
    <cellStyle name="Normal 5 3 7 2 2" xfId="57347"/>
    <cellStyle name="Normal 5 3 7 2 2 2" xfId="57348"/>
    <cellStyle name="Normal 5 3 7 2 2 3" xfId="57349"/>
    <cellStyle name="Normal 5 3 7 2 3" xfId="57350"/>
    <cellStyle name="Normal 5 3 7 2 3 2" xfId="57351"/>
    <cellStyle name="Normal 5 3 7 2 3 3" xfId="57352"/>
    <cellStyle name="Normal 5 3 7 2 4" xfId="57353"/>
    <cellStyle name="Normal 5 3 7 2 5" xfId="57354"/>
    <cellStyle name="Normal 5 3 7 3" xfId="57355"/>
    <cellStyle name="Normal 5 3 7 3 2" xfId="57356"/>
    <cellStyle name="Normal 5 3 7 3 3" xfId="57357"/>
    <cellStyle name="Normal 5 3 7 4" xfId="57358"/>
    <cellStyle name="Normal 5 3 7 4 2" xfId="57359"/>
    <cellStyle name="Normal 5 3 7 4 3" xfId="57360"/>
    <cellStyle name="Normal 5 3 7 5" xfId="57361"/>
    <cellStyle name="Normal 5 3 7 6" xfId="57362"/>
    <cellStyle name="Normal 5 3 8" xfId="57363"/>
    <cellStyle name="Normal 5 3 8 2" xfId="57364"/>
    <cellStyle name="Normal 5 3 8 2 2" xfId="57365"/>
    <cellStyle name="Normal 5 3 8 2 2 2" xfId="57366"/>
    <cellStyle name="Normal 5 3 8 2 2 3" xfId="57367"/>
    <cellStyle name="Normal 5 3 8 2 3" xfId="57368"/>
    <cellStyle name="Normal 5 3 8 2 3 2" xfId="57369"/>
    <cellStyle name="Normal 5 3 8 2 3 3" xfId="57370"/>
    <cellStyle name="Normal 5 3 8 2 4" xfId="57371"/>
    <cellStyle name="Normal 5 3 8 2 5" xfId="57372"/>
    <cellStyle name="Normal 5 3 8 3" xfId="57373"/>
    <cellStyle name="Normal 5 3 8 3 2" xfId="57374"/>
    <cellStyle name="Normal 5 3 8 3 3" xfId="57375"/>
    <cellStyle name="Normal 5 3 8 4" xfId="57376"/>
    <cellStyle name="Normal 5 3 8 4 2" xfId="57377"/>
    <cellStyle name="Normal 5 3 8 4 3" xfId="57378"/>
    <cellStyle name="Normal 5 3 8 5" xfId="57379"/>
    <cellStyle name="Normal 5 3 8 6" xfId="57380"/>
    <cellStyle name="Normal 5 3 9" xfId="57381"/>
    <cellStyle name="Normal 5 3 9 2" xfId="57382"/>
    <cellStyle name="Normal 5 3 9 2 2" xfId="57383"/>
    <cellStyle name="Normal 5 3 9 2 2 2" xfId="57384"/>
    <cellStyle name="Normal 5 3 9 2 2 3" xfId="57385"/>
    <cellStyle name="Normal 5 3 9 2 3" xfId="57386"/>
    <cellStyle name="Normal 5 3 9 2 3 2" xfId="57387"/>
    <cellStyle name="Normal 5 3 9 2 3 3" xfId="57388"/>
    <cellStyle name="Normal 5 3 9 2 4" xfId="57389"/>
    <cellStyle name="Normal 5 3 9 2 5" xfId="57390"/>
    <cellStyle name="Normal 5 3 9 3" xfId="57391"/>
    <cellStyle name="Normal 5 3 9 3 2" xfId="57392"/>
    <cellStyle name="Normal 5 3 9 3 3" xfId="57393"/>
    <cellStyle name="Normal 5 3 9 4" xfId="57394"/>
    <cellStyle name="Normal 5 3 9 4 2" xfId="57395"/>
    <cellStyle name="Normal 5 3 9 4 3" xfId="57396"/>
    <cellStyle name="Normal 5 3 9 5" xfId="57397"/>
    <cellStyle name="Normal 5 3 9 6" xfId="57398"/>
    <cellStyle name="Normal 5 4" xfId="1299"/>
    <cellStyle name="Normal 5 4 10" xfId="57399"/>
    <cellStyle name="Normal 5 4 10 2" xfId="57400"/>
    <cellStyle name="Normal 5 4 10 3" xfId="57401"/>
    <cellStyle name="Normal 5 4 11" xfId="57402"/>
    <cellStyle name="Normal 5 4 11 2" xfId="57403"/>
    <cellStyle name="Normal 5 4 11 3" xfId="57404"/>
    <cellStyle name="Normal 5 4 12" xfId="57405"/>
    <cellStyle name="Normal 5 4 13" xfId="57406"/>
    <cellStyle name="Normal 5 4 2" xfId="1300"/>
    <cellStyle name="Normal 5 4 2 10" xfId="57407"/>
    <cellStyle name="Normal 5 4 2 11" xfId="57408"/>
    <cellStyle name="Normal 5 4 2 2" xfId="1301"/>
    <cellStyle name="Normal 5 4 2 2 10" xfId="57409"/>
    <cellStyle name="Normal 5 4 2 2 2" xfId="1302"/>
    <cellStyle name="Normal 5 4 2 2 2 2" xfId="2604"/>
    <cellStyle name="Normal 5 4 2 2 2 2 2" xfId="57410"/>
    <cellStyle name="Normal 5 4 2 2 2 2 2 2" xfId="57411"/>
    <cellStyle name="Normal 5 4 2 2 2 2 2 3" xfId="57412"/>
    <cellStyle name="Normal 5 4 2 2 2 2 3" xfId="57413"/>
    <cellStyle name="Normal 5 4 2 2 2 2 3 2" xfId="57414"/>
    <cellStyle name="Normal 5 4 2 2 2 2 3 3" xfId="57415"/>
    <cellStyle name="Normal 5 4 2 2 2 2 4" xfId="57416"/>
    <cellStyle name="Normal 5 4 2 2 2 2 5" xfId="57417"/>
    <cellStyle name="Normal 5 4 2 2 2 3" xfId="57418"/>
    <cellStyle name="Normal 5 4 2 2 2 3 2" xfId="57419"/>
    <cellStyle name="Normal 5 4 2 2 2 3 3" xfId="57420"/>
    <cellStyle name="Normal 5 4 2 2 2 4" xfId="57421"/>
    <cellStyle name="Normal 5 4 2 2 2 4 2" xfId="57422"/>
    <cellStyle name="Normal 5 4 2 2 2 4 3" xfId="57423"/>
    <cellStyle name="Normal 5 4 2 2 2 5" xfId="57424"/>
    <cellStyle name="Normal 5 4 2 2 2 6" xfId="57425"/>
    <cellStyle name="Normal 5 4 2 2 3" xfId="2603"/>
    <cellStyle name="Normal 5 4 2 2 3 2" xfId="57426"/>
    <cellStyle name="Normal 5 4 2 2 3 2 2" xfId="57427"/>
    <cellStyle name="Normal 5 4 2 2 3 2 2 2" xfId="57428"/>
    <cellStyle name="Normal 5 4 2 2 3 2 2 3" xfId="57429"/>
    <cellStyle name="Normal 5 4 2 2 3 2 3" xfId="57430"/>
    <cellStyle name="Normal 5 4 2 2 3 2 3 2" xfId="57431"/>
    <cellStyle name="Normal 5 4 2 2 3 2 3 3" xfId="57432"/>
    <cellStyle name="Normal 5 4 2 2 3 2 4" xfId="57433"/>
    <cellStyle name="Normal 5 4 2 2 3 2 5" xfId="57434"/>
    <cellStyle name="Normal 5 4 2 2 3 3" xfId="57435"/>
    <cellStyle name="Normal 5 4 2 2 3 3 2" xfId="57436"/>
    <cellStyle name="Normal 5 4 2 2 3 3 3" xfId="57437"/>
    <cellStyle name="Normal 5 4 2 2 3 4" xfId="57438"/>
    <cellStyle name="Normal 5 4 2 2 3 4 2" xfId="57439"/>
    <cellStyle name="Normal 5 4 2 2 3 4 3" xfId="57440"/>
    <cellStyle name="Normal 5 4 2 2 3 5" xfId="57441"/>
    <cellStyle name="Normal 5 4 2 2 3 6" xfId="57442"/>
    <cellStyle name="Normal 5 4 2 2 4" xfId="57443"/>
    <cellStyle name="Normal 5 4 2 2 4 2" xfId="57444"/>
    <cellStyle name="Normal 5 4 2 2 4 2 2" xfId="57445"/>
    <cellStyle name="Normal 5 4 2 2 4 2 2 2" xfId="57446"/>
    <cellStyle name="Normal 5 4 2 2 4 2 2 3" xfId="57447"/>
    <cellStyle name="Normal 5 4 2 2 4 2 3" xfId="57448"/>
    <cellStyle name="Normal 5 4 2 2 4 2 3 2" xfId="57449"/>
    <cellStyle name="Normal 5 4 2 2 4 2 3 3" xfId="57450"/>
    <cellStyle name="Normal 5 4 2 2 4 2 4" xfId="57451"/>
    <cellStyle name="Normal 5 4 2 2 4 2 5" xfId="57452"/>
    <cellStyle name="Normal 5 4 2 2 4 3" xfId="57453"/>
    <cellStyle name="Normal 5 4 2 2 4 3 2" xfId="57454"/>
    <cellStyle name="Normal 5 4 2 2 4 3 3" xfId="57455"/>
    <cellStyle name="Normal 5 4 2 2 4 4" xfId="57456"/>
    <cellStyle name="Normal 5 4 2 2 4 4 2" xfId="57457"/>
    <cellStyle name="Normal 5 4 2 2 4 4 3" xfId="57458"/>
    <cellStyle name="Normal 5 4 2 2 4 5" xfId="57459"/>
    <cellStyle name="Normal 5 4 2 2 4 6" xfId="57460"/>
    <cellStyle name="Normal 5 4 2 2 5" xfId="57461"/>
    <cellStyle name="Normal 5 4 2 2 5 2" xfId="57462"/>
    <cellStyle name="Normal 5 4 2 2 5 2 2" xfId="57463"/>
    <cellStyle name="Normal 5 4 2 2 5 2 2 2" xfId="57464"/>
    <cellStyle name="Normal 5 4 2 2 5 2 2 3" xfId="57465"/>
    <cellStyle name="Normal 5 4 2 2 5 2 3" xfId="57466"/>
    <cellStyle name="Normal 5 4 2 2 5 2 3 2" xfId="57467"/>
    <cellStyle name="Normal 5 4 2 2 5 2 3 3" xfId="57468"/>
    <cellStyle name="Normal 5 4 2 2 5 2 4" xfId="57469"/>
    <cellStyle name="Normal 5 4 2 2 5 2 5" xfId="57470"/>
    <cellStyle name="Normal 5 4 2 2 5 3" xfId="57471"/>
    <cellStyle name="Normal 5 4 2 2 5 3 2" xfId="57472"/>
    <cellStyle name="Normal 5 4 2 2 5 3 3" xfId="57473"/>
    <cellStyle name="Normal 5 4 2 2 5 4" xfId="57474"/>
    <cellStyle name="Normal 5 4 2 2 5 4 2" xfId="57475"/>
    <cellStyle name="Normal 5 4 2 2 5 4 3" xfId="57476"/>
    <cellStyle name="Normal 5 4 2 2 5 5" xfId="57477"/>
    <cellStyle name="Normal 5 4 2 2 5 6" xfId="57478"/>
    <cellStyle name="Normal 5 4 2 2 6" xfId="57479"/>
    <cellStyle name="Normal 5 4 2 2 6 2" xfId="57480"/>
    <cellStyle name="Normal 5 4 2 2 6 2 2" xfId="57481"/>
    <cellStyle name="Normal 5 4 2 2 6 2 3" xfId="57482"/>
    <cellStyle name="Normal 5 4 2 2 6 3" xfId="57483"/>
    <cellStyle name="Normal 5 4 2 2 6 3 2" xfId="57484"/>
    <cellStyle name="Normal 5 4 2 2 6 3 3" xfId="57485"/>
    <cellStyle name="Normal 5 4 2 2 6 4" xfId="57486"/>
    <cellStyle name="Normal 5 4 2 2 6 5" xfId="57487"/>
    <cellStyle name="Normal 5 4 2 2 7" xfId="57488"/>
    <cellStyle name="Normal 5 4 2 2 7 2" xfId="57489"/>
    <cellStyle name="Normal 5 4 2 2 7 3" xfId="57490"/>
    <cellStyle name="Normal 5 4 2 2 8" xfId="57491"/>
    <cellStyle name="Normal 5 4 2 2 8 2" xfId="57492"/>
    <cellStyle name="Normal 5 4 2 2 8 3" xfId="57493"/>
    <cellStyle name="Normal 5 4 2 2 9" xfId="57494"/>
    <cellStyle name="Normal 5 4 2 3" xfId="1303"/>
    <cellStyle name="Normal 5 4 2 3 2" xfId="2605"/>
    <cellStyle name="Normal 5 4 2 3 2 2" xfId="57495"/>
    <cellStyle name="Normal 5 4 2 3 2 2 2" xfId="57496"/>
    <cellStyle name="Normal 5 4 2 3 2 2 3" xfId="57497"/>
    <cellStyle name="Normal 5 4 2 3 2 3" xfId="57498"/>
    <cellStyle name="Normal 5 4 2 3 2 3 2" xfId="57499"/>
    <cellStyle name="Normal 5 4 2 3 2 3 3" xfId="57500"/>
    <cellStyle name="Normal 5 4 2 3 2 4" xfId="57501"/>
    <cellStyle name="Normal 5 4 2 3 2 5" xfId="57502"/>
    <cellStyle name="Normal 5 4 2 3 3" xfId="57503"/>
    <cellStyle name="Normal 5 4 2 3 3 2" xfId="57504"/>
    <cellStyle name="Normal 5 4 2 3 3 3" xfId="57505"/>
    <cellStyle name="Normal 5 4 2 3 4" xfId="57506"/>
    <cellStyle name="Normal 5 4 2 3 4 2" xfId="57507"/>
    <cellStyle name="Normal 5 4 2 3 4 3" xfId="57508"/>
    <cellStyle name="Normal 5 4 2 3 5" xfId="57509"/>
    <cellStyle name="Normal 5 4 2 3 6" xfId="57510"/>
    <cellStyle name="Normal 5 4 2 4" xfId="2602"/>
    <cellStyle name="Normal 5 4 2 4 2" xfId="57511"/>
    <cellStyle name="Normal 5 4 2 4 2 2" xfId="57512"/>
    <cellStyle name="Normal 5 4 2 4 2 2 2" xfId="57513"/>
    <cellStyle name="Normal 5 4 2 4 2 2 3" xfId="57514"/>
    <cellStyle name="Normal 5 4 2 4 2 3" xfId="57515"/>
    <cellStyle name="Normal 5 4 2 4 2 3 2" xfId="57516"/>
    <cellStyle name="Normal 5 4 2 4 2 3 3" xfId="57517"/>
    <cellStyle name="Normal 5 4 2 4 2 4" xfId="57518"/>
    <cellStyle name="Normal 5 4 2 4 2 5" xfId="57519"/>
    <cellStyle name="Normal 5 4 2 4 3" xfId="57520"/>
    <cellStyle name="Normal 5 4 2 4 3 2" xfId="57521"/>
    <cellStyle name="Normal 5 4 2 4 3 3" xfId="57522"/>
    <cellStyle name="Normal 5 4 2 4 4" xfId="57523"/>
    <cellStyle name="Normal 5 4 2 4 4 2" xfId="57524"/>
    <cellStyle name="Normal 5 4 2 4 4 3" xfId="57525"/>
    <cellStyle name="Normal 5 4 2 4 5" xfId="57526"/>
    <cellStyle name="Normal 5 4 2 4 6" xfId="57527"/>
    <cellStyle name="Normal 5 4 2 5" xfId="57528"/>
    <cellStyle name="Normal 5 4 2 5 2" xfId="57529"/>
    <cellStyle name="Normal 5 4 2 5 2 2" xfId="57530"/>
    <cellStyle name="Normal 5 4 2 5 2 2 2" xfId="57531"/>
    <cellStyle name="Normal 5 4 2 5 2 2 3" xfId="57532"/>
    <cellStyle name="Normal 5 4 2 5 2 3" xfId="57533"/>
    <cellStyle name="Normal 5 4 2 5 2 3 2" xfId="57534"/>
    <cellStyle name="Normal 5 4 2 5 2 3 3" xfId="57535"/>
    <cellStyle name="Normal 5 4 2 5 2 4" xfId="57536"/>
    <cellStyle name="Normal 5 4 2 5 2 5" xfId="57537"/>
    <cellStyle name="Normal 5 4 2 5 3" xfId="57538"/>
    <cellStyle name="Normal 5 4 2 5 3 2" xfId="57539"/>
    <cellStyle name="Normal 5 4 2 5 3 3" xfId="57540"/>
    <cellStyle name="Normal 5 4 2 5 4" xfId="57541"/>
    <cellStyle name="Normal 5 4 2 5 4 2" xfId="57542"/>
    <cellStyle name="Normal 5 4 2 5 4 3" xfId="57543"/>
    <cellStyle name="Normal 5 4 2 5 5" xfId="57544"/>
    <cellStyle name="Normal 5 4 2 5 6" xfId="57545"/>
    <cellStyle name="Normal 5 4 2 6" xfId="57546"/>
    <cellStyle name="Normal 5 4 2 6 2" xfId="57547"/>
    <cellStyle name="Normal 5 4 2 6 2 2" xfId="57548"/>
    <cellStyle name="Normal 5 4 2 6 2 2 2" xfId="57549"/>
    <cellStyle name="Normal 5 4 2 6 2 2 3" xfId="57550"/>
    <cellStyle name="Normal 5 4 2 6 2 3" xfId="57551"/>
    <cellStyle name="Normal 5 4 2 6 2 3 2" xfId="57552"/>
    <cellStyle name="Normal 5 4 2 6 2 3 3" xfId="57553"/>
    <cellStyle name="Normal 5 4 2 6 2 4" xfId="57554"/>
    <cellStyle name="Normal 5 4 2 6 2 5" xfId="57555"/>
    <cellStyle name="Normal 5 4 2 6 3" xfId="57556"/>
    <cellStyle name="Normal 5 4 2 6 3 2" xfId="57557"/>
    <cellStyle name="Normal 5 4 2 6 3 3" xfId="57558"/>
    <cellStyle name="Normal 5 4 2 6 4" xfId="57559"/>
    <cellStyle name="Normal 5 4 2 6 4 2" xfId="57560"/>
    <cellStyle name="Normal 5 4 2 6 4 3" xfId="57561"/>
    <cellStyle name="Normal 5 4 2 6 5" xfId="57562"/>
    <cellStyle name="Normal 5 4 2 6 6" xfId="57563"/>
    <cellStyle name="Normal 5 4 2 7" xfId="57564"/>
    <cellStyle name="Normal 5 4 2 7 2" xfId="57565"/>
    <cellStyle name="Normal 5 4 2 7 2 2" xfId="57566"/>
    <cellStyle name="Normal 5 4 2 7 2 3" xfId="57567"/>
    <cellStyle name="Normal 5 4 2 7 3" xfId="57568"/>
    <cellStyle name="Normal 5 4 2 7 3 2" xfId="57569"/>
    <cellStyle name="Normal 5 4 2 7 3 3" xfId="57570"/>
    <cellStyle name="Normal 5 4 2 7 4" xfId="57571"/>
    <cellStyle name="Normal 5 4 2 7 5" xfId="57572"/>
    <cellStyle name="Normal 5 4 2 8" xfId="57573"/>
    <cellStyle name="Normal 5 4 2 8 2" xfId="57574"/>
    <cellStyle name="Normal 5 4 2 8 3" xfId="57575"/>
    <cellStyle name="Normal 5 4 2 9" xfId="57576"/>
    <cellStyle name="Normal 5 4 2 9 2" xfId="57577"/>
    <cellStyle name="Normal 5 4 2 9 3" xfId="57578"/>
    <cellStyle name="Normal 5 4 3" xfId="1304"/>
    <cellStyle name="Normal 5 4 3 10" xfId="57579"/>
    <cellStyle name="Normal 5 4 3 11" xfId="57580"/>
    <cellStyle name="Normal 5 4 3 2" xfId="1305"/>
    <cellStyle name="Normal 5 4 3 2 10" xfId="57581"/>
    <cellStyle name="Normal 5 4 3 2 2" xfId="1306"/>
    <cellStyle name="Normal 5 4 3 2 2 2" xfId="2608"/>
    <cellStyle name="Normal 5 4 3 2 2 2 2" xfId="57582"/>
    <cellStyle name="Normal 5 4 3 2 2 2 2 2" xfId="57583"/>
    <cellStyle name="Normal 5 4 3 2 2 2 2 3" xfId="57584"/>
    <cellStyle name="Normal 5 4 3 2 2 2 3" xfId="57585"/>
    <cellStyle name="Normal 5 4 3 2 2 2 3 2" xfId="57586"/>
    <cellStyle name="Normal 5 4 3 2 2 2 3 3" xfId="57587"/>
    <cellStyle name="Normal 5 4 3 2 2 2 4" xfId="57588"/>
    <cellStyle name="Normal 5 4 3 2 2 2 5" xfId="57589"/>
    <cellStyle name="Normal 5 4 3 2 2 3" xfId="57590"/>
    <cellStyle name="Normal 5 4 3 2 2 3 2" xfId="57591"/>
    <cellStyle name="Normal 5 4 3 2 2 3 3" xfId="57592"/>
    <cellStyle name="Normal 5 4 3 2 2 4" xfId="57593"/>
    <cellStyle name="Normal 5 4 3 2 2 4 2" xfId="57594"/>
    <cellStyle name="Normal 5 4 3 2 2 4 3" xfId="57595"/>
    <cellStyle name="Normal 5 4 3 2 2 5" xfId="57596"/>
    <cellStyle name="Normal 5 4 3 2 2 6" xfId="57597"/>
    <cellStyle name="Normal 5 4 3 2 3" xfId="2607"/>
    <cellStyle name="Normal 5 4 3 2 3 2" xfId="57598"/>
    <cellStyle name="Normal 5 4 3 2 3 2 2" xfId="57599"/>
    <cellStyle name="Normal 5 4 3 2 3 2 2 2" xfId="57600"/>
    <cellStyle name="Normal 5 4 3 2 3 2 2 3" xfId="57601"/>
    <cellStyle name="Normal 5 4 3 2 3 2 3" xfId="57602"/>
    <cellStyle name="Normal 5 4 3 2 3 2 3 2" xfId="57603"/>
    <cellStyle name="Normal 5 4 3 2 3 2 3 3" xfId="57604"/>
    <cellStyle name="Normal 5 4 3 2 3 2 4" xfId="57605"/>
    <cellStyle name="Normal 5 4 3 2 3 2 5" xfId="57606"/>
    <cellStyle name="Normal 5 4 3 2 3 3" xfId="57607"/>
    <cellStyle name="Normal 5 4 3 2 3 3 2" xfId="57608"/>
    <cellStyle name="Normal 5 4 3 2 3 3 3" xfId="57609"/>
    <cellStyle name="Normal 5 4 3 2 3 4" xfId="57610"/>
    <cellStyle name="Normal 5 4 3 2 3 4 2" xfId="57611"/>
    <cellStyle name="Normal 5 4 3 2 3 4 3" xfId="57612"/>
    <cellStyle name="Normal 5 4 3 2 3 5" xfId="57613"/>
    <cellStyle name="Normal 5 4 3 2 3 6" xfId="57614"/>
    <cellStyle name="Normal 5 4 3 2 4" xfId="57615"/>
    <cellStyle name="Normal 5 4 3 2 4 2" xfId="57616"/>
    <cellStyle name="Normal 5 4 3 2 4 2 2" xfId="57617"/>
    <cellStyle name="Normal 5 4 3 2 4 2 2 2" xfId="57618"/>
    <cellStyle name="Normal 5 4 3 2 4 2 2 3" xfId="57619"/>
    <cellStyle name="Normal 5 4 3 2 4 2 3" xfId="57620"/>
    <cellStyle name="Normal 5 4 3 2 4 2 3 2" xfId="57621"/>
    <cellStyle name="Normal 5 4 3 2 4 2 3 3" xfId="57622"/>
    <cellStyle name="Normal 5 4 3 2 4 2 4" xfId="57623"/>
    <cellStyle name="Normal 5 4 3 2 4 2 5" xfId="57624"/>
    <cellStyle name="Normal 5 4 3 2 4 3" xfId="57625"/>
    <cellStyle name="Normal 5 4 3 2 4 3 2" xfId="57626"/>
    <cellStyle name="Normal 5 4 3 2 4 3 3" xfId="57627"/>
    <cellStyle name="Normal 5 4 3 2 4 4" xfId="57628"/>
    <cellStyle name="Normal 5 4 3 2 4 4 2" xfId="57629"/>
    <cellStyle name="Normal 5 4 3 2 4 4 3" xfId="57630"/>
    <cellStyle name="Normal 5 4 3 2 4 5" xfId="57631"/>
    <cellStyle name="Normal 5 4 3 2 4 6" xfId="57632"/>
    <cellStyle name="Normal 5 4 3 2 5" xfId="57633"/>
    <cellStyle name="Normal 5 4 3 2 5 2" xfId="57634"/>
    <cellStyle name="Normal 5 4 3 2 5 2 2" xfId="57635"/>
    <cellStyle name="Normal 5 4 3 2 5 2 2 2" xfId="57636"/>
    <cellStyle name="Normal 5 4 3 2 5 2 2 3" xfId="57637"/>
    <cellStyle name="Normal 5 4 3 2 5 2 3" xfId="57638"/>
    <cellStyle name="Normal 5 4 3 2 5 2 3 2" xfId="57639"/>
    <cellStyle name="Normal 5 4 3 2 5 2 3 3" xfId="57640"/>
    <cellStyle name="Normal 5 4 3 2 5 2 4" xfId="57641"/>
    <cellStyle name="Normal 5 4 3 2 5 2 5" xfId="57642"/>
    <cellStyle name="Normal 5 4 3 2 5 3" xfId="57643"/>
    <cellStyle name="Normal 5 4 3 2 5 3 2" xfId="57644"/>
    <cellStyle name="Normal 5 4 3 2 5 3 3" xfId="57645"/>
    <cellStyle name="Normal 5 4 3 2 5 4" xfId="57646"/>
    <cellStyle name="Normal 5 4 3 2 5 4 2" xfId="57647"/>
    <cellStyle name="Normal 5 4 3 2 5 4 3" xfId="57648"/>
    <cellStyle name="Normal 5 4 3 2 5 5" xfId="57649"/>
    <cellStyle name="Normal 5 4 3 2 5 6" xfId="57650"/>
    <cellStyle name="Normal 5 4 3 2 6" xfId="57651"/>
    <cellStyle name="Normal 5 4 3 2 6 2" xfId="57652"/>
    <cellStyle name="Normal 5 4 3 2 6 2 2" xfId="57653"/>
    <cellStyle name="Normal 5 4 3 2 6 2 3" xfId="57654"/>
    <cellStyle name="Normal 5 4 3 2 6 3" xfId="57655"/>
    <cellStyle name="Normal 5 4 3 2 6 3 2" xfId="57656"/>
    <cellStyle name="Normal 5 4 3 2 6 3 3" xfId="57657"/>
    <cellStyle name="Normal 5 4 3 2 6 4" xfId="57658"/>
    <cellStyle name="Normal 5 4 3 2 6 5" xfId="57659"/>
    <cellStyle name="Normal 5 4 3 2 7" xfId="57660"/>
    <cellStyle name="Normal 5 4 3 2 7 2" xfId="57661"/>
    <cellStyle name="Normal 5 4 3 2 7 3" xfId="57662"/>
    <cellStyle name="Normal 5 4 3 2 8" xfId="57663"/>
    <cellStyle name="Normal 5 4 3 2 8 2" xfId="57664"/>
    <cellStyle name="Normal 5 4 3 2 8 3" xfId="57665"/>
    <cellStyle name="Normal 5 4 3 2 9" xfId="57666"/>
    <cellStyle name="Normal 5 4 3 3" xfId="1307"/>
    <cellStyle name="Normal 5 4 3 3 2" xfId="2609"/>
    <cellStyle name="Normal 5 4 3 3 2 2" xfId="57667"/>
    <cellStyle name="Normal 5 4 3 3 2 2 2" xfId="57668"/>
    <cellStyle name="Normal 5 4 3 3 2 2 3" xfId="57669"/>
    <cellStyle name="Normal 5 4 3 3 2 3" xfId="57670"/>
    <cellStyle name="Normal 5 4 3 3 2 3 2" xfId="57671"/>
    <cellStyle name="Normal 5 4 3 3 2 3 3" xfId="57672"/>
    <cellStyle name="Normal 5 4 3 3 2 4" xfId="57673"/>
    <cellStyle name="Normal 5 4 3 3 2 5" xfId="57674"/>
    <cellStyle name="Normal 5 4 3 3 3" xfId="57675"/>
    <cellStyle name="Normal 5 4 3 3 3 2" xfId="57676"/>
    <cellStyle name="Normal 5 4 3 3 3 3" xfId="57677"/>
    <cellStyle name="Normal 5 4 3 3 4" xfId="57678"/>
    <cellStyle name="Normal 5 4 3 3 4 2" xfId="57679"/>
    <cellStyle name="Normal 5 4 3 3 4 3" xfId="57680"/>
    <cellStyle name="Normal 5 4 3 3 5" xfId="57681"/>
    <cellStyle name="Normal 5 4 3 3 6" xfId="57682"/>
    <cellStyle name="Normal 5 4 3 4" xfId="2606"/>
    <cellStyle name="Normal 5 4 3 4 2" xfId="57683"/>
    <cellStyle name="Normal 5 4 3 4 2 2" xfId="57684"/>
    <cellStyle name="Normal 5 4 3 4 2 2 2" xfId="57685"/>
    <cellStyle name="Normal 5 4 3 4 2 2 3" xfId="57686"/>
    <cellStyle name="Normal 5 4 3 4 2 3" xfId="57687"/>
    <cellStyle name="Normal 5 4 3 4 2 3 2" xfId="57688"/>
    <cellStyle name="Normal 5 4 3 4 2 3 3" xfId="57689"/>
    <cellStyle name="Normal 5 4 3 4 2 4" xfId="57690"/>
    <cellStyle name="Normal 5 4 3 4 2 5" xfId="57691"/>
    <cellStyle name="Normal 5 4 3 4 3" xfId="57692"/>
    <cellStyle name="Normal 5 4 3 4 3 2" xfId="57693"/>
    <cellStyle name="Normal 5 4 3 4 3 3" xfId="57694"/>
    <cellStyle name="Normal 5 4 3 4 4" xfId="57695"/>
    <cellStyle name="Normal 5 4 3 4 4 2" xfId="57696"/>
    <cellStyle name="Normal 5 4 3 4 4 3" xfId="57697"/>
    <cellStyle name="Normal 5 4 3 4 5" xfId="57698"/>
    <cellStyle name="Normal 5 4 3 4 6" xfId="57699"/>
    <cellStyle name="Normal 5 4 3 5" xfId="57700"/>
    <cellStyle name="Normal 5 4 3 5 2" xfId="57701"/>
    <cellStyle name="Normal 5 4 3 5 2 2" xfId="57702"/>
    <cellStyle name="Normal 5 4 3 5 2 2 2" xfId="57703"/>
    <cellStyle name="Normal 5 4 3 5 2 2 3" xfId="57704"/>
    <cellStyle name="Normal 5 4 3 5 2 3" xfId="57705"/>
    <cellStyle name="Normal 5 4 3 5 2 3 2" xfId="57706"/>
    <cellStyle name="Normal 5 4 3 5 2 3 3" xfId="57707"/>
    <cellStyle name="Normal 5 4 3 5 2 4" xfId="57708"/>
    <cellStyle name="Normal 5 4 3 5 2 5" xfId="57709"/>
    <cellStyle name="Normal 5 4 3 5 3" xfId="57710"/>
    <cellStyle name="Normal 5 4 3 5 3 2" xfId="57711"/>
    <cellStyle name="Normal 5 4 3 5 3 3" xfId="57712"/>
    <cellStyle name="Normal 5 4 3 5 4" xfId="57713"/>
    <cellStyle name="Normal 5 4 3 5 4 2" xfId="57714"/>
    <cellStyle name="Normal 5 4 3 5 4 3" xfId="57715"/>
    <cellStyle name="Normal 5 4 3 5 5" xfId="57716"/>
    <cellStyle name="Normal 5 4 3 5 6" xfId="57717"/>
    <cellStyle name="Normal 5 4 3 6" xfId="57718"/>
    <cellStyle name="Normal 5 4 3 6 2" xfId="57719"/>
    <cellStyle name="Normal 5 4 3 6 2 2" xfId="57720"/>
    <cellStyle name="Normal 5 4 3 6 2 2 2" xfId="57721"/>
    <cellStyle name="Normal 5 4 3 6 2 2 3" xfId="57722"/>
    <cellStyle name="Normal 5 4 3 6 2 3" xfId="57723"/>
    <cellStyle name="Normal 5 4 3 6 2 3 2" xfId="57724"/>
    <cellStyle name="Normal 5 4 3 6 2 3 3" xfId="57725"/>
    <cellStyle name="Normal 5 4 3 6 2 4" xfId="57726"/>
    <cellStyle name="Normal 5 4 3 6 2 5" xfId="57727"/>
    <cellStyle name="Normal 5 4 3 6 3" xfId="57728"/>
    <cellStyle name="Normal 5 4 3 6 3 2" xfId="57729"/>
    <cellStyle name="Normal 5 4 3 6 3 3" xfId="57730"/>
    <cellStyle name="Normal 5 4 3 6 4" xfId="57731"/>
    <cellStyle name="Normal 5 4 3 6 4 2" xfId="57732"/>
    <cellStyle name="Normal 5 4 3 6 4 3" xfId="57733"/>
    <cellStyle name="Normal 5 4 3 6 5" xfId="57734"/>
    <cellStyle name="Normal 5 4 3 6 6" xfId="57735"/>
    <cellStyle name="Normal 5 4 3 7" xfId="57736"/>
    <cellStyle name="Normal 5 4 3 7 2" xfId="57737"/>
    <cellStyle name="Normal 5 4 3 7 2 2" xfId="57738"/>
    <cellStyle name="Normal 5 4 3 7 2 3" xfId="57739"/>
    <cellStyle name="Normal 5 4 3 7 3" xfId="57740"/>
    <cellStyle name="Normal 5 4 3 7 3 2" xfId="57741"/>
    <cellStyle name="Normal 5 4 3 7 3 3" xfId="57742"/>
    <cellStyle name="Normal 5 4 3 7 4" xfId="57743"/>
    <cellStyle name="Normal 5 4 3 7 5" xfId="57744"/>
    <cellStyle name="Normal 5 4 3 8" xfId="57745"/>
    <cellStyle name="Normal 5 4 3 8 2" xfId="57746"/>
    <cellStyle name="Normal 5 4 3 8 3" xfId="57747"/>
    <cellStyle name="Normal 5 4 3 9" xfId="57748"/>
    <cellStyle name="Normal 5 4 3 9 2" xfId="57749"/>
    <cellStyle name="Normal 5 4 3 9 3" xfId="57750"/>
    <cellStyle name="Normal 5 4 4" xfId="1308"/>
    <cellStyle name="Normal 5 4 4 10" xfId="57751"/>
    <cellStyle name="Normal 5 4 4 2" xfId="1309"/>
    <cellStyle name="Normal 5 4 4 2 2" xfId="2611"/>
    <cellStyle name="Normal 5 4 4 2 2 2" xfId="57752"/>
    <cellStyle name="Normal 5 4 4 2 2 2 2" xfId="57753"/>
    <cellStyle name="Normal 5 4 4 2 2 2 3" xfId="57754"/>
    <cellStyle name="Normal 5 4 4 2 2 3" xfId="57755"/>
    <cellStyle name="Normal 5 4 4 2 2 3 2" xfId="57756"/>
    <cellStyle name="Normal 5 4 4 2 2 3 3" xfId="57757"/>
    <cellStyle name="Normal 5 4 4 2 2 4" xfId="57758"/>
    <cellStyle name="Normal 5 4 4 2 2 5" xfId="57759"/>
    <cellStyle name="Normal 5 4 4 2 3" xfId="57760"/>
    <cellStyle name="Normal 5 4 4 2 3 2" xfId="57761"/>
    <cellStyle name="Normal 5 4 4 2 3 3" xfId="57762"/>
    <cellStyle name="Normal 5 4 4 2 4" xfId="57763"/>
    <cellStyle name="Normal 5 4 4 2 4 2" xfId="57764"/>
    <cellStyle name="Normal 5 4 4 2 4 3" xfId="57765"/>
    <cellStyle name="Normal 5 4 4 2 5" xfId="57766"/>
    <cellStyle name="Normal 5 4 4 2 6" xfId="57767"/>
    <cellStyle name="Normal 5 4 4 3" xfId="2610"/>
    <cellStyle name="Normal 5 4 4 3 2" xfId="57768"/>
    <cellStyle name="Normal 5 4 4 3 2 2" xfId="57769"/>
    <cellStyle name="Normal 5 4 4 3 2 2 2" xfId="57770"/>
    <cellStyle name="Normal 5 4 4 3 2 2 3" xfId="57771"/>
    <cellStyle name="Normal 5 4 4 3 2 3" xfId="57772"/>
    <cellStyle name="Normal 5 4 4 3 2 3 2" xfId="57773"/>
    <cellStyle name="Normal 5 4 4 3 2 3 3" xfId="57774"/>
    <cellStyle name="Normal 5 4 4 3 2 4" xfId="57775"/>
    <cellStyle name="Normal 5 4 4 3 2 5" xfId="57776"/>
    <cellStyle name="Normal 5 4 4 3 3" xfId="57777"/>
    <cellStyle name="Normal 5 4 4 3 3 2" xfId="57778"/>
    <cellStyle name="Normal 5 4 4 3 3 3" xfId="57779"/>
    <cellStyle name="Normal 5 4 4 3 4" xfId="57780"/>
    <cellStyle name="Normal 5 4 4 3 4 2" xfId="57781"/>
    <cellStyle name="Normal 5 4 4 3 4 3" xfId="57782"/>
    <cellStyle name="Normal 5 4 4 3 5" xfId="57783"/>
    <cellStyle name="Normal 5 4 4 3 6" xfId="57784"/>
    <cellStyle name="Normal 5 4 4 4" xfId="57785"/>
    <cellStyle name="Normal 5 4 4 4 2" xfId="57786"/>
    <cellStyle name="Normal 5 4 4 4 2 2" xfId="57787"/>
    <cellStyle name="Normal 5 4 4 4 2 2 2" xfId="57788"/>
    <cellStyle name="Normal 5 4 4 4 2 2 3" xfId="57789"/>
    <cellStyle name="Normal 5 4 4 4 2 3" xfId="57790"/>
    <cellStyle name="Normal 5 4 4 4 2 3 2" xfId="57791"/>
    <cellStyle name="Normal 5 4 4 4 2 3 3" xfId="57792"/>
    <cellStyle name="Normal 5 4 4 4 2 4" xfId="57793"/>
    <cellStyle name="Normal 5 4 4 4 2 5" xfId="57794"/>
    <cellStyle name="Normal 5 4 4 4 3" xfId="57795"/>
    <cellStyle name="Normal 5 4 4 4 3 2" xfId="57796"/>
    <cellStyle name="Normal 5 4 4 4 3 3" xfId="57797"/>
    <cellStyle name="Normal 5 4 4 4 4" xfId="57798"/>
    <cellStyle name="Normal 5 4 4 4 4 2" xfId="57799"/>
    <cellStyle name="Normal 5 4 4 4 4 3" xfId="57800"/>
    <cellStyle name="Normal 5 4 4 4 5" xfId="57801"/>
    <cellStyle name="Normal 5 4 4 4 6" xfId="57802"/>
    <cellStyle name="Normal 5 4 4 5" xfId="57803"/>
    <cellStyle name="Normal 5 4 4 5 2" xfId="57804"/>
    <cellStyle name="Normal 5 4 4 5 2 2" xfId="57805"/>
    <cellStyle name="Normal 5 4 4 5 2 2 2" xfId="57806"/>
    <cellStyle name="Normal 5 4 4 5 2 2 3" xfId="57807"/>
    <cellStyle name="Normal 5 4 4 5 2 3" xfId="57808"/>
    <cellStyle name="Normal 5 4 4 5 2 3 2" xfId="57809"/>
    <cellStyle name="Normal 5 4 4 5 2 3 3" xfId="57810"/>
    <cellStyle name="Normal 5 4 4 5 2 4" xfId="57811"/>
    <cellStyle name="Normal 5 4 4 5 2 5" xfId="57812"/>
    <cellStyle name="Normal 5 4 4 5 3" xfId="57813"/>
    <cellStyle name="Normal 5 4 4 5 3 2" xfId="57814"/>
    <cellStyle name="Normal 5 4 4 5 3 3" xfId="57815"/>
    <cellStyle name="Normal 5 4 4 5 4" xfId="57816"/>
    <cellStyle name="Normal 5 4 4 5 4 2" xfId="57817"/>
    <cellStyle name="Normal 5 4 4 5 4 3" xfId="57818"/>
    <cellStyle name="Normal 5 4 4 5 5" xfId="57819"/>
    <cellStyle name="Normal 5 4 4 5 6" xfId="57820"/>
    <cellStyle name="Normal 5 4 4 6" xfId="57821"/>
    <cellStyle name="Normal 5 4 4 6 2" xfId="57822"/>
    <cellStyle name="Normal 5 4 4 6 2 2" xfId="57823"/>
    <cellStyle name="Normal 5 4 4 6 2 3" xfId="57824"/>
    <cellStyle name="Normal 5 4 4 6 3" xfId="57825"/>
    <cellStyle name="Normal 5 4 4 6 3 2" xfId="57826"/>
    <cellStyle name="Normal 5 4 4 6 3 3" xfId="57827"/>
    <cellStyle name="Normal 5 4 4 6 4" xfId="57828"/>
    <cellStyle name="Normal 5 4 4 6 5" xfId="57829"/>
    <cellStyle name="Normal 5 4 4 7" xfId="57830"/>
    <cellStyle name="Normal 5 4 4 7 2" xfId="57831"/>
    <cellStyle name="Normal 5 4 4 7 3" xfId="57832"/>
    <cellStyle name="Normal 5 4 4 8" xfId="57833"/>
    <cellStyle name="Normal 5 4 4 8 2" xfId="57834"/>
    <cellStyle name="Normal 5 4 4 8 3" xfId="57835"/>
    <cellStyle name="Normal 5 4 4 9" xfId="57836"/>
    <cellStyle name="Normal 5 4 5" xfId="1310"/>
    <cellStyle name="Normal 5 4 5 2" xfId="2612"/>
    <cellStyle name="Normal 5 4 5 2 2" xfId="57837"/>
    <cellStyle name="Normal 5 4 5 2 2 2" xfId="57838"/>
    <cellStyle name="Normal 5 4 5 2 2 3" xfId="57839"/>
    <cellStyle name="Normal 5 4 5 2 3" xfId="57840"/>
    <cellStyle name="Normal 5 4 5 2 3 2" xfId="57841"/>
    <cellStyle name="Normal 5 4 5 2 3 3" xfId="57842"/>
    <cellStyle name="Normal 5 4 5 2 4" xfId="57843"/>
    <cellStyle name="Normal 5 4 5 2 5" xfId="57844"/>
    <cellStyle name="Normal 5 4 5 3" xfId="57845"/>
    <cellStyle name="Normal 5 4 5 3 2" xfId="57846"/>
    <cellStyle name="Normal 5 4 5 3 3" xfId="57847"/>
    <cellStyle name="Normal 5 4 5 4" xfId="57848"/>
    <cellStyle name="Normal 5 4 5 4 2" xfId="57849"/>
    <cellStyle name="Normal 5 4 5 4 3" xfId="57850"/>
    <cellStyle name="Normal 5 4 5 5" xfId="57851"/>
    <cellStyle name="Normal 5 4 5 6" xfId="57852"/>
    <cellStyle name="Normal 5 4 6" xfId="2601"/>
    <cellStyle name="Normal 5 4 6 2" xfId="57853"/>
    <cellStyle name="Normal 5 4 6 2 2" xfId="57854"/>
    <cellStyle name="Normal 5 4 6 2 2 2" xfId="57855"/>
    <cellStyle name="Normal 5 4 6 2 2 3" xfId="57856"/>
    <cellStyle name="Normal 5 4 6 2 3" xfId="57857"/>
    <cellStyle name="Normal 5 4 6 2 3 2" xfId="57858"/>
    <cellStyle name="Normal 5 4 6 2 3 3" xfId="57859"/>
    <cellStyle name="Normal 5 4 6 2 4" xfId="57860"/>
    <cellStyle name="Normal 5 4 6 2 5" xfId="57861"/>
    <cellStyle name="Normal 5 4 6 3" xfId="57862"/>
    <cellStyle name="Normal 5 4 6 3 2" xfId="57863"/>
    <cellStyle name="Normal 5 4 6 3 3" xfId="57864"/>
    <cellStyle name="Normal 5 4 6 4" xfId="57865"/>
    <cellStyle name="Normal 5 4 6 4 2" xfId="57866"/>
    <cellStyle name="Normal 5 4 6 4 3" xfId="57867"/>
    <cellStyle name="Normal 5 4 6 5" xfId="57868"/>
    <cellStyle name="Normal 5 4 6 6" xfId="57869"/>
    <cellStyle name="Normal 5 4 7" xfId="57870"/>
    <cellStyle name="Normal 5 4 7 2" xfId="57871"/>
    <cellStyle name="Normal 5 4 7 2 2" xfId="57872"/>
    <cellStyle name="Normal 5 4 7 2 2 2" xfId="57873"/>
    <cellStyle name="Normal 5 4 7 2 2 3" xfId="57874"/>
    <cellStyle name="Normal 5 4 7 2 3" xfId="57875"/>
    <cellStyle name="Normal 5 4 7 2 3 2" xfId="57876"/>
    <cellStyle name="Normal 5 4 7 2 3 3" xfId="57877"/>
    <cellStyle name="Normal 5 4 7 2 4" xfId="57878"/>
    <cellStyle name="Normal 5 4 7 2 5" xfId="57879"/>
    <cellStyle name="Normal 5 4 7 3" xfId="57880"/>
    <cellStyle name="Normal 5 4 7 3 2" xfId="57881"/>
    <cellStyle name="Normal 5 4 7 3 3" xfId="57882"/>
    <cellStyle name="Normal 5 4 7 4" xfId="57883"/>
    <cellStyle name="Normal 5 4 7 4 2" xfId="57884"/>
    <cellStyle name="Normal 5 4 7 4 3" xfId="57885"/>
    <cellStyle name="Normal 5 4 7 5" xfId="57886"/>
    <cellStyle name="Normal 5 4 7 6" xfId="57887"/>
    <cellStyle name="Normal 5 4 8" xfId="57888"/>
    <cellStyle name="Normal 5 4 8 2" xfId="57889"/>
    <cellStyle name="Normal 5 4 8 2 2" xfId="57890"/>
    <cellStyle name="Normal 5 4 8 2 2 2" xfId="57891"/>
    <cellStyle name="Normal 5 4 8 2 2 3" xfId="57892"/>
    <cellStyle name="Normal 5 4 8 2 3" xfId="57893"/>
    <cellStyle name="Normal 5 4 8 2 3 2" xfId="57894"/>
    <cellStyle name="Normal 5 4 8 2 3 3" xfId="57895"/>
    <cellStyle name="Normal 5 4 8 2 4" xfId="57896"/>
    <cellStyle name="Normal 5 4 8 2 5" xfId="57897"/>
    <cellStyle name="Normal 5 4 8 3" xfId="57898"/>
    <cellStyle name="Normal 5 4 8 3 2" xfId="57899"/>
    <cellStyle name="Normal 5 4 8 3 3" xfId="57900"/>
    <cellStyle name="Normal 5 4 8 4" xfId="57901"/>
    <cellStyle name="Normal 5 4 8 4 2" xfId="57902"/>
    <cellStyle name="Normal 5 4 8 4 3" xfId="57903"/>
    <cellStyle name="Normal 5 4 8 5" xfId="57904"/>
    <cellStyle name="Normal 5 4 8 6" xfId="57905"/>
    <cellStyle name="Normal 5 4 9" xfId="57906"/>
    <cellStyle name="Normal 5 4 9 2" xfId="57907"/>
    <cellStyle name="Normal 5 4 9 2 2" xfId="57908"/>
    <cellStyle name="Normal 5 4 9 2 3" xfId="57909"/>
    <cellStyle name="Normal 5 4 9 3" xfId="57910"/>
    <cellStyle name="Normal 5 4 9 3 2" xfId="57911"/>
    <cellStyle name="Normal 5 4 9 3 3" xfId="57912"/>
    <cellStyle name="Normal 5 4 9 4" xfId="57913"/>
    <cellStyle name="Normal 5 4 9 5" xfId="57914"/>
    <cellStyle name="Normal 5 5" xfId="1311"/>
    <cellStyle name="Normal 5 5 10" xfId="57915"/>
    <cellStyle name="Normal 5 5 11" xfId="57916"/>
    <cellStyle name="Normal 5 5 2" xfId="1312"/>
    <cellStyle name="Normal 5 5 2 10" xfId="57917"/>
    <cellStyle name="Normal 5 5 2 2" xfId="1313"/>
    <cellStyle name="Normal 5 5 2 2 2" xfId="2615"/>
    <cellStyle name="Normal 5 5 2 2 2 2" xfId="57918"/>
    <cellStyle name="Normal 5 5 2 2 2 2 2" xfId="57919"/>
    <cellStyle name="Normal 5 5 2 2 2 2 3" xfId="57920"/>
    <cellStyle name="Normal 5 5 2 2 2 3" xfId="57921"/>
    <cellStyle name="Normal 5 5 2 2 2 3 2" xfId="57922"/>
    <cellStyle name="Normal 5 5 2 2 2 3 3" xfId="57923"/>
    <cellStyle name="Normal 5 5 2 2 2 4" xfId="57924"/>
    <cellStyle name="Normal 5 5 2 2 2 5" xfId="57925"/>
    <cellStyle name="Normal 5 5 2 2 3" xfId="57926"/>
    <cellStyle name="Normal 5 5 2 2 3 2" xfId="57927"/>
    <cellStyle name="Normal 5 5 2 2 3 3" xfId="57928"/>
    <cellStyle name="Normal 5 5 2 2 4" xfId="57929"/>
    <cellStyle name="Normal 5 5 2 2 4 2" xfId="57930"/>
    <cellStyle name="Normal 5 5 2 2 4 3" xfId="57931"/>
    <cellStyle name="Normal 5 5 2 2 5" xfId="57932"/>
    <cellStyle name="Normal 5 5 2 2 6" xfId="57933"/>
    <cellStyle name="Normal 5 5 2 3" xfId="2614"/>
    <cellStyle name="Normal 5 5 2 3 2" xfId="57934"/>
    <cellStyle name="Normal 5 5 2 3 2 2" xfId="57935"/>
    <cellStyle name="Normal 5 5 2 3 2 2 2" xfId="57936"/>
    <cellStyle name="Normal 5 5 2 3 2 2 3" xfId="57937"/>
    <cellStyle name="Normal 5 5 2 3 2 3" xfId="57938"/>
    <cellStyle name="Normal 5 5 2 3 2 3 2" xfId="57939"/>
    <cellStyle name="Normal 5 5 2 3 2 3 3" xfId="57940"/>
    <cellStyle name="Normal 5 5 2 3 2 4" xfId="57941"/>
    <cellStyle name="Normal 5 5 2 3 2 5" xfId="57942"/>
    <cellStyle name="Normal 5 5 2 3 3" xfId="57943"/>
    <cellStyle name="Normal 5 5 2 3 3 2" xfId="57944"/>
    <cellStyle name="Normal 5 5 2 3 3 3" xfId="57945"/>
    <cellStyle name="Normal 5 5 2 3 4" xfId="57946"/>
    <cellStyle name="Normal 5 5 2 3 4 2" xfId="57947"/>
    <cellStyle name="Normal 5 5 2 3 4 3" xfId="57948"/>
    <cellStyle name="Normal 5 5 2 3 5" xfId="57949"/>
    <cellStyle name="Normal 5 5 2 3 6" xfId="57950"/>
    <cellStyle name="Normal 5 5 2 4" xfId="57951"/>
    <cellStyle name="Normal 5 5 2 4 2" xfId="57952"/>
    <cellStyle name="Normal 5 5 2 4 2 2" xfId="57953"/>
    <cellStyle name="Normal 5 5 2 4 2 2 2" xfId="57954"/>
    <cellStyle name="Normal 5 5 2 4 2 2 3" xfId="57955"/>
    <cellStyle name="Normal 5 5 2 4 2 3" xfId="57956"/>
    <cellStyle name="Normal 5 5 2 4 2 3 2" xfId="57957"/>
    <cellStyle name="Normal 5 5 2 4 2 3 3" xfId="57958"/>
    <cellStyle name="Normal 5 5 2 4 2 4" xfId="57959"/>
    <cellStyle name="Normal 5 5 2 4 2 5" xfId="57960"/>
    <cellStyle name="Normal 5 5 2 4 3" xfId="57961"/>
    <cellStyle name="Normal 5 5 2 4 3 2" xfId="57962"/>
    <cellStyle name="Normal 5 5 2 4 3 3" xfId="57963"/>
    <cellStyle name="Normal 5 5 2 4 4" xfId="57964"/>
    <cellStyle name="Normal 5 5 2 4 4 2" xfId="57965"/>
    <cellStyle name="Normal 5 5 2 4 4 3" xfId="57966"/>
    <cellStyle name="Normal 5 5 2 4 5" xfId="57967"/>
    <cellStyle name="Normal 5 5 2 4 6" xfId="57968"/>
    <cellStyle name="Normal 5 5 2 5" xfId="57969"/>
    <cellStyle name="Normal 5 5 2 5 2" xfId="57970"/>
    <cellStyle name="Normal 5 5 2 5 2 2" xfId="57971"/>
    <cellStyle name="Normal 5 5 2 5 2 2 2" xfId="57972"/>
    <cellStyle name="Normal 5 5 2 5 2 2 3" xfId="57973"/>
    <cellStyle name="Normal 5 5 2 5 2 3" xfId="57974"/>
    <cellStyle name="Normal 5 5 2 5 2 3 2" xfId="57975"/>
    <cellStyle name="Normal 5 5 2 5 2 3 3" xfId="57976"/>
    <cellStyle name="Normal 5 5 2 5 2 4" xfId="57977"/>
    <cellStyle name="Normal 5 5 2 5 2 5" xfId="57978"/>
    <cellStyle name="Normal 5 5 2 5 3" xfId="57979"/>
    <cellStyle name="Normal 5 5 2 5 3 2" xfId="57980"/>
    <cellStyle name="Normal 5 5 2 5 3 3" xfId="57981"/>
    <cellStyle name="Normal 5 5 2 5 4" xfId="57982"/>
    <cellStyle name="Normal 5 5 2 5 4 2" xfId="57983"/>
    <cellStyle name="Normal 5 5 2 5 4 3" xfId="57984"/>
    <cellStyle name="Normal 5 5 2 5 5" xfId="57985"/>
    <cellStyle name="Normal 5 5 2 5 6" xfId="57986"/>
    <cellStyle name="Normal 5 5 2 6" xfId="57987"/>
    <cellStyle name="Normal 5 5 2 6 2" xfId="57988"/>
    <cellStyle name="Normal 5 5 2 6 2 2" xfId="57989"/>
    <cellStyle name="Normal 5 5 2 6 2 3" xfId="57990"/>
    <cellStyle name="Normal 5 5 2 6 3" xfId="57991"/>
    <cellStyle name="Normal 5 5 2 6 3 2" xfId="57992"/>
    <cellStyle name="Normal 5 5 2 6 3 3" xfId="57993"/>
    <cellStyle name="Normal 5 5 2 6 4" xfId="57994"/>
    <cellStyle name="Normal 5 5 2 6 5" xfId="57995"/>
    <cellStyle name="Normal 5 5 2 7" xfId="57996"/>
    <cellStyle name="Normal 5 5 2 7 2" xfId="57997"/>
    <cellStyle name="Normal 5 5 2 7 3" xfId="57998"/>
    <cellStyle name="Normal 5 5 2 8" xfId="57999"/>
    <cellStyle name="Normal 5 5 2 8 2" xfId="58000"/>
    <cellStyle name="Normal 5 5 2 8 3" xfId="58001"/>
    <cellStyle name="Normal 5 5 2 9" xfId="58002"/>
    <cellStyle name="Normal 5 5 3" xfId="1314"/>
    <cellStyle name="Normal 5 5 3 2" xfId="2616"/>
    <cellStyle name="Normal 5 5 3 2 2" xfId="58003"/>
    <cellStyle name="Normal 5 5 3 2 2 2" xfId="58004"/>
    <cellStyle name="Normal 5 5 3 2 2 3" xfId="58005"/>
    <cellStyle name="Normal 5 5 3 2 3" xfId="58006"/>
    <cellStyle name="Normal 5 5 3 2 3 2" xfId="58007"/>
    <cellStyle name="Normal 5 5 3 2 3 3" xfId="58008"/>
    <cellStyle name="Normal 5 5 3 2 4" xfId="58009"/>
    <cellStyle name="Normal 5 5 3 2 5" xfId="58010"/>
    <cellStyle name="Normal 5 5 3 3" xfId="58011"/>
    <cellStyle name="Normal 5 5 3 3 2" xfId="58012"/>
    <cellStyle name="Normal 5 5 3 3 3" xfId="58013"/>
    <cellStyle name="Normal 5 5 3 4" xfId="58014"/>
    <cellStyle name="Normal 5 5 3 4 2" xfId="58015"/>
    <cellStyle name="Normal 5 5 3 4 3" xfId="58016"/>
    <cellStyle name="Normal 5 5 3 5" xfId="58017"/>
    <cellStyle name="Normal 5 5 3 6" xfId="58018"/>
    <cellStyle name="Normal 5 5 4" xfId="2613"/>
    <cellStyle name="Normal 5 5 4 2" xfId="58019"/>
    <cellStyle name="Normal 5 5 4 2 2" xfId="58020"/>
    <cellStyle name="Normal 5 5 4 2 2 2" xfId="58021"/>
    <cellStyle name="Normal 5 5 4 2 2 3" xfId="58022"/>
    <cellStyle name="Normal 5 5 4 2 3" xfId="58023"/>
    <cellStyle name="Normal 5 5 4 2 3 2" xfId="58024"/>
    <cellStyle name="Normal 5 5 4 2 3 3" xfId="58025"/>
    <cellStyle name="Normal 5 5 4 2 4" xfId="58026"/>
    <cellStyle name="Normal 5 5 4 2 5" xfId="58027"/>
    <cellStyle name="Normal 5 5 4 3" xfId="58028"/>
    <cellStyle name="Normal 5 5 4 3 2" xfId="58029"/>
    <cellStyle name="Normal 5 5 4 3 3" xfId="58030"/>
    <cellStyle name="Normal 5 5 4 4" xfId="58031"/>
    <cellStyle name="Normal 5 5 4 4 2" xfId="58032"/>
    <cellStyle name="Normal 5 5 4 4 3" xfId="58033"/>
    <cellStyle name="Normal 5 5 4 5" xfId="58034"/>
    <cellStyle name="Normal 5 5 4 6" xfId="58035"/>
    <cellStyle name="Normal 5 5 5" xfId="58036"/>
    <cellStyle name="Normal 5 5 5 2" xfId="58037"/>
    <cellStyle name="Normal 5 5 5 2 2" xfId="58038"/>
    <cellStyle name="Normal 5 5 5 2 2 2" xfId="58039"/>
    <cellStyle name="Normal 5 5 5 2 2 3" xfId="58040"/>
    <cellStyle name="Normal 5 5 5 2 3" xfId="58041"/>
    <cellStyle name="Normal 5 5 5 2 3 2" xfId="58042"/>
    <cellStyle name="Normal 5 5 5 2 3 3" xfId="58043"/>
    <cellStyle name="Normal 5 5 5 2 4" xfId="58044"/>
    <cellStyle name="Normal 5 5 5 2 5" xfId="58045"/>
    <cellStyle name="Normal 5 5 5 3" xfId="58046"/>
    <cellStyle name="Normal 5 5 5 3 2" xfId="58047"/>
    <cellStyle name="Normal 5 5 5 3 3" xfId="58048"/>
    <cellStyle name="Normal 5 5 5 4" xfId="58049"/>
    <cellStyle name="Normal 5 5 5 4 2" xfId="58050"/>
    <cellStyle name="Normal 5 5 5 4 3" xfId="58051"/>
    <cellStyle name="Normal 5 5 5 5" xfId="58052"/>
    <cellStyle name="Normal 5 5 5 6" xfId="58053"/>
    <cellStyle name="Normal 5 5 6" xfId="58054"/>
    <cellStyle name="Normal 5 5 6 2" xfId="58055"/>
    <cellStyle name="Normal 5 5 6 2 2" xfId="58056"/>
    <cellStyle name="Normal 5 5 6 2 2 2" xfId="58057"/>
    <cellStyle name="Normal 5 5 6 2 2 3" xfId="58058"/>
    <cellStyle name="Normal 5 5 6 2 3" xfId="58059"/>
    <cellStyle name="Normal 5 5 6 2 3 2" xfId="58060"/>
    <cellStyle name="Normal 5 5 6 2 3 3" xfId="58061"/>
    <cellStyle name="Normal 5 5 6 2 4" xfId="58062"/>
    <cellStyle name="Normal 5 5 6 2 5" xfId="58063"/>
    <cellStyle name="Normal 5 5 6 3" xfId="58064"/>
    <cellStyle name="Normal 5 5 6 3 2" xfId="58065"/>
    <cellStyle name="Normal 5 5 6 3 3" xfId="58066"/>
    <cellStyle name="Normal 5 5 6 4" xfId="58067"/>
    <cellStyle name="Normal 5 5 6 4 2" xfId="58068"/>
    <cellStyle name="Normal 5 5 6 4 3" xfId="58069"/>
    <cellStyle name="Normal 5 5 6 5" xfId="58070"/>
    <cellStyle name="Normal 5 5 6 6" xfId="58071"/>
    <cellStyle name="Normal 5 5 7" xfId="58072"/>
    <cellStyle name="Normal 5 5 7 2" xfId="58073"/>
    <cellStyle name="Normal 5 5 7 2 2" xfId="58074"/>
    <cellStyle name="Normal 5 5 7 2 3" xfId="58075"/>
    <cellStyle name="Normal 5 5 7 3" xfId="58076"/>
    <cellStyle name="Normal 5 5 7 3 2" xfId="58077"/>
    <cellStyle name="Normal 5 5 7 3 3" xfId="58078"/>
    <cellStyle name="Normal 5 5 7 4" xfId="58079"/>
    <cellStyle name="Normal 5 5 7 5" xfId="58080"/>
    <cellStyle name="Normal 5 5 8" xfId="58081"/>
    <cellStyle name="Normal 5 5 8 2" xfId="58082"/>
    <cellStyle name="Normal 5 5 8 3" xfId="58083"/>
    <cellStyle name="Normal 5 5 9" xfId="58084"/>
    <cellStyle name="Normal 5 5 9 2" xfId="58085"/>
    <cellStyle name="Normal 5 5 9 3" xfId="58086"/>
    <cellStyle name="Normal 5 6" xfId="1315"/>
    <cellStyle name="Normal 5 6 10" xfId="58087"/>
    <cellStyle name="Normal 5 6 11" xfId="58088"/>
    <cellStyle name="Normal 5 6 2" xfId="1316"/>
    <cellStyle name="Normal 5 6 2 10" xfId="58089"/>
    <cellStyle name="Normal 5 6 2 2" xfId="1317"/>
    <cellStyle name="Normal 5 6 2 2 2" xfId="2619"/>
    <cellStyle name="Normal 5 6 2 2 2 2" xfId="58090"/>
    <cellStyle name="Normal 5 6 2 2 2 2 2" xfId="58091"/>
    <cellStyle name="Normal 5 6 2 2 2 2 3" xfId="58092"/>
    <cellStyle name="Normal 5 6 2 2 2 3" xfId="58093"/>
    <cellStyle name="Normal 5 6 2 2 2 3 2" xfId="58094"/>
    <cellStyle name="Normal 5 6 2 2 2 3 3" xfId="58095"/>
    <cellStyle name="Normal 5 6 2 2 2 4" xfId="58096"/>
    <cellStyle name="Normal 5 6 2 2 2 5" xfId="58097"/>
    <cellStyle name="Normal 5 6 2 2 3" xfId="58098"/>
    <cellStyle name="Normal 5 6 2 2 3 2" xfId="58099"/>
    <cellStyle name="Normal 5 6 2 2 3 3" xfId="58100"/>
    <cellStyle name="Normal 5 6 2 2 4" xfId="58101"/>
    <cellStyle name="Normal 5 6 2 2 4 2" xfId="58102"/>
    <cellStyle name="Normal 5 6 2 2 4 3" xfId="58103"/>
    <cellStyle name="Normal 5 6 2 2 5" xfId="58104"/>
    <cellStyle name="Normal 5 6 2 2 6" xfId="58105"/>
    <cellStyle name="Normal 5 6 2 3" xfId="2618"/>
    <cellStyle name="Normal 5 6 2 3 2" xfId="58106"/>
    <cellStyle name="Normal 5 6 2 3 2 2" xfId="58107"/>
    <cellStyle name="Normal 5 6 2 3 2 2 2" xfId="58108"/>
    <cellStyle name="Normal 5 6 2 3 2 2 3" xfId="58109"/>
    <cellStyle name="Normal 5 6 2 3 2 3" xfId="58110"/>
    <cellStyle name="Normal 5 6 2 3 2 3 2" xfId="58111"/>
    <cellStyle name="Normal 5 6 2 3 2 3 3" xfId="58112"/>
    <cellStyle name="Normal 5 6 2 3 2 4" xfId="58113"/>
    <cellStyle name="Normal 5 6 2 3 2 5" xfId="58114"/>
    <cellStyle name="Normal 5 6 2 3 3" xfId="58115"/>
    <cellStyle name="Normal 5 6 2 3 3 2" xfId="58116"/>
    <cellStyle name="Normal 5 6 2 3 3 3" xfId="58117"/>
    <cellStyle name="Normal 5 6 2 3 4" xfId="58118"/>
    <cellStyle name="Normal 5 6 2 3 4 2" xfId="58119"/>
    <cellStyle name="Normal 5 6 2 3 4 3" xfId="58120"/>
    <cellStyle name="Normal 5 6 2 3 5" xfId="58121"/>
    <cellStyle name="Normal 5 6 2 3 6" xfId="58122"/>
    <cellStyle name="Normal 5 6 2 4" xfId="58123"/>
    <cellStyle name="Normal 5 6 2 4 2" xfId="58124"/>
    <cellStyle name="Normal 5 6 2 4 2 2" xfId="58125"/>
    <cellStyle name="Normal 5 6 2 4 2 2 2" xfId="58126"/>
    <cellStyle name="Normal 5 6 2 4 2 2 3" xfId="58127"/>
    <cellStyle name="Normal 5 6 2 4 2 3" xfId="58128"/>
    <cellStyle name="Normal 5 6 2 4 2 3 2" xfId="58129"/>
    <cellStyle name="Normal 5 6 2 4 2 3 3" xfId="58130"/>
    <cellStyle name="Normal 5 6 2 4 2 4" xfId="58131"/>
    <cellStyle name="Normal 5 6 2 4 2 5" xfId="58132"/>
    <cellStyle name="Normal 5 6 2 4 3" xfId="58133"/>
    <cellStyle name="Normal 5 6 2 4 3 2" xfId="58134"/>
    <cellStyle name="Normal 5 6 2 4 3 3" xfId="58135"/>
    <cellStyle name="Normal 5 6 2 4 4" xfId="58136"/>
    <cellStyle name="Normal 5 6 2 4 4 2" xfId="58137"/>
    <cellStyle name="Normal 5 6 2 4 4 3" xfId="58138"/>
    <cellStyle name="Normal 5 6 2 4 5" xfId="58139"/>
    <cellStyle name="Normal 5 6 2 4 6" xfId="58140"/>
    <cellStyle name="Normal 5 6 2 5" xfId="58141"/>
    <cellStyle name="Normal 5 6 2 5 2" xfId="58142"/>
    <cellStyle name="Normal 5 6 2 5 2 2" xfId="58143"/>
    <cellStyle name="Normal 5 6 2 5 2 2 2" xfId="58144"/>
    <cellStyle name="Normal 5 6 2 5 2 2 3" xfId="58145"/>
    <cellStyle name="Normal 5 6 2 5 2 3" xfId="58146"/>
    <cellStyle name="Normal 5 6 2 5 2 3 2" xfId="58147"/>
    <cellStyle name="Normal 5 6 2 5 2 3 3" xfId="58148"/>
    <cellStyle name="Normal 5 6 2 5 2 4" xfId="58149"/>
    <cellStyle name="Normal 5 6 2 5 2 5" xfId="58150"/>
    <cellStyle name="Normal 5 6 2 5 3" xfId="58151"/>
    <cellStyle name="Normal 5 6 2 5 3 2" xfId="58152"/>
    <cellStyle name="Normal 5 6 2 5 3 3" xfId="58153"/>
    <cellStyle name="Normal 5 6 2 5 4" xfId="58154"/>
    <cellStyle name="Normal 5 6 2 5 4 2" xfId="58155"/>
    <cellStyle name="Normal 5 6 2 5 4 3" xfId="58156"/>
    <cellStyle name="Normal 5 6 2 5 5" xfId="58157"/>
    <cellStyle name="Normal 5 6 2 5 6" xfId="58158"/>
    <cellStyle name="Normal 5 6 2 6" xfId="58159"/>
    <cellStyle name="Normal 5 6 2 6 2" xfId="58160"/>
    <cellStyle name="Normal 5 6 2 6 2 2" xfId="58161"/>
    <cellStyle name="Normal 5 6 2 6 2 3" xfId="58162"/>
    <cellStyle name="Normal 5 6 2 6 3" xfId="58163"/>
    <cellStyle name="Normal 5 6 2 6 3 2" xfId="58164"/>
    <cellStyle name="Normal 5 6 2 6 3 3" xfId="58165"/>
    <cellStyle name="Normal 5 6 2 6 4" xfId="58166"/>
    <cellStyle name="Normal 5 6 2 6 5" xfId="58167"/>
    <cellStyle name="Normal 5 6 2 7" xfId="58168"/>
    <cellStyle name="Normal 5 6 2 7 2" xfId="58169"/>
    <cellStyle name="Normal 5 6 2 7 3" xfId="58170"/>
    <cellStyle name="Normal 5 6 2 8" xfId="58171"/>
    <cellStyle name="Normal 5 6 2 8 2" xfId="58172"/>
    <cellStyle name="Normal 5 6 2 8 3" xfId="58173"/>
    <cellStyle name="Normal 5 6 2 9" xfId="58174"/>
    <cellStyle name="Normal 5 6 3" xfId="1318"/>
    <cellStyle name="Normal 5 6 3 2" xfId="2620"/>
    <cellStyle name="Normal 5 6 3 2 2" xfId="58175"/>
    <cellStyle name="Normal 5 6 3 2 2 2" xfId="58176"/>
    <cellStyle name="Normal 5 6 3 2 2 3" xfId="58177"/>
    <cellStyle name="Normal 5 6 3 2 3" xfId="58178"/>
    <cellStyle name="Normal 5 6 3 2 3 2" xfId="58179"/>
    <cellStyle name="Normal 5 6 3 2 3 3" xfId="58180"/>
    <cellStyle name="Normal 5 6 3 2 4" xfId="58181"/>
    <cellStyle name="Normal 5 6 3 2 5" xfId="58182"/>
    <cellStyle name="Normal 5 6 3 3" xfId="58183"/>
    <cellStyle name="Normal 5 6 3 3 2" xfId="58184"/>
    <cellStyle name="Normal 5 6 3 3 3" xfId="58185"/>
    <cellStyle name="Normal 5 6 3 4" xfId="58186"/>
    <cellStyle name="Normal 5 6 3 4 2" xfId="58187"/>
    <cellStyle name="Normal 5 6 3 4 3" xfId="58188"/>
    <cellStyle name="Normal 5 6 3 5" xfId="58189"/>
    <cellStyle name="Normal 5 6 3 6" xfId="58190"/>
    <cellStyle name="Normal 5 6 4" xfId="2617"/>
    <cellStyle name="Normal 5 6 4 2" xfId="58191"/>
    <cellStyle name="Normal 5 6 4 2 2" xfId="58192"/>
    <cellStyle name="Normal 5 6 4 2 2 2" xfId="58193"/>
    <cellStyle name="Normal 5 6 4 2 2 3" xfId="58194"/>
    <cellStyle name="Normal 5 6 4 2 3" xfId="58195"/>
    <cellStyle name="Normal 5 6 4 2 3 2" xfId="58196"/>
    <cellStyle name="Normal 5 6 4 2 3 3" xfId="58197"/>
    <cellStyle name="Normal 5 6 4 2 4" xfId="58198"/>
    <cellStyle name="Normal 5 6 4 2 5" xfId="58199"/>
    <cellStyle name="Normal 5 6 4 3" xfId="58200"/>
    <cellStyle name="Normal 5 6 4 3 2" xfId="58201"/>
    <cellStyle name="Normal 5 6 4 3 3" xfId="58202"/>
    <cellStyle name="Normal 5 6 4 4" xfId="58203"/>
    <cellStyle name="Normal 5 6 4 4 2" xfId="58204"/>
    <cellStyle name="Normal 5 6 4 4 3" xfId="58205"/>
    <cellStyle name="Normal 5 6 4 5" xfId="58206"/>
    <cellStyle name="Normal 5 6 4 6" xfId="58207"/>
    <cellStyle name="Normal 5 6 5" xfId="58208"/>
    <cellStyle name="Normal 5 6 5 2" xfId="58209"/>
    <cellStyle name="Normal 5 6 5 2 2" xfId="58210"/>
    <cellStyle name="Normal 5 6 5 2 2 2" xfId="58211"/>
    <cellStyle name="Normal 5 6 5 2 2 3" xfId="58212"/>
    <cellStyle name="Normal 5 6 5 2 3" xfId="58213"/>
    <cellStyle name="Normal 5 6 5 2 3 2" xfId="58214"/>
    <cellStyle name="Normal 5 6 5 2 3 3" xfId="58215"/>
    <cellStyle name="Normal 5 6 5 2 4" xfId="58216"/>
    <cellStyle name="Normal 5 6 5 2 5" xfId="58217"/>
    <cellStyle name="Normal 5 6 5 3" xfId="58218"/>
    <cellStyle name="Normal 5 6 5 3 2" xfId="58219"/>
    <cellStyle name="Normal 5 6 5 3 3" xfId="58220"/>
    <cellStyle name="Normal 5 6 5 4" xfId="58221"/>
    <cellStyle name="Normal 5 6 5 4 2" xfId="58222"/>
    <cellStyle name="Normal 5 6 5 4 3" xfId="58223"/>
    <cellStyle name="Normal 5 6 5 5" xfId="58224"/>
    <cellStyle name="Normal 5 6 5 6" xfId="58225"/>
    <cellStyle name="Normal 5 6 6" xfId="58226"/>
    <cellStyle name="Normal 5 6 6 2" xfId="58227"/>
    <cellStyle name="Normal 5 6 6 2 2" xfId="58228"/>
    <cellStyle name="Normal 5 6 6 2 2 2" xfId="58229"/>
    <cellStyle name="Normal 5 6 6 2 2 3" xfId="58230"/>
    <cellStyle name="Normal 5 6 6 2 3" xfId="58231"/>
    <cellStyle name="Normal 5 6 6 2 3 2" xfId="58232"/>
    <cellStyle name="Normal 5 6 6 2 3 3" xfId="58233"/>
    <cellStyle name="Normal 5 6 6 2 4" xfId="58234"/>
    <cellStyle name="Normal 5 6 6 2 5" xfId="58235"/>
    <cellStyle name="Normal 5 6 6 3" xfId="58236"/>
    <cellStyle name="Normal 5 6 6 3 2" xfId="58237"/>
    <cellStyle name="Normal 5 6 6 3 3" xfId="58238"/>
    <cellStyle name="Normal 5 6 6 4" xfId="58239"/>
    <cellStyle name="Normal 5 6 6 4 2" xfId="58240"/>
    <cellStyle name="Normal 5 6 6 4 3" xfId="58241"/>
    <cellStyle name="Normal 5 6 6 5" xfId="58242"/>
    <cellStyle name="Normal 5 6 6 6" xfId="58243"/>
    <cellStyle name="Normal 5 6 7" xfId="58244"/>
    <cellStyle name="Normal 5 6 7 2" xfId="58245"/>
    <cellStyle name="Normal 5 6 7 2 2" xfId="58246"/>
    <cellStyle name="Normal 5 6 7 2 3" xfId="58247"/>
    <cellStyle name="Normal 5 6 7 3" xfId="58248"/>
    <cellStyle name="Normal 5 6 7 3 2" xfId="58249"/>
    <cellStyle name="Normal 5 6 7 3 3" xfId="58250"/>
    <cellStyle name="Normal 5 6 7 4" xfId="58251"/>
    <cellStyle name="Normal 5 6 7 5" xfId="58252"/>
    <cellStyle name="Normal 5 6 8" xfId="58253"/>
    <cellStyle name="Normal 5 6 8 2" xfId="58254"/>
    <cellStyle name="Normal 5 6 8 3" xfId="58255"/>
    <cellStyle name="Normal 5 6 9" xfId="58256"/>
    <cellStyle name="Normal 5 6 9 2" xfId="58257"/>
    <cellStyle name="Normal 5 6 9 3" xfId="58258"/>
    <cellStyle name="Normal 5 7" xfId="1319"/>
    <cellStyle name="Normal 5 7 10" xfId="58259"/>
    <cellStyle name="Normal 5 7 11" xfId="58260"/>
    <cellStyle name="Normal 5 7 2" xfId="1320"/>
    <cellStyle name="Normal 5 7 2 10" xfId="58261"/>
    <cellStyle name="Normal 5 7 2 2" xfId="1321"/>
    <cellStyle name="Normal 5 7 2 2 2" xfId="2623"/>
    <cellStyle name="Normal 5 7 2 2 2 2" xfId="58262"/>
    <cellStyle name="Normal 5 7 2 2 2 2 2" xfId="58263"/>
    <cellStyle name="Normal 5 7 2 2 2 2 3" xfId="58264"/>
    <cellStyle name="Normal 5 7 2 2 2 3" xfId="58265"/>
    <cellStyle name="Normal 5 7 2 2 2 3 2" xfId="58266"/>
    <cellStyle name="Normal 5 7 2 2 2 3 3" xfId="58267"/>
    <cellStyle name="Normal 5 7 2 2 2 4" xfId="58268"/>
    <cellStyle name="Normal 5 7 2 2 2 5" xfId="58269"/>
    <cellStyle name="Normal 5 7 2 2 3" xfId="58270"/>
    <cellStyle name="Normal 5 7 2 2 3 2" xfId="58271"/>
    <cellStyle name="Normal 5 7 2 2 3 3" xfId="58272"/>
    <cellStyle name="Normal 5 7 2 2 4" xfId="58273"/>
    <cellStyle name="Normal 5 7 2 2 4 2" xfId="58274"/>
    <cellStyle name="Normal 5 7 2 2 4 3" xfId="58275"/>
    <cellStyle name="Normal 5 7 2 2 5" xfId="58276"/>
    <cellStyle name="Normal 5 7 2 2 6" xfId="58277"/>
    <cellStyle name="Normal 5 7 2 3" xfId="2622"/>
    <cellStyle name="Normal 5 7 2 3 2" xfId="58278"/>
    <cellStyle name="Normal 5 7 2 3 2 2" xfId="58279"/>
    <cellStyle name="Normal 5 7 2 3 2 2 2" xfId="58280"/>
    <cellStyle name="Normal 5 7 2 3 2 2 3" xfId="58281"/>
    <cellStyle name="Normal 5 7 2 3 2 3" xfId="58282"/>
    <cellStyle name="Normal 5 7 2 3 2 3 2" xfId="58283"/>
    <cellStyle name="Normal 5 7 2 3 2 3 3" xfId="58284"/>
    <cellStyle name="Normal 5 7 2 3 2 4" xfId="58285"/>
    <cellStyle name="Normal 5 7 2 3 2 5" xfId="58286"/>
    <cellStyle name="Normal 5 7 2 3 3" xfId="58287"/>
    <cellStyle name="Normal 5 7 2 3 3 2" xfId="58288"/>
    <cellStyle name="Normal 5 7 2 3 3 3" xfId="58289"/>
    <cellStyle name="Normal 5 7 2 3 4" xfId="58290"/>
    <cellStyle name="Normal 5 7 2 3 4 2" xfId="58291"/>
    <cellStyle name="Normal 5 7 2 3 4 3" xfId="58292"/>
    <cellStyle name="Normal 5 7 2 3 5" xfId="58293"/>
    <cellStyle name="Normal 5 7 2 3 6" xfId="58294"/>
    <cellStyle name="Normal 5 7 2 4" xfId="58295"/>
    <cellStyle name="Normal 5 7 2 4 2" xfId="58296"/>
    <cellStyle name="Normal 5 7 2 4 2 2" xfId="58297"/>
    <cellStyle name="Normal 5 7 2 4 2 2 2" xfId="58298"/>
    <cellStyle name="Normal 5 7 2 4 2 2 3" xfId="58299"/>
    <cellStyle name="Normal 5 7 2 4 2 3" xfId="58300"/>
    <cellStyle name="Normal 5 7 2 4 2 3 2" xfId="58301"/>
    <cellStyle name="Normal 5 7 2 4 2 3 3" xfId="58302"/>
    <cellStyle name="Normal 5 7 2 4 2 4" xfId="58303"/>
    <cellStyle name="Normal 5 7 2 4 2 5" xfId="58304"/>
    <cellStyle name="Normal 5 7 2 4 3" xfId="58305"/>
    <cellStyle name="Normal 5 7 2 4 3 2" xfId="58306"/>
    <cellStyle name="Normal 5 7 2 4 3 3" xfId="58307"/>
    <cellStyle name="Normal 5 7 2 4 4" xfId="58308"/>
    <cellStyle name="Normal 5 7 2 4 4 2" xfId="58309"/>
    <cellStyle name="Normal 5 7 2 4 4 3" xfId="58310"/>
    <cellStyle name="Normal 5 7 2 4 5" xfId="58311"/>
    <cellStyle name="Normal 5 7 2 4 6" xfId="58312"/>
    <cellStyle name="Normal 5 7 2 5" xfId="58313"/>
    <cellStyle name="Normal 5 7 2 5 2" xfId="58314"/>
    <cellStyle name="Normal 5 7 2 5 2 2" xfId="58315"/>
    <cellStyle name="Normal 5 7 2 5 2 2 2" xfId="58316"/>
    <cellStyle name="Normal 5 7 2 5 2 2 3" xfId="58317"/>
    <cellStyle name="Normal 5 7 2 5 2 3" xfId="58318"/>
    <cellStyle name="Normal 5 7 2 5 2 3 2" xfId="58319"/>
    <cellStyle name="Normal 5 7 2 5 2 3 3" xfId="58320"/>
    <cellStyle name="Normal 5 7 2 5 2 4" xfId="58321"/>
    <cellStyle name="Normal 5 7 2 5 2 5" xfId="58322"/>
    <cellStyle name="Normal 5 7 2 5 3" xfId="58323"/>
    <cellStyle name="Normal 5 7 2 5 3 2" xfId="58324"/>
    <cellStyle name="Normal 5 7 2 5 3 3" xfId="58325"/>
    <cellStyle name="Normal 5 7 2 5 4" xfId="58326"/>
    <cellStyle name="Normal 5 7 2 5 4 2" xfId="58327"/>
    <cellStyle name="Normal 5 7 2 5 4 3" xfId="58328"/>
    <cellStyle name="Normal 5 7 2 5 5" xfId="58329"/>
    <cellStyle name="Normal 5 7 2 5 6" xfId="58330"/>
    <cellStyle name="Normal 5 7 2 6" xfId="58331"/>
    <cellStyle name="Normal 5 7 2 6 2" xfId="58332"/>
    <cellStyle name="Normal 5 7 2 6 2 2" xfId="58333"/>
    <cellStyle name="Normal 5 7 2 6 2 3" xfId="58334"/>
    <cellStyle name="Normal 5 7 2 6 3" xfId="58335"/>
    <cellStyle name="Normal 5 7 2 6 3 2" xfId="58336"/>
    <cellStyle name="Normal 5 7 2 6 3 3" xfId="58337"/>
    <cellStyle name="Normal 5 7 2 6 4" xfId="58338"/>
    <cellStyle name="Normal 5 7 2 6 5" xfId="58339"/>
    <cellStyle name="Normal 5 7 2 7" xfId="58340"/>
    <cellStyle name="Normal 5 7 2 7 2" xfId="58341"/>
    <cellStyle name="Normal 5 7 2 7 3" xfId="58342"/>
    <cellStyle name="Normal 5 7 2 8" xfId="58343"/>
    <cellStyle name="Normal 5 7 2 8 2" xfId="58344"/>
    <cellStyle name="Normal 5 7 2 8 3" xfId="58345"/>
    <cellStyle name="Normal 5 7 2 9" xfId="58346"/>
    <cellStyle name="Normal 5 7 3" xfId="1322"/>
    <cellStyle name="Normal 5 7 3 2" xfId="2624"/>
    <cellStyle name="Normal 5 7 3 2 2" xfId="58347"/>
    <cellStyle name="Normal 5 7 3 2 2 2" xfId="58348"/>
    <cellStyle name="Normal 5 7 3 2 2 3" xfId="58349"/>
    <cellStyle name="Normal 5 7 3 2 3" xfId="58350"/>
    <cellStyle name="Normal 5 7 3 2 3 2" xfId="58351"/>
    <cellStyle name="Normal 5 7 3 2 3 3" xfId="58352"/>
    <cellStyle name="Normal 5 7 3 2 4" xfId="58353"/>
    <cellStyle name="Normal 5 7 3 2 5" xfId="58354"/>
    <cellStyle name="Normal 5 7 3 3" xfId="58355"/>
    <cellStyle name="Normal 5 7 3 3 2" xfId="58356"/>
    <cellStyle name="Normal 5 7 3 3 3" xfId="58357"/>
    <cellStyle name="Normal 5 7 3 4" xfId="58358"/>
    <cellStyle name="Normal 5 7 3 4 2" xfId="58359"/>
    <cellStyle name="Normal 5 7 3 4 3" xfId="58360"/>
    <cellStyle name="Normal 5 7 3 5" xfId="58361"/>
    <cellStyle name="Normal 5 7 3 6" xfId="58362"/>
    <cellStyle name="Normal 5 7 4" xfId="2621"/>
    <cellStyle name="Normal 5 7 4 2" xfId="58363"/>
    <cellStyle name="Normal 5 7 4 2 2" xfId="58364"/>
    <cellStyle name="Normal 5 7 4 2 2 2" xfId="58365"/>
    <cellStyle name="Normal 5 7 4 2 2 3" xfId="58366"/>
    <cellStyle name="Normal 5 7 4 2 3" xfId="58367"/>
    <cellStyle name="Normal 5 7 4 2 3 2" xfId="58368"/>
    <cellStyle name="Normal 5 7 4 2 3 3" xfId="58369"/>
    <cellStyle name="Normal 5 7 4 2 4" xfId="58370"/>
    <cellStyle name="Normal 5 7 4 2 5" xfId="58371"/>
    <cellStyle name="Normal 5 7 4 3" xfId="58372"/>
    <cellStyle name="Normal 5 7 4 3 2" xfId="58373"/>
    <cellStyle name="Normal 5 7 4 3 3" xfId="58374"/>
    <cellStyle name="Normal 5 7 4 4" xfId="58375"/>
    <cellStyle name="Normal 5 7 4 4 2" xfId="58376"/>
    <cellStyle name="Normal 5 7 4 4 3" xfId="58377"/>
    <cellStyle name="Normal 5 7 4 5" xfId="58378"/>
    <cellStyle name="Normal 5 7 4 6" xfId="58379"/>
    <cellStyle name="Normal 5 7 5" xfId="58380"/>
    <cellStyle name="Normal 5 7 5 2" xfId="58381"/>
    <cellStyle name="Normal 5 7 5 2 2" xfId="58382"/>
    <cellStyle name="Normal 5 7 5 2 2 2" xfId="58383"/>
    <cellStyle name="Normal 5 7 5 2 2 3" xfId="58384"/>
    <cellStyle name="Normal 5 7 5 2 3" xfId="58385"/>
    <cellStyle name="Normal 5 7 5 2 3 2" xfId="58386"/>
    <cellStyle name="Normal 5 7 5 2 3 3" xfId="58387"/>
    <cellStyle name="Normal 5 7 5 2 4" xfId="58388"/>
    <cellStyle name="Normal 5 7 5 2 5" xfId="58389"/>
    <cellStyle name="Normal 5 7 5 3" xfId="58390"/>
    <cellStyle name="Normal 5 7 5 3 2" xfId="58391"/>
    <cellStyle name="Normal 5 7 5 3 3" xfId="58392"/>
    <cellStyle name="Normal 5 7 5 4" xfId="58393"/>
    <cellStyle name="Normal 5 7 5 4 2" xfId="58394"/>
    <cellStyle name="Normal 5 7 5 4 3" xfId="58395"/>
    <cellStyle name="Normal 5 7 5 5" xfId="58396"/>
    <cellStyle name="Normal 5 7 5 6" xfId="58397"/>
    <cellStyle name="Normal 5 7 6" xfId="58398"/>
    <cellStyle name="Normal 5 7 6 2" xfId="58399"/>
    <cellStyle name="Normal 5 7 6 2 2" xfId="58400"/>
    <cellStyle name="Normal 5 7 6 2 2 2" xfId="58401"/>
    <cellStyle name="Normal 5 7 6 2 2 3" xfId="58402"/>
    <cellStyle name="Normal 5 7 6 2 3" xfId="58403"/>
    <cellStyle name="Normal 5 7 6 2 3 2" xfId="58404"/>
    <cellStyle name="Normal 5 7 6 2 3 3" xfId="58405"/>
    <cellStyle name="Normal 5 7 6 2 4" xfId="58406"/>
    <cellStyle name="Normal 5 7 6 2 5" xfId="58407"/>
    <cellStyle name="Normal 5 7 6 3" xfId="58408"/>
    <cellStyle name="Normal 5 7 6 3 2" xfId="58409"/>
    <cellStyle name="Normal 5 7 6 3 3" xfId="58410"/>
    <cellStyle name="Normal 5 7 6 4" xfId="58411"/>
    <cellStyle name="Normal 5 7 6 4 2" xfId="58412"/>
    <cellStyle name="Normal 5 7 6 4 3" xfId="58413"/>
    <cellStyle name="Normal 5 7 6 5" xfId="58414"/>
    <cellStyle name="Normal 5 7 6 6" xfId="58415"/>
    <cellStyle name="Normal 5 7 7" xfId="58416"/>
    <cellStyle name="Normal 5 7 7 2" xfId="58417"/>
    <cellStyle name="Normal 5 7 7 2 2" xfId="58418"/>
    <cellStyle name="Normal 5 7 7 2 3" xfId="58419"/>
    <cellStyle name="Normal 5 7 7 3" xfId="58420"/>
    <cellStyle name="Normal 5 7 7 3 2" xfId="58421"/>
    <cellStyle name="Normal 5 7 7 3 3" xfId="58422"/>
    <cellStyle name="Normal 5 7 7 4" xfId="58423"/>
    <cellStyle name="Normal 5 7 7 5" xfId="58424"/>
    <cellStyle name="Normal 5 7 8" xfId="58425"/>
    <cellStyle name="Normal 5 7 8 2" xfId="58426"/>
    <cellStyle name="Normal 5 7 8 3" xfId="58427"/>
    <cellStyle name="Normal 5 7 9" xfId="58428"/>
    <cellStyle name="Normal 5 7 9 2" xfId="58429"/>
    <cellStyle name="Normal 5 7 9 3" xfId="58430"/>
    <cellStyle name="Normal 5 8" xfId="1323"/>
    <cellStyle name="Normal 5 8 10" xfId="58431"/>
    <cellStyle name="Normal 5 8 2" xfId="1324"/>
    <cellStyle name="Normal 5 8 2 2" xfId="2626"/>
    <cellStyle name="Normal 5 8 2 2 2" xfId="58432"/>
    <cellStyle name="Normal 5 8 2 2 2 2" xfId="58433"/>
    <cellStyle name="Normal 5 8 2 2 2 3" xfId="58434"/>
    <cellStyle name="Normal 5 8 2 2 3" xfId="58435"/>
    <cellStyle name="Normal 5 8 2 2 3 2" xfId="58436"/>
    <cellStyle name="Normal 5 8 2 2 3 3" xfId="58437"/>
    <cellStyle name="Normal 5 8 2 2 4" xfId="58438"/>
    <cellStyle name="Normal 5 8 2 2 5" xfId="58439"/>
    <cellStyle name="Normal 5 8 2 3" xfId="58440"/>
    <cellStyle name="Normal 5 8 2 3 2" xfId="58441"/>
    <cellStyle name="Normal 5 8 2 3 3" xfId="58442"/>
    <cellStyle name="Normal 5 8 2 4" xfId="58443"/>
    <cellStyle name="Normal 5 8 2 4 2" xfId="58444"/>
    <cellStyle name="Normal 5 8 2 4 3" xfId="58445"/>
    <cellStyle name="Normal 5 8 2 5" xfId="58446"/>
    <cellStyle name="Normal 5 8 2 6" xfId="58447"/>
    <cellStyle name="Normal 5 8 3" xfId="2625"/>
    <cellStyle name="Normal 5 8 3 2" xfId="58448"/>
    <cellStyle name="Normal 5 8 3 2 2" xfId="58449"/>
    <cellStyle name="Normal 5 8 3 2 2 2" xfId="58450"/>
    <cellStyle name="Normal 5 8 3 2 2 3" xfId="58451"/>
    <cellStyle name="Normal 5 8 3 2 3" xfId="58452"/>
    <cellStyle name="Normal 5 8 3 2 3 2" xfId="58453"/>
    <cellStyle name="Normal 5 8 3 2 3 3" xfId="58454"/>
    <cellStyle name="Normal 5 8 3 2 4" xfId="58455"/>
    <cellStyle name="Normal 5 8 3 2 5" xfId="58456"/>
    <cellStyle name="Normal 5 8 3 3" xfId="58457"/>
    <cellStyle name="Normal 5 8 3 3 2" xfId="58458"/>
    <cellStyle name="Normal 5 8 3 3 3" xfId="58459"/>
    <cellStyle name="Normal 5 8 3 4" xfId="58460"/>
    <cellStyle name="Normal 5 8 3 4 2" xfId="58461"/>
    <cellStyle name="Normal 5 8 3 4 3" xfId="58462"/>
    <cellStyle name="Normal 5 8 3 5" xfId="58463"/>
    <cellStyle name="Normal 5 8 3 6" xfId="58464"/>
    <cellStyle name="Normal 5 8 4" xfId="58465"/>
    <cellStyle name="Normal 5 8 4 2" xfId="58466"/>
    <cellStyle name="Normal 5 8 4 2 2" xfId="58467"/>
    <cellStyle name="Normal 5 8 4 2 2 2" xfId="58468"/>
    <cellStyle name="Normal 5 8 4 2 2 3" xfId="58469"/>
    <cellStyle name="Normal 5 8 4 2 3" xfId="58470"/>
    <cellStyle name="Normal 5 8 4 2 3 2" xfId="58471"/>
    <cellStyle name="Normal 5 8 4 2 3 3" xfId="58472"/>
    <cellStyle name="Normal 5 8 4 2 4" xfId="58473"/>
    <cellStyle name="Normal 5 8 4 2 5" xfId="58474"/>
    <cellStyle name="Normal 5 8 4 3" xfId="58475"/>
    <cellStyle name="Normal 5 8 4 3 2" xfId="58476"/>
    <cellStyle name="Normal 5 8 4 3 3" xfId="58477"/>
    <cellStyle name="Normal 5 8 4 4" xfId="58478"/>
    <cellStyle name="Normal 5 8 4 4 2" xfId="58479"/>
    <cellStyle name="Normal 5 8 4 4 3" xfId="58480"/>
    <cellStyle name="Normal 5 8 4 5" xfId="58481"/>
    <cellStyle name="Normal 5 8 4 6" xfId="58482"/>
    <cellStyle name="Normal 5 8 5" xfId="58483"/>
    <cellStyle name="Normal 5 8 5 2" xfId="58484"/>
    <cellStyle name="Normal 5 8 5 2 2" xfId="58485"/>
    <cellStyle name="Normal 5 8 5 2 2 2" xfId="58486"/>
    <cellStyle name="Normal 5 8 5 2 2 3" xfId="58487"/>
    <cellStyle name="Normal 5 8 5 2 3" xfId="58488"/>
    <cellStyle name="Normal 5 8 5 2 3 2" xfId="58489"/>
    <cellStyle name="Normal 5 8 5 2 3 3" xfId="58490"/>
    <cellStyle name="Normal 5 8 5 2 4" xfId="58491"/>
    <cellStyle name="Normal 5 8 5 2 5" xfId="58492"/>
    <cellStyle name="Normal 5 8 5 3" xfId="58493"/>
    <cellStyle name="Normal 5 8 5 3 2" xfId="58494"/>
    <cellStyle name="Normal 5 8 5 3 3" xfId="58495"/>
    <cellStyle name="Normal 5 8 5 4" xfId="58496"/>
    <cellStyle name="Normal 5 8 5 4 2" xfId="58497"/>
    <cellStyle name="Normal 5 8 5 4 3" xfId="58498"/>
    <cellStyle name="Normal 5 8 5 5" xfId="58499"/>
    <cellStyle name="Normal 5 8 5 6" xfId="58500"/>
    <cellStyle name="Normal 5 8 6" xfId="58501"/>
    <cellStyle name="Normal 5 8 6 2" xfId="58502"/>
    <cellStyle name="Normal 5 8 6 2 2" xfId="58503"/>
    <cellStyle name="Normal 5 8 6 2 3" xfId="58504"/>
    <cellStyle name="Normal 5 8 6 3" xfId="58505"/>
    <cellStyle name="Normal 5 8 6 3 2" xfId="58506"/>
    <cellStyle name="Normal 5 8 6 3 3" xfId="58507"/>
    <cellStyle name="Normal 5 8 6 4" xfId="58508"/>
    <cellStyle name="Normal 5 8 6 5" xfId="58509"/>
    <cellStyle name="Normal 5 8 7" xfId="58510"/>
    <cellStyle name="Normal 5 8 7 2" xfId="58511"/>
    <cellStyle name="Normal 5 8 7 3" xfId="58512"/>
    <cellStyle name="Normal 5 8 8" xfId="58513"/>
    <cellStyle name="Normal 5 8 8 2" xfId="58514"/>
    <cellStyle name="Normal 5 8 8 3" xfId="58515"/>
    <cellStyle name="Normal 5 8 9" xfId="58516"/>
    <cellStyle name="Normal 5 9" xfId="1325"/>
    <cellStyle name="Normal 5 9 2" xfId="2627"/>
    <cellStyle name="Normal 5 9 2 2" xfId="58517"/>
    <cellStyle name="Normal 5 9 2 2 2" xfId="58518"/>
    <cellStyle name="Normal 5 9 2 2 3" xfId="58519"/>
    <cellStyle name="Normal 5 9 2 3" xfId="58520"/>
    <cellStyle name="Normal 5 9 2 3 2" xfId="58521"/>
    <cellStyle name="Normal 5 9 2 3 3" xfId="58522"/>
    <cellStyle name="Normal 5 9 2 4" xfId="58523"/>
    <cellStyle name="Normal 5 9 2 5" xfId="58524"/>
    <cellStyle name="Normal 5 9 3" xfId="58525"/>
    <cellStyle name="Normal 5 9 3 2" xfId="58526"/>
    <cellStyle name="Normal 5 9 3 3" xfId="58527"/>
    <cellStyle name="Normal 5 9 4" xfId="58528"/>
    <cellStyle name="Normal 5 9 4 2" xfId="58529"/>
    <cellStyle name="Normal 5 9 4 3" xfId="58530"/>
    <cellStyle name="Normal 5 9 5" xfId="58531"/>
    <cellStyle name="Normal 5 9 6" xfId="58532"/>
    <cellStyle name="Normal 6" xfId="58533"/>
    <cellStyle name="Normal 6 2" xfId="58550"/>
    <cellStyle name="Normal 7" xfId="58534"/>
    <cellStyle name="Normal 7 2" xfId="58562"/>
    <cellStyle name="Normal 8" xfId="58535"/>
    <cellStyle name="Normal 8 2" xfId="58563"/>
    <cellStyle name="Normal 9" xfId="58536"/>
    <cellStyle name="Normal 9 2" xfId="58565"/>
    <cellStyle name="TableStyleLight1" xfId="1326"/>
    <cellStyle name="TableStyleLight1 2" xfId="1327"/>
  </cellStyles>
  <dxfs count="2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F81C7"/>
      <color rgb="FF114DC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11</xdr:col>
      <xdr:colOff>1187824</xdr:colOff>
      <xdr:row>0</xdr:row>
      <xdr:rowOff>142876</xdr:rowOff>
    </xdr:from>
    <xdr:to>
      <xdr:col>12</xdr:col>
      <xdr:colOff>1390464</xdr:colOff>
      <xdr:row>0</xdr:row>
      <xdr:rowOff>914400</xdr:rowOff>
    </xdr:to>
    <xdr:pic>
      <xdr:nvPicPr>
        <xdr:cNvPr id="2" name="1 Imagen">
          <a:extLst>
            <a:ext uri="{FF2B5EF4-FFF2-40B4-BE49-F238E27FC236}">
              <a16:creationId xmlns=""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2835" t="13214" r="1146"/>
        <a:stretch/>
      </xdr:blipFill>
      <xdr:spPr>
        <a:xfrm>
          <a:off x="6477000" y="142876"/>
          <a:ext cx="2835089" cy="771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215900</xdr:colOff>
      <xdr:row>0</xdr:row>
      <xdr:rowOff>139701</xdr:rowOff>
    </xdr:from>
    <xdr:to>
      <xdr:col>13</xdr:col>
      <xdr:colOff>790575</xdr:colOff>
      <xdr:row>0</xdr:row>
      <xdr:rowOff>911225</xdr:rowOff>
    </xdr:to>
    <xdr:pic>
      <xdr:nvPicPr>
        <xdr:cNvPr id="2" name="1 Imagen">
          <a:extLst>
            <a:ext uri="{FF2B5EF4-FFF2-40B4-BE49-F238E27FC236}">
              <a16:creationId xmlns=""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l="2835" t="13214" r="1146"/>
        <a:stretch/>
      </xdr:blipFill>
      <xdr:spPr>
        <a:xfrm>
          <a:off x="8089900" y="139701"/>
          <a:ext cx="4797425" cy="7715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254000</xdr:colOff>
      <xdr:row>0</xdr:row>
      <xdr:rowOff>127000</xdr:rowOff>
    </xdr:from>
    <xdr:to>
      <xdr:col>1</xdr:col>
      <xdr:colOff>774700</xdr:colOff>
      <xdr:row>0</xdr:row>
      <xdr:rowOff>765175</xdr:rowOff>
    </xdr:to>
    <xdr:pic>
      <xdr:nvPicPr>
        <xdr:cNvPr id="2" name="1 Imagen">
          <a:extLst>
            <a:ext uri="{FF2B5EF4-FFF2-40B4-BE49-F238E27FC236}">
              <a16:creationId xmlns="" xmlns:a16="http://schemas.microsoft.com/office/drawing/2014/main" id="{00000000-0008-0000-04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254000" y="127000"/>
          <a:ext cx="1536700"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127000</xdr:colOff>
      <xdr:row>24</xdr:row>
      <xdr:rowOff>31750</xdr:rowOff>
    </xdr:from>
    <xdr:to>
      <xdr:col>1</xdr:col>
      <xdr:colOff>647700</xdr:colOff>
      <xdr:row>24</xdr:row>
      <xdr:rowOff>669925</xdr:rowOff>
    </xdr:to>
    <xdr:pic>
      <xdr:nvPicPr>
        <xdr:cNvPr id="5" name="4 Imagen">
          <a:extLst>
            <a:ext uri="{FF2B5EF4-FFF2-40B4-BE49-F238E27FC236}">
              <a16:creationId xmlns="" xmlns:a16="http://schemas.microsoft.com/office/drawing/2014/main" id="{00000000-0008-0000-0400-000005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127000" y="8032750"/>
          <a:ext cx="1536700"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127000</xdr:colOff>
      <xdr:row>8</xdr:row>
      <xdr:rowOff>95250</xdr:rowOff>
    </xdr:from>
    <xdr:to>
      <xdr:col>1</xdr:col>
      <xdr:colOff>647700</xdr:colOff>
      <xdr:row>8</xdr:row>
      <xdr:rowOff>733425</xdr:rowOff>
    </xdr:to>
    <xdr:pic>
      <xdr:nvPicPr>
        <xdr:cNvPr id="6" name="5 Imagen">
          <a:extLst>
            <a:ext uri="{FF2B5EF4-FFF2-40B4-BE49-F238E27FC236}">
              <a16:creationId xmlns="" xmlns:a16="http://schemas.microsoft.com/office/drawing/2014/main" id="{00000000-0008-0000-0400-000006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127000" y="2762250"/>
          <a:ext cx="1536700"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174625</xdr:colOff>
      <xdr:row>16</xdr:row>
      <xdr:rowOff>47625</xdr:rowOff>
    </xdr:from>
    <xdr:to>
      <xdr:col>1</xdr:col>
      <xdr:colOff>695325</xdr:colOff>
      <xdr:row>16</xdr:row>
      <xdr:rowOff>685800</xdr:rowOff>
    </xdr:to>
    <xdr:pic>
      <xdr:nvPicPr>
        <xdr:cNvPr id="7" name="6 Imagen">
          <a:extLst>
            <a:ext uri="{FF2B5EF4-FFF2-40B4-BE49-F238E27FC236}">
              <a16:creationId xmlns="" xmlns:a16="http://schemas.microsoft.com/office/drawing/2014/main" id="{00000000-0008-0000-0400-000007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174625" y="5381625"/>
          <a:ext cx="1536700"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127000</xdr:colOff>
      <xdr:row>32</xdr:row>
      <xdr:rowOff>31750</xdr:rowOff>
    </xdr:from>
    <xdr:to>
      <xdr:col>1</xdr:col>
      <xdr:colOff>647700</xdr:colOff>
      <xdr:row>32</xdr:row>
      <xdr:rowOff>669925</xdr:rowOff>
    </xdr:to>
    <xdr:pic>
      <xdr:nvPicPr>
        <xdr:cNvPr id="8" name="7 Imagen">
          <a:extLst>
            <a:ext uri="{FF2B5EF4-FFF2-40B4-BE49-F238E27FC236}">
              <a16:creationId xmlns="" xmlns:a16="http://schemas.microsoft.com/office/drawing/2014/main" id="{00000000-0008-0000-0400-000008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127000" y="8032750"/>
          <a:ext cx="1536700"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0</xdr:row>
      <xdr:rowOff>95250</xdr:rowOff>
    </xdr:from>
    <xdr:to>
      <xdr:col>14</xdr:col>
      <xdr:colOff>503467</xdr:colOff>
      <xdr:row>0</xdr:row>
      <xdr:rowOff>752475</xdr:rowOff>
    </xdr:to>
    <xdr:pic>
      <xdr:nvPicPr>
        <xdr:cNvPr id="3" name="39 Imagen">
          <a:extLst>
            <a:ext uri="{FF2B5EF4-FFF2-40B4-BE49-F238E27FC236}">
              <a16:creationId xmlns="" xmlns:a16="http://schemas.microsoft.com/office/drawing/2014/main" id="{00000000-0008-0000-0500-000003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8267700" y="95250"/>
          <a:ext cx="2751366"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1143000</xdr:colOff>
      <xdr:row>1</xdr:row>
      <xdr:rowOff>142875</xdr:rowOff>
    </xdr:from>
    <xdr:to>
      <xdr:col>21</xdr:col>
      <xdr:colOff>342900</xdr:colOff>
      <xdr:row>4</xdr:row>
      <xdr:rowOff>62753</xdr:rowOff>
    </xdr:to>
    <xdr:pic>
      <xdr:nvPicPr>
        <xdr:cNvPr id="4" name="39 Imagen">
          <a:extLst>
            <a:ext uri="{FF2B5EF4-FFF2-40B4-BE49-F238E27FC236}">
              <a16:creationId xmlns="" xmlns:a16="http://schemas.microsoft.com/office/drawing/2014/main" id="{00000000-0008-0000-0500-000004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9673" t="37506" r="12393" b="37982"/>
        <a:stretch/>
      </xdr:blipFill>
      <xdr:spPr bwMode="auto">
        <a:xfrm>
          <a:off x="14497050" y="1000125"/>
          <a:ext cx="3905250"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1268"/>
  <sheetViews>
    <sheetView topLeftCell="B1" zoomScaleNormal="100" workbookViewId="0">
      <selection activeCell="D32" sqref="D32"/>
    </sheetView>
  </sheetViews>
  <sheetFormatPr baseColWidth="10" defaultColWidth="11.42578125" defaultRowHeight="18.75" x14ac:dyDescent="0.3"/>
  <cols>
    <col min="1" max="1" width="4" style="5" hidden="1" customWidth="1"/>
    <col min="2" max="2" width="10.7109375" style="5" bestFit="1" customWidth="1"/>
    <col min="3" max="3" width="23.5703125" style="5" customWidth="1"/>
    <col min="4" max="4" width="24" style="5" bestFit="1" customWidth="1"/>
    <col min="5" max="5" width="9.7109375" style="5" hidden="1" customWidth="1"/>
    <col min="6" max="6" width="16.85546875" style="5" hidden="1" customWidth="1"/>
    <col min="7" max="9" width="13.85546875" style="5" hidden="1" customWidth="1"/>
    <col min="10" max="10" width="16" style="5" bestFit="1" customWidth="1"/>
    <col min="11" max="11" width="9.28515625" style="10" bestFit="1" customWidth="1"/>
    <col min="12" max="12" width="24.7109375" style="5" bestFit="1" customWidth="1"/>
    <col min="13" max="13" width="7.140625" style="5" customWidth="1"/>
    <col min="14" max="14" width="7.5703125" style="5" customWidth="1"/>
    <col min="15" max="15" width="35.28515625" style="5" bestFit="1" customWidth="1"/>
    <col min="16" max="16" width="16.7109375" style="5" bestFit="1" customWidth="1"/>
    <col min="17" max="17" width="18.85546875" style="5" bestFit="1" customWidth="1"/>
    <col min="18" max="18" width="17.7109375" style="5" customWidth="1"/>
    <col min="19" max="19" width="24.7109375" style="5" bestFit="1" customWidth="1"/>
    <col min="20" max="20" width="11.42578125" style="5"/>
    <col min="21" max="21" width="28.5703125" style="5" bestFit="1" customWidth="1"/>
    <col min="22" max="16384" width="11.42578125" style="5"/>
  </cols>
  <sheetData>
    <row r="1" spans="1:21" ht="39" customHeight="1" x14ac:dyDescent="0.25">
      <c r="B1" s="6" t="s">
        <v>0</v>
      </c>
      <c r="C1" s="7" t="s">
        <v>1</v>
      </c>
      <c r="D1" s="7" t="s">
        <v>2</v>
      </c>
      <c r="E1" s="7" t="s">
        <v>3</v>
      </c>
      <c r="F1" s="7" t="s">
        <v>4</v>
      </c>
      <c r="G1" s="7" t="s">
        <v>5</v>
      </c>
      <c r="H1" s="7" t="s">
        <v>824</v>
      </c>
      <c r="I1" s="7" t="s">
        <v>823</v>
      </c>
      <c r="J1" s="7" t="s">
        <v>6</v>
      </c>
      <c r="K1" s="8" t="s">
        <v>7</v>
      </c>
      <c r="L1" s="7" t="s">
        <v>8</v>
      </c>
      <c r="M1" s="7" t="s">
        <v>9</v>
      </c>
      <c r="N1" s="7" t="s">
        <v>10</v>
      </c>
      <c r="O1" s="7" t="s">
        <v>11</v>
      </c>
      <c r="P1" s="7" t="s">
        <v>12</v>
      </c>
      <c r="Q1" s="7" t="s">
        <v>13</v>
      </c>
      <c r="R1" s="23" t="s">
        <v>647</v>
      </c>
    </row>
    <row r="2" spans="1:21" x14ac:dyDescent="0.3">
      <c r="B2" s="9">
        <v>1</v>
      </c>
      <c r="C2" s="9" t="s">
        <v>456</v>
      </c>
      <c r="D2" s="9" t="s">
        <v>457</v>
      </c>
      <c r="E2" s="9" t="s">
        <v>335</v>
      </c>
      <c r="F2" s="9">
        <v>1023546562</v>
      </c>
      <c r="G2" s="9">
        <v>3007671971</v>
      </c>
      <c r="H2" s="9"/>
      <c r="I2" s="9"/>
      <c r="J2" s="9">
        <v>2018</v>
      </c>
      <c r="K2" s="12">
        <f t="shared" ref="K2:K65" si="0">2025-J2</f>
        <v>7</v>
      </c>
      <c r="L2" s="9" t="s">
        <v>105</v>
      </c>
      <c r="M2" s="11" t="str">
        <f>VLOOKUP($L2,CATEGORIAS!$I$2:$J$15,2,0)</f>
        <v>P</v>
      </c>
      <c r="N2" s="11" t="str">
        <f t="shared" ref="N2:N65" si="1">CONCATENATE($J2,$M2)</f>
        <v>2018P</v>
      </c>
      <c r="O2" s="11" t="str">
        <f>VLOOKUP($N2,CATEGORIAS!$B$1:$G$245,2,0)</f>
        <v xml:space="preserve">PRINCIPIANTES 7 Y 8 AÑOS </v>
      </c>
      <c r="P2" s="9" t="s">
        <v>650</v>
      </c>
      <c r="Q2" s="9"/>
      <c r="R2" s="9"/>
      <c r="S2" s="5" t="s">
        <v>100</v>
      </c>
      <c r="U2" s="9" t="s">
        <v>113</v>
      </c>
    </row>
    <row r="3" spans="1:21" x14ac:dyDescent="0.3">
      <c r="B3" s="9">
        <v>2</v>
      </c>
      <c r="C3" s="9" t="s">
        <v>478</v>
      </c>
      <c r="D3" s="9" t="s">
        <v>479</v>
      </c>
      <c r="E3" s="9" t="s">
        <v>112</v>
      </c>
      <c r="F3" s="9">
        <v>1017931522</v>
      </c>
      <c r="G3" s="9">
        <v>3004257738</v>
      </c>
      <c r="H3" s="9"/>
      <c r="I3" s="9"/>
      <c r="J3" s="9">
        <v>2008</v>
      </c>
      <c r="K3" s="12">
        <f t="shared" si="0"/>
        <v>17</v>
      </c>
      <c r="L3" s="9" t="s">
        <v>104</v>
      </c>
      <c r="M3" s="11" t="str">
        <f>VLOOKUP($L3,CATEGORIAS!$I$2:$J$15,2,0)</f>
        <v>N</v>
      </c>
      <c r="N3" s="11" t="str">
        <f t="shared" si="1"/>
        <v>2008N</v>
      </c>
      <c r="O3" s="11" t="str">
        <f>VLOOKUP($N3,CATEGORIAS!$B$1:$G$245,2,0)</f>
        <v>NOVATOS 17 AÑOS Y MAS</v>
      </c>
      <c r="P3" s="9" t="s">
        <v>650</v>
      </c>
      <c r="Q3" s="9"/>
      <c r="R3" s="9"/>
      <c r="S3" s="5" t="s">
        <v>101</v>
      </c>
      <c r="U3" s="9" t="s">
        <v>117</v>
      </c>
    </row>
    <row r="4" spans="1:21" x14ac:dyDescent="0.3">
      <c r="B4" s="9">
        <v>3</v>
      </c>
      <c r="C4" s="9" t="s">
        <v>471</v>
      </c>
      <c r="D4" s="9" t="s">
        <v>472</v>
      </c>
      <c r="E4" s="9" t="s">
        <v>473</v>
      </c>
      <c r="F4" s="9" t="s">
        <v>474</v>
      </c>
      <c r="G4" s="9">
        <v>57947319125</v>
      </c>
      <c r="H4" s="9"/>
      <c r="I4" s="9"/>
      <c r="J4" s="9">
        <v>2015</v>
      </c>
      <c r="K4" s="12">
        <f t="shared" si="0"/>
        <v>10</v>
      </c>
      <c r="L4" s="9" t="s">
        <v>105</v>
      </c>
      <c r="M4" s="11" t="str">
        <f>VLOOKUP($L4,CATEGORIAS!$I$2:$J$15,2,0)</f>
        <v>P</v>
      </c>
      <c r="N4" s="11" t="str">
        <f t="shared" si="1"/>
        <v>2015P</v>
      </c>
      <c r="O4" s="11" t="str">
        <f>VLOOKUP($N4,CATEGORIAS!$B$1:$G$245,2,0)</f>
        <v xml:space="preserve">PRINCIPIANTES 9 Y 10 AÑOS </v>
      </c>
      <c r="P4" s="9" t="s">
        <v>650</v>
      </c>
      <c r="Q4" s="9"/>
      <c r="R4" s="9"/>
      <c r="S4" s="5" t="s">
        <v>91</v>
      </c>
      <c r="U4" s="9" t="s">
        <v>137</v>
      </c>
    </row>
    <row r="5" spans="1:21" x14ac:dyDescent="0.3">
      <c r="B5" s="9">
        <v>4</v>
      </c>
      <c r="C5" s="9" t="s">
        <v>454</v>
      </c>
      <c r="D5" s="9" t="s">
        <v>455</v>
      </c>
      <c r="E5" s="9" t="s">
        <v>112</v>
      </c>
      <c r="F5" s="9">
        <v>1011399697</v>
      </c>
      <c r="G5" s="9">
        <v>3108363465</v>
      </c>
      <c r="H5" s="9"/>
      <c r="I5" s="9"/>
      <c r="J5" s="9">
        <v>2008</v>
      </c>
      <c r="K5" s="12">
        <f t="shared" si="0"/>
        <v>17</v>
      </c>
      <c r="L5" s="9" t="s">
        <v>104</v>
      </c>
      <c r="M5" s="11" t="str">
        <f>VLOOKUP($L5,CATEGORIAS!$I$2:$J$15,2,0)</f>
        <v>N</v>
      </c>
      <c r="N5" s="11" t="str">
        <f t="shared" si="1"/>
        <v>2008N</v>
      </c>
      <c r="O5" s="11" t="str">
        <f>VLOOKUP($N5,CATEGORIAS!$B$1:$G$245,2,0)</f>
        <v>NOVATOS 17 AÑOS Y MAS</v>
      </c>
      <c r="P5" s="9" t="s">
        <v>650</v>
      </c>
      <c r="Q5" s="9"/>
      <c r="R5" s="9"/>
      <c r="S5" s="5" t="s">
        <v>86</v>
      </c>
      <c r="U5" s="9" t="s">
        <v>145</v>
      </c>
    </row>
    <row r="6" spans="1:21" x14ac:dyDescent="0.3">
      <c r="B6" s="9">
        <v>5</v>
      </c>
      <c r="C6" s="9" t="s">
        <v>216</v>
      </c>
      <c r="D6" s="9" t="s">
        <v>453</v>
      </c>
      <c r="E6" s="9" t="s">
        <v>112</v>
      </c>
      <c r="F6" s="9">
        <v>1034922986</v>
      </c>
      <c r="G6" s="9">
        <v>3023162886</v>
      </c>
      <c r="H6" s="9"/>
      <c r="I6" s="9"/>
      <c r="J6" s="9">
        <v>2012</v>
      </c>
      <c r="K6" s="12">
        <f t="shared" si="0"/>
        <v>13</v>
      </c>
      <c r="L6" s="9" t="s">
        <v>104</v>
      </c>
      <c r="M6" s="11" t="str">
        <f>VLOOKUP($L6,CATEGORIAS!$I$2:$J$15,2,0)</f>
        <v>N</v>
      </c>
      <c r="N6" s="11" t="str">
        <f t="shared" si="1"/>
        <v>2012N</v>
      </c>
      <c r="O6" s="11" t="str">
        <f>VLOOKUP($N6,CATEGORIAS!$B$1:$G$245,2,0)</f>
        <v xml:space="preserve">NOVATOS 13 Y 14 AÑOS </v>
      </c>
      <c r="P6" s="9" t="s">
        <v>650</v>
      </c>
      <c r="Q6" s="9"/>
      <c r="R6" s="9"/>
      <c r="S6" s="5" t="s">
        <v>81</v>
      </c>
      <c r="U6" s="9" t="s">
        <v>151</v>
      </c>
    </row>
    <row r="7" spans="1:21" x14ac:dyDescent="0.3">
      <c r="B7" s="9">
        <v>6</v>
      </c>
      <c r="C7" s="9" t="s">
        <v>208</v>
      </c>
      <c r="D7" s="9" t="s">
        <v>462</v>
      </c>
      <c r="E7" s="9" t="s">
        <v>335</v>
      </c>
      <c r="F7" s="9">
        <v>1023595478</v>
      </c>
      <c r="G7" s="9">
        <v>3186664493</v>
      </c>
      <c r="H7" s="9"/>
      <c r="I7" s="9"/>
      <c r="J7" s="9">
        <v>2019</v>
      </c>
      <c r="K7" s="12">
        <f t="shared" si="0"/>
        <v>6</v>
      </c>
      <c r="L7" s="9" t="s">
        <v>105</v>
      </c>
      <c r="M7" s="11" t="str">
        <f>VLOOKUP($L7,CATEGORIAS!$I$2:$J$15,2,0)</f>
        <v>P</v>
      </c>
      <c r="N7" s="11" t="str">
        <f t="shared" si="1"/>
        <v>2019P</v>
      </c>
      <c r="O7" s="11" t="str">
        <f>VLOOKUP($N7,CATEGORIAS!$B$1:$G$245,2,0)</f>
        <v>PRINCIPIANTES 6 AÑOS Y MENOS</v>
      </c>
      <c r="P7" s="9" t="s">
        <v>650</v>
      </c>
      <c r="Q7" s="9"/>
      <c r="R7" s="9"/>
      <c r="S7" s="5" t="s">
        <v>102</v>
      </c>
      <c r="U7" s="9" t="s">
        <v>153</v>
      </c>
    </row>
    <row r="8" spans="1:21" x14ac:dyDescent="0.3">
      <c r="B8" s="9">
        <v>7</v>
      </c>
      <c r="C8" s="9" t="s">
        <v>482</v>
      </c>
      <c r="D8" s="9" t="s">
        <v>483</v>
      </c>
      <c r="E8" s="9" t="s">
        <v>112</v>
      </c>
      <c r="F8" s="9">
        <v>1125282374</v>
      </c>
      <c r="G8" s="9">
        <v>3214982338</v>
      </c>
      <c r="H8" s="9"/>
      <c r="I8" s="9"/>
      <c r="J8" s="9">
        <v>2010</v>
      </c>
      <c r="K8" s="12">
        <f t="shared" si="0"/>
        <v>15</v>
      </c>
      <c r="L8" s="9" t="s">
        <v>100</v>
      </c>
      <c r="M8" s="11" t="str">
        <f>VLOOKUP($L8,CATEGORIAS!$I$2:$J$15,2,0)</f>
        <v>D</v>
      </c>
      <c r="N8" s="11" t="str">
        <f t="shared" si="1"/>
        <v>2010D</v>
      </c>
      <c r="O8" s="11" t="str">
        <f>VLOOKUP($N8,CATEGORIAS!$B$1:$G$245,2,0)</f>
        <v>DAMAS 15 AÑOS Y MAS</v>
      </c>
      <c r="P8" s="9" t="s">
        <v>650</v>
      </c>
      <c r="Q8" s="9"/>
      <c r="R8" s="9"/>
      <c r="S8" s="5" t="s">
        <v>103</v>
      </c>
      <c r="U8" s="9" t="s">
        <v>170</v>
      </c>
    </row>
    <row r="9" spans="1:21" x14ac:dyDescent="0.3">
      <c r="B9" s="9">
        <v>8</v>
      </c>
      <c r="C9" s="9" t="s">
        <v>454</v>
      </c>
      <c r="D9" s="9" t="s">
        <v>470</v>
      </c>
      <c r="E9" s="9" t="s">
        <v>427</v>
      </c>
      <c r="F9" s="9">
        <v>1020415174</v>
      </c>
      <c r="G9" s="9">
        <v>3005426668</v>
      </c>
      <c r="H9" s="9"/>
      <c r="I9" s="9"/>
      <c r="J9" s="9">
        <v>2006</v>
      </c>
      <c r="K9" s="12">
        <f t="shared" si="0"/>
        <v>19</v>
      </c>
      <c r="L9" s="9" t="s">
        <v>101</v>
      </c>
      <c r="M9" s="11" t="str">
        <f>VLOOKUP($L9,CATEGORIAS!$I$2:$J$15,2,0)</f>
        <v>E</v>
      </c>
      <c r="N9" s="11" t="str">
        <f t="shared" si="1"/>
        <v>2006E</v>
      </c>
      <c r="O9" s="11" t="str">
        <f>VLOOKUP($N9,CATEGORIAS!$B$1:$G$245,2,0)</f>
        <v>EXPERTOS 17 AÑOS Y MAS</v>
      </c>
      <c r="P9" s="9" t="s">
        <v>650</v>
      </c>
      <c r="Q9" s="9"/>
      <c r="R9" s="9"/>
      <c r="S9" s="5" t="s">
        <v>104</v>
      </c>
      <c r="U9" s="9" t="s">
        <v>203</v>
      </c>
    </row>
    <row r="10" spans="1:21" x14ac:dyDescent="0.3">
      <c r="A10" s="63">
        <v>9</v>
      </c>
      <c r="B10" s="9">
        <v>10</v>
      </c>
      <c r="C10" s="9" t="s">
        <v>454</v>
      </c>
      <c r="D10" s="9" t="s">
        <v>465</v>
      </c>
      <c r="E10" s="9" t="s">
        <v>112</v>
      </c>
      <c r="F10" s="9">
        <v>1011517401</v>
      </c>
      <c r="G10" s="9">
        <v>3008245424</v>
      </c>
      <c r="H10" s="9"/>
      <c r="I10" s="9"/>
      <c r="J10" s="9">
        <v>2014</v>
      </c>
      <c r="K10" s="12">
        <f t="shared" si="0"/>
        <v>11</v>
      </c>
      <c r="L10" s="9" t="s">
        <v>104</v>
      </c>
      <c r="M10" s="11" t="str">
        <f>VLOOKUP($L10,CATEGORIAS!$I$2:$J$15,2,0)</f>
        <v>N</v>
      </c>
      <c r="N10" s="11" t="str">
        <f t="shared" si="1"/>
        <v>2014N</v>
      </c>
      <c r="O10" s="11" t="str">
        <f>VLOOKUP($N10,CATEGORIAS!$B$1:$G$245,2,0)</f>
        <v>NOVATOS 11 Y 12 AÑOS</v>
      </c>
      <c r="P10" s="9" t="s">
        <v>650</v>
      </c>
      <c r="Q10" s="9"/>
      <c r="R10" s="9"/>
      <c r="S10" s="5" t="s">
        <v>94</v>
      </c>
      <c r="U10" s="9" t="s">
        <v>241</v>
      </c>
    </row>
    <row r="11" spans="1:21" x14ac:dyDescent="0.3">
      <c r="B11" s="9">
        <v>11</v>
      </c>
      <c r="C11" s="9" t="s">
        <v>468</v>
      </c>
      <c r="D11" s="9" t="s">
        <v>469</v>
      </c>
      <c r="E11" s="9" t="s">
        <v>112</v>
      </c>
      <c r="F11" s="9">
        <v>1011410073</v>
      </c>
      <c r="G11" s="9">
        <v>3188271579</v>
      </c>
      <c r="H11" s="9"/>
      <c r="I11" s="9"/>
      <c r="J11" s="9">
        <v>2014</v>
      </c>
      <c r="K11" s="12">
        <f t="shared" si="0"/>
        <v>11</v>
      </c>
      <c r="L11" s="9" t="s">
        <v>105</v>
      </c>
      <c r="M11" s="11" t="str">
        <f>VLOOKUP($L11,CATEGORIAS!$I$2:$J$15,2,0)</f>
        <v>P</v>
      </c>
      <c r="N11" s="11" t="str">
        <f t="shared" si="1"/>
        <v>2014P</v>
      </c>
      <c r="O11" s="11" t="str">
        <f>VLOOKUP($N11,CATEGORIAS!$B$1:$G$245,2,0)</f>
        <v>PRINCIPIANTES 11 Y 12 AÑOS</v>
      </c>
      <c r="P11" s="9" t="s">
        <v>650</v>
      </c>
      <c r="Q11" s="9"/>
      <c r="R11" s="9"/>
      <c r="S11" s="5" t="s">
        <v>97</v>
      </c>
      <c r="U11" s="9" t="s">
        <v>248</v>
      </c>
    </row>
    <row r="12" spans="1:21" x14ac:dyDescent="0.3">
      <c r="B12" s="9">
        <v>12</v>
      </c>
      <c r="C12" s="9" t="s">
        <v>460</v>
      </c>
      <c r="D12" s="9" t="s">
        <v>477</v>
      </c>
      <c r="E12" s="9" t="s">
        <v>112</v>
      </c>
      <c r="F12" s="9">
        <v>1033200108</v>
      </c>
      <c r="G12" s="9">
        <v>3185282005</v>
      </c>
      <c r="H12" s="9"/>
      <c r="I12" s="9"/>
      <c r="J12" s="9">
        <v>2016</v>
      </c>
      <c r="K12" s="12">
        <f t="shared" si="0"/>
        <v>9</v>
      </c>
      <c r="L12" s="9" t="s">
        <v>105</v>
      </c>
      <c r="M12" s="11" t="str">
        <f>VLOOKUP($L12,CATEGORIAS!$I$2:$J$15,2,0)</f>
        <v>P</v>
      </c>
      <c r="N12" s="11" t="str">
        <f t="shared" si="1"/>
        <v>2016P</v>
      </c>
      <c r="O12" s="11" t="str">
        <f>VLOOKUP($N12,CATEGORIAS!$B$1:$G$245,2,0)</f>
        <v xml:space="preserve">PRINCIPIANTES 9 Y 10 AÑOS </v>
      </c>
      <c r="P12" s="9" t="s">
        <v>650</v>
      </c>
      <c r="Q12" s="9"/>
      <c r="R12" s="9"/>
      <c r="S12" s="5" t="s">
        <v>89</v>
      </c>
      <c r="U12" s="9" t="s">
        <v>269</v>
      </c>
    </row>
    <row r="13" spans="1:21" x14ac:dyDescent="0.3">
      <c r="B13" s="9">
        <v>13</v>
      </c>
      <c r="C13" s="9" t="s">
        <v>466</v>
      </c>
      <c r="D13" s="9" t="s">
        <v>467</v>
      </c>
      <c r="E13" s="9" t="s">
        <v>112</v>
      </c>
      <c r="F13" s="9">
        <v>1033193537</v>
      </c>
      <c r="G13" s="9">
        <v>3004003892</v>
      </c>
      <c r="H13" s="9"/>
      <c r="I13" s="9"/>
      <c r="J13" s="9">
        <v>2012</v>
      </c>
      <c r="K13" s="12">
        <f t="shared" si="0"/>
        <v>13</v>
      </c>
      <c r="L13" s="9" t="s">
        <v>104</v>
      </c>
      <c r="M13" s="11" t="str">
        <f>VLOOKUP($L13,CATEGORIAS!$I$2:$J$15,2,0)</f>
        <v>N</v>
      </c>
      <c r="N13" s="11" t="str">
        <f t="shared" si="1"/>
        <v>2012N</v>
      </c>
      <c r="O13" s="11" t="str">
        <f>VLOOKUP($N13,CATEGORIAS!$B$1:$G$245,2,0)</f>
        <v xml:space="preserve">NOVATOS 13 Y 14 AÑOS </v>
      </c>
      <c r="P13" s="9" t="s">
        <v>650</v>
      </c>
      <c r="Q13" s="9"/>
      <c r="R13" s="9"/>
      <c r="S13" s="5" t="s">
        <v>105</v>
      </c>
      <c r="U13" s="9" t="s">
        <v>273</v>
      </c>
    </row>
    <row r="14" spans="1:21" x14ac:dyDescent="0.3">
      <c r="B14" s="9">
        <v>14</v>
      </c>
      <c r="C14" s="9" t="s">
        <v>460</v>
      </c>
      <c r="D14" s="9" t="s">
        <v>461</v>
      </c>
      <c r="E14" s="9" t="s">
        <v>112</v>
      </c>
      <c r="F14" s="9">
        <v>1023646958</v>
      </c>
      <c r="G14" s="9">
        <v>3163511094</v>
      </c>
      <c r="H14" s="9"/>
      <c r="I14" s="9"/>
      <c r="J14" s="9">
        <v>2014</v>
      </c>
      <c r="K14" s="12">
        <f t="shared" si="0"/>
        <v>11</v>
      </c>
      <c r="L14" s="9" t="s">
        <v>101</v>
      </c>
      <c r="M14" s="11" t="str">
        <f>VLOOKUP($L14,CATEGORIAS!$I$2:$J$15,2,0)</f>
        <v>E</v>
      </c>
      <c r="N14" s="11" t="str">
        <f t="shared" si="1"/>
        <v>2014E</v>
      </c>
      <c r="O14" s="11" t="str">
        <f>VLOOKUP($N14,CATEGORIAS!$B$1:$G$245,2,0)</f>
        <v>EXPERTOS 11 AÑOS</v>
      </c>
      <c r="P14" s="9" t="s">
        <v>650</v>
      </c>
      <c r="Q14" s="9"/>
      <c r="R14" s="9"/>
      <c r="S14" s="5" t="s">
        <v>106</v>
      </c>
      <c r="U14" s="9" t="s">
        <v>287</v>
      </c>
    </row>
    <row r="15" spans="1:21" x14ac:dyDescent="0.3">
      <c r="B15" s="9">
        <v>15</v>
      </c>
      <c r="C15" s="9" t="s">
        <v>463</v>
      </c>
      <c r="D15" s="9" t="s">
        <v>464</v>
      </c>
      <c r="E15" s="9" t="s">
        <v>335</v>
      </c>
      <c r="F15" s="9">
        <v>1031944910</v>
      </c>
      <c r="G15" s="9">
        <v>3175188452</v>
      </c>
      <c r="H15" s="9"/>
      <c r="I15" s="9"/>
      <c r="J15" s="9">
        <v>2018</v>
      </c>
      <c r="K15" s="12">
        <f t="shared" si="0"/>
        <v>7</v>
      </c>
      <c r="L15" s="9" t="s">
        <v>105</v>
      </c>
      <c r="M15" s="11" t="str">
        <f>VLOOKUP($L15,CATEGORIAS!$I$2:$J$15,2,0)</f>
        <v>P</v>
      </c>
      <c r="N15" s="11" t="str">
        <f t="shared" si="1"/>
        <v>2018P</v>
      </c>
      <c r="O15" s="11" t="str">
        <f>VLOOKUP($N15,CATEGORIAS!$B$1:$G$245,2,0)</f>
        <v xml:space="preserve">PRINCIPIANTES 7 Y 8 AÑOS </v>
      </c>
      <c r="P15" s="9" t="s">
        <v>650</v>
      </c>
      <c r="Q15" s="9"/>
      <c r="R15" s="9"/>
      <c r="S15" s="5" t="s">
        <v>84</v>
      </c>
      <c r="U15"/>
    </row>
    <row r="16" spans="1:21" x14ac:dyDescent="0.3">
      <c r="B16" s="9">
        <v>16</v>
      </c>
      <c r="C16" s="9" t="s">
        <v>487</v>
      </c>
      <c r="D16" s="9" t="s">
        <v>488</v>
      </c>
      <c r="E16" s="9" t="s">
        <v>112</v>
      </c>
      <c r="F16" s="9">
        <v>1028031038</v>
      </c>
      <c r="G16" s="9">
        <v>3233266317</v>
      </c>
      <c r="H16" s="9"/>
      <c r="I16" s="9"/>
      <c r="J16" s="9">
        <v>2015</v>
      </c>
      <c r="K16" s="12">
        <f t="shared" si="0"/>
        <v>10</v>
      </c>
      <c r="L16" s="9" t="s">
        <v>101</v>
      </c>
      <c r="M16" s="11" t="str">
        <f>VLOOKUP($L16,CATEGORIAS!$I$2:$J$15,2,0)</f>
        <v>E</v>
      </c>
      <c r="N16" s="11" t="str">
        <f t="shared" si="1"/>
        <v>2015E</v>
      </c>
      <c r="O16" s="11" t="str">
        <f>VLOOKUP($N16,CATEGORIAS!$B$1:$G$245,2,0)</f>
        <v xml:space="preserve">EXPERTOS 10 AÑOS </v>
      </c>
      <c r="P16" s="9" t="s">
        <v>650</v>
      </c>
      <c r="Q16" s="9"/>
      <c r="R16" s="9"/>
      <c r="U16"/>
    </row>
    <row r="17" spans="1:21" x14ac:dyDescent="0.3">
      <c r="B17" s="9">
        <v>17</v>
      </c>
      <c r="C17" s="9" t="s">
        <v>480</v>
      </c>
      <c r="D17" s="9" t="s">
        <v>481</v>
      </c>
      <c r="E17" s="9" t="s">
        <v>112</v>
      </c>
      <c r="F17" s="9">
        <v>1033266111</v>
      </c>
      <c r="G17" s="9">
        <v>3009790999</v>
      </c>
      <c r="H17" s="9"/>
      <c r="I17" s="9"/>
      <c r="J17" s="9">
        <v>2015</v>
      </c>
      <c r="K17" s="12">
        <f t="shared" si="0"/>
        <v>10</v>
      </c>
      <c r="L17" s="9" t="s">
        <v>105</v>
      </c>
      <c r="M17" s="11" t="str">
        <f>VLOOKUP($L17,CATEGORIAS!$I$2:$J$15,2,0)</f>
        <v>P</v>
      </c>
      <c r="N17" s="11" t="str">
        <f t="shared" si="1"/>
        <v>2015P</v>
      </c>
      <c r="O17" s="11" t="str">
        <f>VLOOKUP($N17,CATEGORIAS!$B$1:$G$245,2,0)</f>
        <v xml:space="preserve">PRINCIPIANTES 9 Y 10 AÑOS </v>
      </c>
      <c r="P17" s="9" t="s">
        <v>650</v>
      </c>
      <c r="Q17" s="9"/>
      <c r="R17" s="9"/>
      <c r="U17"/>
    </row>
    <row r="18" spans="1:21" x14ac:dyDescent="0.3">
      <c r="B18" s="9">
        <v>18</v>
      </c>
      <c r="C18" s="9" t="s">
        <v>163</v>
      </c>
      <c r="D18" s="9" t="s">
        <v>484</v>
      </c>
      <c r="E18" s="9" t="s">
        <v>112</v>
      </c>
      <c r="F18" s="9">
        <v>1032188886</v>
      </c>
      <c r="G18" s="9">
        <v>3108399040</v>
      </c>
      <c r="H18" s="9"/>
      <c r="I18" s="9"/>
      <c r="J18" s="9">
        <v>2016</v>
      </c>
      <c r="K18" s="12">
        <f t="shared" si="0"/>
        <v>9</v>
      </c>
      <c r="L18" s="9" t="s">
        <v>105</v>
      </c>
      <c r="M18" s="11" t="str">
        <f>VLOOKUP($L18,CATEGORIAS!$I$2:$J$15,2,0)</f>
        <v>P</v>
      </c>
      <c r="N18" s="11" t="str">
        <f t="shared" si="1"/>
        <v>2016P</v>
      </c>
      <c r="O18" s="11" t="str">
        <f>VLOOKUP($N18,CATEGORIAS!$B$1:$G$245,2,0)</f>
        <v xml:space="preserve">PRINCIPIANTES 9 Y 10 AÑOS </v>
      </c>
      <c r="P18" s="9" t="s">
        <v>650</v>
      </c>
      <c r="Q18" s="9"/>
      <c r="R18" s="9"/>
      <c r="U18"/>
    </row>
    <row r="19" spans="1:21" x14ac:dyDescent="0.3">
      <c r="B19" s="9">
        <v>19</v>
      </c>
      <c r="C19" s="9" t="s">
        <v>475</v>
      </c>
      <c r="D19" s="9" t="s">
        <v>476</v>
      </c>
      <c r="E19" s="9" t="s">
        <v>335</v>
      </c>
      <c r="F19" s="9">
        <v>1033202125</v>
      </c>
      <c r="G19" s="9">
        <v>3117218762</v>
      </c>
      <c r="H19" s="9"/>
      <c r="I19" s="9"/>
      <c r="J19" s="9">
        <v>2017</v>
      </c>
      <c r="K19" s="12">
        <f t="shared" si="0"/>
        <v>8</v>
      </c>
      <c r="L19" s="9" t="s">
        <v>105</v>
      </c>
      <c r="M19" s="11" t="str">
        <f>VLOOKUP($L19,CATEGORIAS!$I$2:$J$15,2,0)</f>
        <v>P</v>
      </c>
      <c r="N19" s="11" t="str">
        <f t="shared" si="1"/>
        <v>2017P</v>
      </c>
      <c r="O19" s="11" t="str">
        <f>VLOOKUP($N19,CATEGORIAS!$B$1:$G$245,2,0)</f>
        <v xml:space="preserve">PRINCIPIANTES 7 Y 8 AÑOS </v>
      </c>
      <c r="P19" s="9" t="s">
        <v>650</v>
      </c>
      <c r="Q19" s="9"/>
      <c r="R19" s="9"/>
      <c r="U19"/>
    </row>
    <row r="20" spans="1:21" x14ac:dyDescent="0.3">
      <c r="B20" s="9">
        <v>20</v>
      </c>
      <c r="C20" s="9" t="s">
        <v>485</v>
      </c>
      <c r="D20" s="9" t="s">
        <v>486</v>
      </c>
      <c r="E20" s="9" t="s">
        <v>112</v>
      </c>
      <c r="F20" s="9">
        <v>1023648983</v>
      </c>
      <c r="G20" s="9">
        <v>3147250623</v>
      </c>
      <c r="H20" s="9"/>
      <c r="I20" s="9"/>
      <c r="J20" s="9">
        <v>2015</v>
      </c>
      <c r="K20" s="12">
        <f t="shared" si="0"/>
        <v>10</v>
      </c>
      <c r="L20" s="9" t="s">
        <v>105</v>
      </c>
      <c r="M20" s="11" t="str">
        <f>VLOOKUP($L20,CATEGORIAS!$I$2:$J$15,2,0)</f>
        <v>P</v>
      </c>
      <c r="N20" s="11" t="str">
        <f t="shared" si="1"/>
        <v>2015P</v>
      </c>
      <c r="O20" s="11" t="str">
        <f>VLOOKUP($N20,CATEGORIAS!$B$1:$G$245,2,0)</f>
        <v xml:space="preserve">PRINCIPIANTES 9 Y 10 AÑOS </v>
      </c>
      <c r="P20" s="9" t="s">
        <v>650</v>
      </c>
      <c r="Q20" s="9"/>
      <c r="R20" s="9"/>
      <c r="U20"/>
    </row>
    <row r="21" spans="1:21" x14ac:dyDescent="0.3">
      <c r="B21" s="9">
        <v>21</v>
      </c>
      <c r="C21" s="9" t="s">
        <v>386</v>
      </c>
      <c r="D21" s="9" t="s">
        <v>387</v>
      </c>
      <c r="E21" s="9" t="s">
        <v>142</v>
      </c>
      <c r="F21" s="9">
        <v>1036454717</v>
      </c>
      <c r="G21" s="9">
        <v>3163091919</v>
      </c>
      <c r="H21" s="9"/>
      <c r="I21" s="9"/>
      <c r="J21" s="9">
        <v>2011</v>
      </c>
      <c r="K21" s="12">
        <f t="shared" si="0"/>
        <v>14</v>
      </c>
      <c r="L21" s="9" t="s">
        <v>105</v>
      </c>
      <c r="M21" s="11" t="str">
        <f>VLOOKUP($L21,CATEGORIAS!$I$2:$J$15,2,0)</f>
        <v>P</v>
      </c>
      <c r="N21" s="11" t="str">
        <f t="shared" si="1"/>
        <v>2011P</v>
      </c>
      <c r="O21" s="11" t="str">
        <f>VLOOKUP($N21,CATEGORIAS!$B$1:$G$245,2,0)</f>
        <v xml:space="preserve">PRINCIPIANTES 13 Y 14 AÑOS </v>
      </c>
      <c r="P21" s="9" t="s">
        <v>425</v>
      </c>
      <c r="Q21" s="9"/>
      <c r="R21" s="9"/>
      <c r="U21"/>
    </row>
    <row r="22" spans="1:21" x14ac:dyDescent="0.3">
      <c r="B22" s="9">
        <v>22</v>
      </c>
      <c r="C22" s="9" t="s">
        <v>394</v>
      </c>
      <c r="D22" s="9" t="s">
        <v>395</v>
      </c>
      <c r="E22" s="9" t="s">
        <v>142</v>
      </c>
      <c r="F22" s="9">
        <v>1020316359</v>
      </c>
      <c r="G22" s="9">
        <v>3008138460</v>
      </c>
      <c r="H22" s="9"/>
      <c r="I22" s="9"/>
      <c r="J22" s="9">
        <v>2013</v>
      </c>
      <c r="K22" s="12">
        <f t="shared" si="0"/>
        <v>12</v>
      </c>
      <c r="L22" s="9" t="s">
        <v>105</v>
      </c>
      <c r="M22" s="11" t="str">
        <f>VLOOKUP($L22,CATEGORIAS!$I$2:$J$15,2,0)</f>
        <v>P</v>
      </c>
      <c r="N22" s="11" t="str">
        <f t="shared" si="1"/>
        <v>2013P</v>
      </c>
      <c r="O22" s="11" t="str">
        <f>VLOOKUP($N22,CATEGORIAS!$B$1:$G$245,2,0)</f>
        <v>PRINCIPIANTES 11 Y 12 AÑOS</v>
      </c>
      <c r="P22" s="9" t="s">
        <v>425</v>
      </c>
      <c r="Q22" s="9"/>
      <c r="R22" s="9"/>
      <c r="U22"/>
    </row>
    <row r="23" spans="1:21" x14ac:dyDescent="0.3">
      <c r="B23" s="9">
        <v>23</v>
      </c>
      <c r="C23" s="9" t="s">
        <v>421</v>
      </c>
      <c r="D23" s="9" t="s">
        <v>422</v>
      </c>
      <c r="E23" s="9" t="s">
        <v>142</v>
      </c>
      <c r="F23" s="9">
        <v>1027808402</v>
      </c>
      <c r="G23" s="9">
        <v>3044728743</v>
      </c>
      <c r="H23" s="9"/>
      <c r="I23" s="9"/>
      <c r="J23" s="9">
        <v>2009</v>
      </c>
      <c r="K23" s="12">
        <f t="shared" si="0"/>
        <v>16</v>
      </c>
      <c r="L23" s="9" t="s">
        <v>100</v>
      </c>
      <c r="M23" s="11" t="str">
        <f>VLOOKUP($L23,CATEGORIAS!$I$2:$J$15,2,0)</f>
        <v>D</v>
      </c>
      <c r="N23" s="11" t="str">
        <f t="shared" si="1"/>
        <v>2009D</v>
      </c>
      <c r="O23" s="11" t="str">
        <f>VLOOKUP($N23,CATEGORIAS!$B$1:$G$245,2,0)</f>
        <v>DAMAS 15 AÑOS Y MAS</v>
      </c>
      <c r="P23" s="9" t="s">
        <v>425</v>
      </c>
      <c r="Q23" s="9"/>
      <c r="R23" s="9"/>
      <c r="U23"/>
    </row>
    <row r="24" spans="1:21" x14ac:dyDescent="0.3">
      <c r="B24" s="9">
        <v>24</v>
      </c>
      <c r="C24" s="9" t="s">
        <v>380</v>
      </c>
      <c r="D24" s="9" t="s">
        <v>381</v>
      </c>
      <c r="E24" s="9" t="s">
        <v>142</v>
      </c>
      <c r="F24" s="9">
        <v>1054681651</v>
      </c>
      <c r="G24" s="9">
        <v>3152024427</v>
      </c>
      <c r="H24" s="9"/>
      <c r="I24" s="9"/>
      <c r="J24" s="9">
        <v>2012</v>
      </c>
      <c r="K24" s="12">
        <f t="shared" si="0"/>
        <v>13</v>
      </c>
      <c r="L24" s="9" t="s">
        <v>424</v>
      </c>
      <c r="M24" s="14" t="str">
        <f>VLOOKUP($L24,CATEGORIAS!$I$2:$J$15,2,0)</f>
        <v>E</v>
      </c>
      <c r="N24" s="14" t="str">
        <f t="shared" si="1"/>
        <v>2012E</v>
      </c>
      <c r="O24" s="11" t="str">
        <f>VLOOKUP($N24,CATEGORIAS!$B$1:$G$245,2,0)</f>
        <v>EXPERTOS 13 AÑOS</v>
      </c>
      <c r="P24" s="9" t="s">
        <v>425</v>
      </c>
      <c r="Q24" s="9"/>
      <c r="R24" s="9"/>
    </row>
    <row r="25" spans="1:21" x14ac:dyDescent="0.3">
      <c r="B25" s="9">
        <v>25</v>
      </c>
      <c r="C25" s="9" t="s">
        <v>405</v>
      </c>
      <c r="D25" s="9" t="s">
        <v>406</v>
      </c>
      <c r="E25" s="9" t="s">
        <v>142</v>
      </c>
      <c r="F25" s="9">
        <v>1035005103</v>
      </c>
      <c r="G25" s="9">
        <v>3174343960</v>
      </c>
      <c r="H25" s="9"/>
      <c r="I25" s="9"/>
      <c r="J25" s="9">
        <v>2014</v>
      </c>
      <c r="K25" s="12">
        <f t="shared" si="0"/>
        <v>11</v>
      </c>
      <c r="L25" s="9" t="s">
        <v>105</v>
      </c>
      <c r="M25" s="11" t="str">
        <f>VLOOKUP($L25,CATEGORIAS!$I$2:$J$15,2,0)</f>
        <v>P</v>
      </c>
      <c r="N25" s="11" t="str">
        <f t="shared" si="1"/>
        <v>2014P</v>
      </c>
      <c r="O25" s="11" t="str">
        <f>VLOOKUP($N25,CATEGORIAS!$B$1:$G$245,2,0)</f>
        <v>PRINCIPIANTES 11 Y 12 AÑOS</v>
      </c>
      <c r="P25" s="9" t="s">
        <v>425</v>
      </c>
      <c r="Q25" s="9"/>
      <c r="R25" s="9"/>
      <c r="U25"/>
    </row>
    <row r="26" spans="1:21" x14ac:dyDescent="0.3">
      <c r="B26" s="9">
        <v>26</v>
      </c>
      <c r="C26" s="9" t="s">
        <v>154</v>
      </c>
      <c r="D26" s="9" t="s">
        <v>420</v>
      </c>
      <c r="E26" s="9" t="s">
        <v>142</v>
      </c>
      <c r="F26" s="9">
        <v>1034921912</v>
      </c>
      <c r="G26" s="9">
        <v>30143450959</v>
      </c>
      <c r="H26" s="9"/>
      <c r="I26" s="9"/>
      <c r="J26" s="9">
        <v>2011</v>
      </c>
      <c r="K26" s="12">
        <f t="shared" si="0"/>
        <v>14</v>
      </c>
      <c r="L26" s="9" t="s">
        <v>423</v>
      </c>
      <c r="M26" s="11" t="str">
        <f>VLOOKUP($L26,CATEGORIAS!$I$2:$J$15,2,0)</f>
        <v>N</v>
      </c>
      <c r="N26" s="11" t="str">
        <f t="shared" si="1"/>
        <v>2011N</v>
      </c>
      <c r="O26" s="11" t="str">
        <f>VLOOKUP($N26,CATEGORIAS!$B$1:$G$245,2,0)</f>
        <v xml:space="preserve">NOVATOS 13 Y 14 AÑOS </v>
      </c>
      <c r="P26" s="9" t="s">
        <v>425</v>
      </c>
      <c r="Q26" s="9"/>
      <c r="R26" s="9"/>
      <c r="U26"/>
    </row>
    <row r="27" spans="1:21" x14ac:dyDescent="0.3">
      <c r="B27" s="9">
        <v>27</v>
      </c>
      <c r="C27" s="9" t="s">
        <v>257</v>
      </c>
      <c r="D27" s="9" t="s">
        <v>407</v>
      </c>
      <c r="E27" s="9" t="s">
        <v>212</v>
      </c>
      <c r="F27" s="9">
        <v>1034986172</v>
      </c>
      <c r="G27" s="9">
        <v>3226264607</v>
      </c>
      <c r="H27" s="9"/>
      <c r="I27" s="9"/>
      <c r="J27" s="9">
        <v>2004</v>
      </c>
      <c r="K27" s="12">
        <f t="shared" si="0"/>
        <v>21</v>
      </c>
      <c r="L27" s="9" t="s">
        <v>97</v>
      </c>
      <c r="M27" s="11" t="str">
        <f>VLOOKUP($L27,CATEGORIAS!$I$2:$J$15,2,0)</f>
        <v>T</v>
      </c>
      <c r="N27" s="11" t="str">
        <f t="shared" si="1"/>
        <v>2004T</v>
      </c>
      <c r="O27" s="11" t="str">
        <f>VLOOKUP($N27,CATEGORIAS!$B$1:$G$245,2,0)</f>
        <v>OPEN ELITE VARONES</v>
      </c>
      <c r="P27" s="9" t="s">
        <v>425</v>
      </c>
      <c r="Q27" s="9"/>
      <c r="R27" s="9"/>
      <c r="U27"/>
    </row>
    <row r="28" spans="1:21" x14ac:dyDescent="0.3">
      <c r="B28" s="9">
        <v>28</v>
      </c>
      <c r="C28" s="9" t="s">
        <v>368</v>
      </c>
      <c r="D28" s="9" t="s">
        <v>369</v>
      </c>
      <c r="E28" s="9" t="s">
        <v>142</v>
      </c>
      <c r="F28" s="9">
        <v>1035007527</v>
      </c>
      <c r="G28" s="9">
        <v>3134228517</v>
      </c>
      <c r="H28" s="9"/>
      <c r="I28" s="9"/>
      <c r="J28" s="9">
        <v>2016</v>
      </c>
      <c r="K28" s="34">
        <f t="shared" si="0"/>
        <v>9</v>
      </c>
      <c r="L28" s="17" t="s">
        <v>105</v>
      </c>
      <c r="M28" s="11" t="str">
        <f>VLOOKUP($L28,CATEGORIAS!$I$2:$J$15,2,0)</f>
        <v>P</v>
      </c>
      <c r="N28" s="11" t="str">
        <f t="shared" si="1"/>
        <v>2016P</v>
      </c>
      <c r="O28" s="11" t="str">
        <f>VLOOKUP($N28,CATEGORIAS!$B$1:$G$245,2,0)</f>
        <v xml:space="preserve">PRINCIPIANTES 9 Y 10 AÑOS </v>
      </c>
      <c r="P28" s="9" t="s">
        <v>425</v>
      </c>
      <c r="Q28" s="9"/>
      <c r="R28" s="9"/>
      <c r="U28"/>
    </row>
    <row r="29" spans="1:21" x14ac:dyDescent="0.3">
      <c r="B29" s="9">
        <v>29</v>
      </c>
      <c r="C29" s="9" t="s">
        <v>388</v>
      </c>
      <c r="D29" s="9" t="s">
        <v>389</v>
      </c>
      <c r="E29" s="9" t="s">
        <v>142</v>
      </c>
      <c r="F29" s="9">
        <v>1013134908</v>
      </c>
      <c r="G29" s="9">
        <v>3105513126</v>
      </c>
      <c r="H29" s="9"/>
      <c r="I29" s="9"/>
      <c r="J29" s="9">
        <v>2011</v>
      </c>
      <c r="K29" s="12">
        <f t="shared" si="0"/>
        <v>14</v>
      </c>
      <c r="L29" s="9" t="s">
        <v>100</v>
      </c>
      <c r="M29" s="11" t="str">
        <f>VLOOKUP($L29,CATEGORIAS!$I$2:$J$15,2,0)</f>
        <v>D</v>
      </c>
      <c r="N29" s="11" t="str">
        <f t="shared" si="1"/>
        <v>2011D</v>
      </c>
      <c r="O29" s="11" t="str">
        <f>VLOOKUP($N29,CATEGORIAS!$B$1:$G$245,2,0)</f>
        <v xml:space="preserve">DAMAS 13 Y 14 AÑOS </v>
      </c>
      <c r="P29" s="9" t="s">
        <v>425</v>
      </c>
      <c r="Q29" s="9"/>
      <c r="R29" s="9"/>
      <c r="U29"/>
    </row>
    <row r="30" spans="1:21" x14ac:dyDescent="0.3">
      <c r="B30" s="9">
        <v>30</v>
      </c>
      <c r="C30" s="9" t="s">
        <v>401</v>
      </c>
      <c r="D30" s="9" t="s">
        <v>402</v>
      </c>
      <c r="E30" s="9" t="s">
        <v>212</v>
      </c>
      <c r="F30" s="9">
        <v>1033258008</v>
      </c>
      <c r="G30" s="9">
        <v>3005100809</v>
      </c>
      <c r="H30" s="9"/>
      <c r="I30" s="9"/>
      <c r="J30" s="9">
        <v>2005</v>
      </c>
      <c r="K30" s="12">
        <f t="shared" si="0"/>
        <v>20</v>
      </c>
      <c r="L30" s="9" t="s">
        <v>97</v>
      </c>
      <c r="M30" s="11" t="str">
        <f>VLOOKUP($L30,CATEGORIAS!$I$2:$J$15,2,0)</f>
        <v>T</v>
      </c>
      <c r="N30" s="11" t="str">
        <f t="shared" si="1"/>
        <v>2005T</v>
      </c>
      <c r="O30" s="11" t="str">
        <f>VLOOKUP($N30,CATEGORIAS!$B$1:$G$245,2,0)</f>
        <v>OPEN ELITE VARONES</v>
      </c>
      <c r="P30" s="9" t="s">
        <v>425</v>
      </c>
      <c r="Q30" s="9"/>
      <c r="R30" s="9"/>
      <c r="U30"/>
    </row>
    <row r="31" spans="1:21" x14ac:dyDescent="0.3">
      <c r="A31" s="5" t="s">
        <v>857</v>
      </c>
      <c r="B31" s="9">
        <v>31</v>
      </c>
      <c r="C31" s="9" t="s">
        <v>110</v>
      </c>
      <c r="D31" s="9" t="s">
        <v>452</v>
      </c>
      <c r="E31" s="9" t="s">
        <v>142</v>
      </c>
      <c r="F31" s="9">
        <v>1155713940</v>
      </c>
      <c r="G31" s="9">
        <v>3014398221</v>
      </c>
      <c r="H31" s="9"/>
      <c r="I31" s="9"/>
      <c r="J31" s="9">
        <v>2013</v>
      </c>
      <c r="K31" s="12">
        <f t="shared" si="0"/>
        <v>12</v>
      </c>
      <c r="L31" s="9" t="s">
        <v>105</v>
      </c>
      <c r="M31" s="11" t="str">
        <f>VLOOKUP($L31,CATEGORIAS!$I$2:$J$15,2,0)</f>
        <v>P</v>
      </c>
      <c r="N31" s="11" t="str">
        <f t="shared" si="1"/>
        <v>2013P</v>
      </c>
      <c r="O31" s="11" t="str">
        <f>VLOOKUP($N31,CATEGORIAS!$B$1:$G$245,2,0)</f>
        <v>PRINCIPIANTES 11 Y 12 AÑOS</v>
      </c>
      <c r="P31" s="9" t="s">
        <v>425</v>
      </c>
      <c r="Q31" s="9"/>
      <c r="R31" s="9"/>
      <c r="U31"/>
    </row>
    <row r="32" spans="1:21" x14ac:dyDescent="0.3">
      <c r="B32" s="9">
        <v>32</v>
      </c>
      <c r="C32" s="9" t="s">
        <v>416</v>
      </c>
      <c r="D32" s="9" t="s">
        <v>417</v>
      </c>
      <c r="E32" s="9" t="s">
        <v>142</v>
      </c>
      <c r="F32" s="9">
        <v>1035006539</v>
      </c>
      <c r="G32" s="9">
        <v>3007734346</v>
      </c>
      <c r="H32" s="9"/>
      <c r="I32" s="9"/>
      <c r="J32" s="9">
        <v>2015</v>
      </c>
      <c r="K32" s="12">
        <f t="shared" si="0"/>
        <v>10</v>
      </c>
      <c r="L32" s="9" t="s">
        <v>105</v>
      </c>
      <c r="M32" s="11" t="str">
        <f>VLOOKUP($L32,CATEGORIAS!$I$2:$J$15,2,0)</f>
        <v>P</v>
      </c>
      <c r="N32" s="11" t="str">
        <f t="shared" si="1"/>
        <v>2015P</v>
      </c>
      <c r="O32" s="11" t="str">
        <f>VLOOKUP($N32,CATEGORIAS!$B$1:$G$245,2,0)</f>
        <v xml:space="preserve">PRINCIPIANTES 9 Y 10 AÑOS </v>
      </c>
      <c r="P32" s="9" t="s">
        <v>425</v>
      </c>
      <c r="Q32" s="9"/>
      <c r="R32" s="9"/>
      <c r="U32"/>
    </row>
    <row r="33" spans="2:21" x14ac:dyDescent="0.3">
      <c r="B33" s="9">
        <v>33</v>
      </c>
      <c r="C33" s="9" t="s">
        <v>408</v>
      </c>
      <c r="D33" s="9" t="s">
        <v>409</v>
      </c>
      <c r="E33" s="9" t="s">
        <v>142</v>
      </c>
      <c r="F33" s="9">
        <v>1123810393</v>
      </c>
      <c r="G33" s="9">
        <v>3113383616</v>
      </c>
      <c r="H33" s="9"/>
      <c r="I33" s="9"/>
      <c r="J33" s="9">
        <v>2012</v>
      </c>
      <c r="K33" s="12">
        <f t="shared" si="0"/>
        <v>13</v>
      </c>
      <c r="L33" s="9" t="s">
        <v>104</v>
      </c>
      <c r="M33" s="11" t="str">
        <f>VLOOKUP($L33,CATEGORIAS!$I$2:$J$15,2,0)</f>
        <v>N</v>
      </c>
      <c r="N33" s="11" t="str">
        <f t="shared" si="1"/>
        <v>2012N</v>
      </c>
      <c r="O33" s="11" t="str">
        <f>VLOOKUP($N33,CATEGORIAS!$B$1:$G$245,2,0)</f>
        <v xml:space="preserve">NOVATOS 13 Y 14 AÑOS </v>
      </c>
      <c r="P33" s="9" t="s">
        <v>425</v>
      </c>
      <c r="Q33" s="9"/>
      <c r="R33" s="9"/>
      <c r="U33"/>
    </row>
    <row r="34" spans="2:21" x14ac:dyDescent="0.3">
      <c r="B34" s="9">
        <v>34</v>
      </c>
      <c r="C34" s="9" t="s">
        <v>372</v>
      </c>
      <c r="D34" s="9" t="s">
        <v>373</v>
      </c>
      <c r="E34" s="9" t="s">
        <v>142</v>
      </c>
      <c r="F34" s="9">
        <v>1035002651</v>
      </c>
      <c r="G34" s="9">
        <v>3128378959</v>
      </c>
      <c r="H34" s="9"/>
      <c r="I34" s="9"/>
      <c r="J34" s="9">
        <v>2013</v>
      </c>
      <c r="K34" s="12">
        <f t="shared" si="0"/>
        <v>12</v>
      </c>
      <c r="L34" s="9" t="s">
        <v>105</v>
      </c>
      <c r="M34" s="11" t="str">
        <f>VLOOKUP($L34,CATEGORIAS!$I$2:$J$15,2,0)</f>
        <v>P</v>
      </c>
      <c r="N34" s="11" t="str">
        <f t="shared" si="1"/>
        <v>2013P</v>
      </c>
      <c r="O34" s="11" t="str">
        <f>VLOOKUP($N34,CATEGORIAS!$B$1:$G$245,2,0)</f>
        <v>PRINCIPIANTES 11 Y 12 AÑOS</v>
      </c>
      <c r="P34" s="9" t="s">
        <v>425</v>
      </c>
      <c r="Q34" s="9"/>
      <c r="R34" s="9"/>
      <c r="U34"/>
    </row>
    <row r="35" spans="2:21" x14ac:dyDescent="0.3">
      <c r="B35" s="9">
        <v>35</v>
      </c>
      <c r="C35" s="9" t="s">
        <v>396</v>
      </c>
      <c r="D35" s="9" t="s">
        <v>397</v>
      </c>
      <c r="E35" s="9" t="s">
        <v>142</v>
      </c>
      <c r="F35" s="9">
        <v>1032799804</v>
      </c>
      <c r="G35" s="9">
        <v>3243027591</v>
      </c>
      <c r="H35" s="9"/>
      <c r="I35" s="9"/>
      <c r="J35" s="9">
        <v>2010</v>
      </c>
      <c r="K35" s="12">
        <f t="shared" si="0"/>
        <v>15</v>
      </c>
      <c r="L35" s="9" t="s">
        <v>423</v>
      </c>
      <c r="M35" s="11" t="str">
        <f>VLOOKUP($L35,CATEGORIAS!$I$2:$J$15,2,0)</f>
        <v>N</v>
      </c>
      <c r="N35" s="11" t="str">
        <f t="shared" si="1"/>
        <v>2010N</v>
      </c>
      <c r="O35" s="11" t="str">
        <f>VLOOKUP($N35,CATEGORIAS!$B$1:$G$245,2,0)</f>
        <v xml:space="preserve">NOVATOS 15 Y 16 AÑOS </v>
      </c>
      <c r="P35" s="9" t="s">
        <v>425</v>
      </c>
      <c r="Q35" s="9"/>
      <c r="R35" s="9"/>
      <c r="U35"/>
    </row>
    <row r="36" spans="2:21" x14ac:dyDescent="0.3">
      <c r="B36" s="9">
        <v>36</v>
      </c>
      <c r="C36" s="9" t="s">
        <v>413</v>
      </c>
      <c r="D36" s="9" t="s">
        <v>414</v>
      </c>
      <c r="E36" s="9" t="s">
        <v>142</v>
      </c>
      <c r="F36" s="9">
        <v>1036457209</v>
      </c>
      <c r="G36" s="9">
        <v>3004405685</v>
      </c>
      <c r="H36" s="9"/>
      <c r="I36" s="9"/>
      <c r="J36" s="9">
        <v>2014</v>
      </c>
      <c r="K36" s="12">
        <f t="shared" si="0"/>
        <v>11</v>
      </c>
      <c r="L36" s="9" t="s">
        <v>100</v>
      </c>
      <c r="M36" s="11" t="str">
        <f>VLOOKUP($L36,CATEGORIAS!$I$2:$J$15,2,0)</f>
        <v>D</v>
      </c>
      <c r="N36" s="11" t="str">
        <f t="shared" si="1"/>
        <v>2014D</v>
      </c>
      <c r="O36" s="11" t="str">
        <f>VLOOKUP($N36,CATEGORIAS!$B$1:$G$245,2,0)</f>
        <v>DAMAS 11 Y 12 AÑOS</v>
      </c>
      <c r="P36" s="9" t="s">
        <v>425</v>
      </c>
      <c r="Q36" s="9"/>
      <c r="R36" s="9"/>
      <c r="U36"/>
    </row>
    <row r="37" spans="2:21" x14ac:dyDescent="0.3">
      <c r="B37" s="9">
        <v>37</v>
      </c>
      <c r="C37" s="9" t="s">
        <v>376</v>
      </c>
      <c r="D37" s="9" t="s">
        <v>377</v>
      </c>
      <c r="E37" s="9" t="s">
        <v>142</v>
      </c>
      <c r="F37" s="9">
        <v>1035000388</v>
      </c>
      <c r="G37" s="9">
        <v>3005860657</v>
      </c>
      <c r="H37" s="9"/>
      <c r="I37" s="9"/>
      <c r="J37" s="9">
        <v>2012</v>
      </c>
      <c r="K37" s="12">
        <f t="shared" si="0"/>
        <v>13</v>
      </c>
      <c r="L37" s="9" t="s">
        <v>104</v>
      </c>
      <c r="M37" s="11" t="str">
        <f>VLOOKUP($L37,CATEGORIAS!$I$2:$J$15,2,0)</f>
        <v>N</v>
      </c>
      <c r="N37" s="11" t="str">
        <f t="shared" si="1"/>
        <v>2012N</v>
      </c>
      <c r="O37" s="11" t="str">
        <f>VLOOKUP($N37,CATEGORIAS!$B$1:$G$245,2,0)</f>
        <v xml:space="preserve">NOVATOS 13 Y 14 AÑOS </v>
      </c>
      <c r="P37" s="9" t="s">
        <v>425</v>
      </c>
      <c r="Q37" s="9"/>
      <c r="R37" s="9"/>
      <c r="U37"/>
    </row>
    <row r="38" spans="2:21" x14ac:dyDescent="0.3">
      <c r="B38" s="9">
        <v>38</v>
      </c>
      <c r="C38" s="9" t="s">
        <v>384</v>
      </c>
      <c r="D38" s="9" t="s">
        <v>385</v>
      </c>
      <c r="E38" s="9" t="s">
        <v>142</v>
      </c>
      <c r="F38" s="9">
        <v>1011410841</v>
      </c>
      <c r="G38" s="9">
        <v>3017936914</v>
      </c>
      <c r="H38" s="9"/>
      <c r="I38" s="9"/>
      <c r="J38" s="9">
        <v>2015</v>
      </c>
      <c r="K38" s="12">
        <f t="shared" si="0"/>
        <v>10</v>
      </c>
      <c r="L38" s="9" t="s">
        <v>423</v>
      </c>
      <c r="M38" s="11" t="str">
        <f>VLOOKUP($L38,CATEGORIAS!$I$2:$J$15,2,0)</f>
        <v>N</v>
      </c>
      <c r="N38" s="11" t="str">
        <f t="shared" si="1"/>
        <v>2015N</v>
      </c>
      <c r="O38" s="11" t="str">
        <f>VLOOKUP($N38,CATEGORIAS!$B$1:$G$245,2,0)</f>
        <v xml:space="preserve">NOVATOS 9 Y 10 AÑOS </v>
      </c>
      <c r="P38" s="9" t="s">
        <v>425</v>
      </c>
      <c r="Q38" s="9"/>
      <c r="R38" s="9"/>
      <c r="U38"/>
    </row>
    <row r="39" spans="2:21" x14ac:dyDescent="0.3">
      <c r="B39" s="9">
        <v>39</v>
      </c>
      <c r="C39" s="9" t="s">
        <v>403</v>
      </c>
      <c r="D39" s="9" t="s">
        <v>404</v>
      </c>
      <c r="E39" s="9" t="s">
        <v>142</v>
      </c>
      <c r="F39" s="9">
        <v>1053847569</v>
      </c>
      <c r="G39" s="9">
        <v>3192233620</v>
      </c>
      <c r="H39" s="9"/>
      <c r="I39" s="9"/>
      <c r="J39" s="9">
        <v>2011</v>
      </c>
      <c r="K39" s="12">
        <f t="shared" si="0"/>
        <v>14</v>
      </c>
      <c r="L39" s="9" t="s">
        <v>105</v>
      </c>
      <c r="M39" s="11" t="str">
        <f>VLOOKUP($L39,CATEGORIAS!$I$2:$J$15,2,0)</f>
        <v>P</v>
      </c>
      <c r="N39" s="11" t="str">
        <f t="shared" si="1"/>
        <v>2011P</v>
      </c>
      <c r="O39" s="11" t="str">
        <f>VLOOKUP($N39,CATEGORIAS!$B$1:$G$245,2,0)</f>
        <v xml:space="preserve">PRINCIPIANTES 13 Y 14 AÑOS </v>
      </c>
      <c r="P39" s="9" t="s">
        <v>425</v>
      </c>
      <c r="Q39" s="9"/>
      <c r="R39" s="9"/>
      <c r="U39"/>
    </row>
    <row r="40" spans="2:21" x14ac:dyDescent="0.3">
      <c r="B40" s="9">
        <v>40</v>
      </c>
      <c r="C40" s="9" t="s">
        <v>246</v>
      </c>
      <c r="D40" s="9" t="s">
        <v>400</v>
      </c>
      <c r="E40" s="9" t="s">
        <v>142</v>
      </c>
      <c r="F40" s="9">
        <v>1025769956</v>
      </c>
      <c r="G40" s="9">
        <v>3147193549</v>
      </c>
      <c r="H40" s="9"/>
      <c r="I40" s="9"/>
      <c r="J40" s="9">
        <v>2014</v>
      </c>
      <c r="K40" s="12">
        <f t="shared" si="0"/>
        <v>11</v>
      </c>
      <c r="L40" s="9" t="s">
        <v>423</v>
      </c>
      <c r="M40" s="11" t="str">
        <f>VLOOKUP($L40,CATEGORIAS!$I$2:$J$15,2,0)</f>
        <v>N</v>
      </c>
      <c r="N40" s="11" t="str">
        <f t="shared" si="1"/>
        <v>2014N</v>
      </c>
      <c r="O40" s="11" t="str">
        <f>VLOOKUP($N40,CATEGORIAS!$B$1:$G$245,2,0)</f>
        <v>NOVATOS 11 Y 12 AÑOS</v>
      </c>
      <c r="P40" s="9" t="s">
        <v>425</v>
      </c>
      <c r="Q40" s="9"/>
      <c r="R40" s="9"/>
      <c r="U40"/>
    </row>
    <row r="41" spans="2:21" x14ac:dyDescent="0.3">
      <c r="B41" s="9">
        <v>41</v>
      </c>
      <c r="C41" s="9" t="s">
        <v>366</v>
      </c>
      <c r="D41" s="9" t="s">
        <v>367</v>
      </c>
      <c r="E41" s="9" t="s">
        <v>142</v>
      </c>
      <c r="F41" s="9">
        <v>1035004213</v>
      </c>
      <c r="G41" s="9">
        <v>3148940891</v>
      </c>
      <c r="H41" s="9"/>
      <c r="I41" s="9"/>
      <c r="J41" s="9">
        <v>2014</v>
      </c>
      <c r="K41" s="12">
        <f t="shared" si="0"/>
        <v>11</v>
      </c>
      <c r="L41" s="9" t="s">
        <v>105</v>
      </c>
      <c r="M41" s="11" t="str">
        <f>VLOOKUP($L41,CATEGORIAS!$I$2:$J$15,2,0)</f>
        <v>P</v>
      </c>
      <c r="N41" s="11" t="str">
        <f t="shared" si="1"/>
        <v>2014P</v>
      </c>
      <c r="O41" s="11" t="str">
        <f>VLOOKUP($N41,CATEGORIAS!$B$1:$G$245,2,0)</f>
        <v>PRINCIPIANTES 11 Y 12 AÑOS</v>
      </c>
      <c r="P41" s="9" t="s">
        <v>425</v>
      </c>
      <c r="Q41" s="9"/>
      <c r="R41" s="9"/>
      <c r="U41"/>
    </row>
    <row r="42" spans="2:21" x14ac:dyDescent="0.3">
      <c r="B42" s="9">
        <v>42</v>
      </c>
      <c r="C42" s="9" t="s">
        <v>411</v>
      </c>
      <c r="D42" s="9" t="s">
        <v>412</v>
      </c>
      <c r="E42" s="9" t="s">
        <v>142</v>
      </c>
      <c r="F42" s="9">
        <v>1038266346</v>
      </c>
      <c r="G42" s="9">
        <v>3052465638</v>
      </c>
      <c r="H42" s="9"/>
      <c r="I42" s="9"/>
      <c r="J42" s="9">
        <v>2015</v>
      </c>
      <c r="K42" s="12">
        <f t="shared" si="0"/>
        <v>10</v>
      </c>
      <c r="L42" s="9" t="s">
        <v>105</v>
      </c>
      <c r="M42" s="11" t="str">
        <f>VLOOKUP($L42,CATEGORIAS!$I$2:$J$15,2,0)</f>
        <v>P</v>
      </c>
      <c r="N42" s="11" t="str">
        <f t="shared" si="1"/>
        <v>2015P</v>
      </c>
      <c r="O42" s="11" t="str">
        <f>VLOOKUP($N42,CATEGORIAS!$B$1:$G$245,2,0)</f>
        <v xml:space="preserve">PRINCIPIANTES 9 Y 10 AÑOS </v>
      </c>
      <c r="P42" s="9" t="s">
        <v>425</v>
      </c>
      <c r="Q42" s="9"/>
      <c r="R42" s="9"/>
      <c r="U42"/>
    </row>
    <row r="43" spans="2:21" x14ac:dyDescent="0.3">
      <c r="B43" s="9">
        <v>43</v>
      </c>
      <c r="C43" s="9" t="s">
        <v>390</v>
      </c>
      <c r="D43" s="9" t="s">
        <v>391</v>
      </c>
      <c r="E43" s="9" t="s">
        <v>142</v>
      </c>
      <c r="F43" s="9">
        <v>1021929696</v>
      </c>
      <c r="G43" s="9">
        <v>3113072917</v>
      </c>
      <c r="H43" s="9"/>
      <c r="I43" s="9"/>
      <c r="J43" s="9">
        <v>2010</v>
      </c>
      <c r="K43" s="12">
        <f t="shared" si="0"/>
        <v>15</v>
      </c>
      <c r="L43" s="9" t="s">
        <v>423</v>
      </c>
      <c r="M43" s="11" t="str">
        <f>VLOOKUP($L43,CATEGORIAS!$I$2:$J$15,2,0)</f>
        <v>N</v>
      </c>
      <c r="N43" s="11" t="str">
        <f t="shared" si="1"/>
        <v>2010N</v>
      </c>
      <c r="O43" s="11" t="str">
        <f>VLOOKUP($N43,CATEGORIAS!$B$1:$G$245,2,0)</f>
        <v xml:space="preserve">NOVATOS 15 Y 16 AÑOS </v>
      </c>
      <c r="P43" s="9" t="s">
        <v>425</v>
      </c>
      <c r="Q43" s="9"/>
      <c r="R43" s="9"/>
      <c r="U43"/>
    </row>
    <row r="44" spans="2:21" x14ac:dyDescent="0.3">
      <c r="B44" s="9">
        <v>44</v>
      </c>
      <c r="C44" s="9" t="s">
        <v>366</v>
      </c>
      <c r="D44" s="9" t="s">
        <v>374</v>
      </c>
      <c r="E44" s="9" t="s">
        <v>142</v>
      </c>
      <c r="F44" s="9">
        <v>1021929381</v>
      </c>
      <c r="G44" s="9">
        <v>3146504820</v>
      </c>
      <c r="H44" s="9"/>
      <c r="I44" s="9"/>
      <c r="J44" s="9">
        <v>2011</v>
      </c>
      <c r="K44" s="12">
        <f t="shared" si="0"/>
        <v>14</v>
      </c>
      <c r="L44" s="9" t="s">
        <v>424</v>
      </c>
      <c r="M44" s="11" t="str">
        <f>VLOOKUP($L44,CATEGORIAS!$I$2:$J$15,2,0)</f>
        <v>E</v>
      </c>
      <c r="N44" s="11" t="str">
        <f t="shared" si="1"/>
        <v>2011E</v>
      </c>
      <c r="O44" s="11" t="str">
        <f>VLOOKUP($N44,CATEGORIAS!$B$1:$G$245,2,0)</f>
        <v>EXPERTOS 14 AÑOS</v>
      </c>
      <c r="P44" s="9" t="s">
        <v>425</v>
      </c>
      <c r="Q44" s="9"/>
      <c r="R44" s="9"/>
      <c r="U44"/>
    </row>
    <row r="45" spans="2:21" x14ac:dyDescent="0.3">
      <c r="B45" s="9">
        <v>45</v>
      </c>
      <c r="C45" s="9" t="s">
        <v>375</v>
      </c>
      <c r="D45" s="9" t="s">
        <v>374</v>
      </c>
      <c r="E45" s="9" t="s">
        <v>142</v>
      </c>
      <c r="F45" s="9">
        <v>1020325248</v>
      </c>
      <c r="G45" s="9">
        <v>3146504820</v>
      </c>
      <c r="H45" s="9"/>
      <c r="I45" s="9"/>
      <c r="J45" s="9">
        <v>2018</v>
      </c>
      <c r="K45" s="12">
        <f t="shared" si="0"/>
        <v>7</v>
      </c>
      <c r="L45" s="9" t="s">
        <v>105</v>
      </c>
      <c r="M45" s="11" t="str">
        <f>VLOOKUP($L45,CATEGORIAS!$I$2:$J$15,2,0)</f>
        <v>P</v>
      </c>
      <c r="N45" s="11" t="str">
        <f t="shared" si="1"/>
        <v>2018P</v>
      </c>
      <c r="O45" s="11" t="str">
        <f>VLOOKUP($N45,CATEGORIAS!$B$1:$G$245,2,0)</f>
        <v xml:space="preserve">PRINCIPIANTES 7 Y 8 AÑOS </v>
      </c>
      <c r="P45" s="9" t="s">
        <v>425</v>
      </c>
      <c r="Q45" s="9"/>
      <c r="R45" s="9"/>
      <c r="U45"/>
    </row>
    <row r="46" spans="2:21" x14ac:dyDescent="0.3">
      <c r="B46" s="9">
        <v>46</v>
      </c>
      <c r="C46" s="9" t="s">
        <v>143</v>
      </c>
      <c r="D46" s="9" t="s">
        <v>415</v>
      </c>
      <c r="E46" s="9" t="s">
        <v>142</v>
      </c>
      <c r="F46" s="9">
        <v>1038873068</v>
      </c>
      <c r="G46" s="9">
        <v>3504209021</v>
      </c>
      <c r="H46" s="9"/>
      <c r="I46" s="9"/>
      <c r="J46" s="9">
        <v>2013</v>
      </c>
      <c r="K46" s="12">
        <f t="shared" si="0"/>
        <v>12</v>
      </c>
      <c r="L46" s="9" t="s">
        <v>105</v>
      </c>
      <c r="M46" s="11" t="str">
        <f>VLOOKUP($L46,CATEGORIAS!$I$2:$J$15,2,0)</f>
        <v>P</v>
      </c>
      <c r="N46" s="11" t="str">
        <f t="shared" si="1"/>
        <v>2013P</v>
      </c>
      <c r="O46" s="11" t="str">
        <f>VLOOKUP($N46,CATEGORIAS!$B$1:$G$245,2,0)</f>
        <v>PRINCIPIANTES 11 Y 12 AÑOS</v>
      </c>
      <c r="P46" s="9" t="s">
        <v>425</v>
      </c>
      <c r="Q46" s="9"/>
      <c r="R46" s="9"/>
      <c r="U46"/>
    </row>
    <row r="47" spans="2:21" x14ac:dyDescent="0.3">
      <c r="B47" s="9">
        <v>47</v>
      </c>
      <c r="C47" s="9" t="s">
        <v>392</v>
      </c>
      <c r="D47" s="9" t="s">
        <v>393</v>
      </c>
      <c r="E47" s="9" t="s">
        <v>142</v>
      </c>
      <c r="F47" s="9">
        <v>1035003304</v>
      </c>
      <c r="G47" s="9">
        <v>3117205604</v>
      </c>
      <c r="H47" s="9"/>
      <c r="I47" s="9"/>
      <c r="J47" s="9">
        <v>2014</v>
      </c>
      <c r="K47" s="12">
        <f t="shared" si="0"/>
        <v>11</v>
      </c>
      <c r="L47" s="9" t="s">
        <v>424</v>
      </c>
      <c r="M47" s="11" t="str">
        <f>VLOOKUP($L47,CATEGORIAS!$I$2:$J$15,2,0)</f>
        <v>E</v>
      </c>
      <c r="N47" s="11" t="str">
        <f t="shared" si="1"/>
        <v>2014E</v>
      </c>
      <c r="O47" s="11" t="str">
        <f>VLOOKUP($N47,CATEGORIAS!$B$1:$G$245,2,0)</f>
        <v>EXPERTOS 11 AÑOS</v>
      </c>
      <c r="P47" s="9" t="s">
        <v>425</v>
      </c>
      <c r="Q47" s="9"/>
      <c r="R47" s="9"/>
      <c r="U47"/>
    </row>
    <row r="48" spans="2:21" x14ac:dyDescent="0.3">
      <c r="B48" s="17">
        <v>48</v>
      </c>
      <c r="C48" s="17" t="s">
        <v>458</v>
      </c>
      <c r="D48" s="17" t="s">
        <v>459</v>
      </c>
      <c r="E48" s="9" t="s">
        <v>112</v>
      </c>
      <c r="F48" s="9">
        <v>1013356796</v>
      </c>
      <c r="G48" s="9">
        <v>3164281245</v>
      </c>
      <c r="H48" s="9"/>
      <c r="I48" s="9"/>
      <c r="J48" s="9">
        <v>2015</v>
      </c>
      <c r="K48" s="12">
        <f t="shared" si="0"/>
        <v>10</v>
      </c>
      <c r="L48" s="9" t="s">
        <v>100</v>
      </c>
      <c r="M48" s="11" t="str">
        <f>VLOOKUP($L48,CATEGORIAS!$I$2:$J$15,2,0)</f>
        <v>D</v>
      </c>
      <c r="N48" s="11" t="str">
        <f t="shared" si="1"/>
        <v>2015D</v>
      </c>
      <c r="O48" s="11" t="str">
        <f>VLOOKUP($N48,CATEGORIAS!$B$1:$G$245,2,0)</f>
        <v xml:space="preserve">DAMAS 9 Y 10 AÑOS </v>
      </c>
      <c r="P48" s="9" t="s">
        <v>650</v>
      </c>
      <c r="Q48" s="9"/>
      <c r="R48" s="9"/>
      <c r="U48"/>
    </row>
    <row r="49" spans="2:21" x14ac:dyDescent="0.3">
      <c r="B49" s="9" t="s">
        <v>1808</v>
      </c>
      <c r="C49" s="9" t="s">
        <v>858</v>
      </c>
      <c r="D49" s="9" t="s">
        <v>859</v>
      </c>
      <c r="E49" s="9" t="s">
        <v>116</v>
      </c>
      <c r="F49" s="9">
        <v>1035018636</v>
      </c>
      <c r="G49" s="9"/>
      <c r="H49" s="9">
        <v>5</v>
      </c>
      <c r="I49" s="9">
        <v>12</v>
      </c>
      <c r="J49" s="9">
        <v>2021</v>
      </c>
      <c r="K49" s="12">
        <f t="shared" si="0"/>
        <v>4</v>
      </c>
      <c r="L49" s="9" t="s">
        <v>102</v>
      </c>
      <c r="M49" s="11" t="str">
        <f>VLOOKUP($L49,CATEGORIAS!$I$2:$J$15,2,0)</f>
        <v>X</v>
      </c>
      <c r="N49" s="11" t="str">
        <f t="shared" si="1"/>
        <v>2021X</v>
      </c>
      <c r="O49" s="11" t="str">
        <f>VLOOKUP($N49,CATEGORIAS!$B$1:$G$245,2,0)</f>
        <v>MINI RIDERS CON PEDALES 4 Y 5 AÑOS</v>
      </c>
      <c r="P49" s="9" t="s">
        <v>117</v>
      </c>
      <c r="Q49" s="9"/>
      <c r="R49" s="9"/>
      <c r="U49"/>
    </row>
    <row r="50" spans="2:21" x14ac:dyDescent="0.3">
      <c r="B50" s="9">
        <v>49</v>
      </c>
      <c r="C50" s="9" t="s">
        <v>378</v>
      </c>
      <c r="D50" s="9" t="s">
        <v>379</v>
      </c>
      <c r="E50" s="9" t="s">
        <v>142</v>
      </c>
      <c r="F50" s="9">
        <v>1036451279</v>
      </c>
      <c r="G50" s="9">
        <v>3164679199</v>
      </c>
      <c r="H50" s="9"/>
      <c r="I50" s="9"/>
      <c r="J50" s="9">
        <v>2007</v>
      </c>
      <c r="K50" s="12">
        <f t="shared" si="0"/>
        <v>18</v>
      </c>
      <c r="L50" s="9" t="s">
        <v>100</v>
      </c>
      <c r="M50" s="11" t="str">
        <f>VLOOKUP($L50,CATEGORIAS!$I$2:$J$15,2,0)</f>
        <v>D</v>
      </c>
      <c r="N50" s="11" t="str">
        <f t="shared" si="1"/>
        <v>2007D</v>
      </c>
      <c r="O50" s="11" t="str">
        <f>VLOOKUP($N50,CATEGORIAS!$B$1:$G$245,2,0)</f>
        <v>DAMAS 15 AÑOS Y MAS</v>
      </c>
      <c r="P50" s="9" t="s">
        <v>425</v>
      </c>
      <c r="Q50" s="9"/>
      <c r="R50" s="9"/>
      <c r="U50"/>
    </row>
    <row r="51" spans="2:21" x14ac:dyDescent="0.3">
      <c r="B51" s="9">
        <v>50</v>
      </c>
      <c r="C51" s="9" t="s">
        <v>382</v>
      </c>
      <c r="D51" s="9" t="s">
        <v>383</v>
      </c>
      <c r="E51" s="9" t="s">
        <v>142</v>
      </c>
      <c r="F51" s="9">
        <v>1035003545</v>
      </c>
      <c r="G51" s="9">
        <v>3137591949</v>
      </c>
      <c r="H51" s="9"/>
      <c r="I51" s="9"/>
      <c r="J51" s="9">
        <v>2014</v>
      </c>
      <c r="K51" s="12">
        <f t="shared" si="0"/>
        <v>11</v>
      </c>
      <c r="L51" s="9" t="s">
        <v>423</v>
      </c>
      <c r="M51" s="11" t="str">
        <f>VLOOKUP($L51,CATEGORIAS!$I$2:$J$15,2,0)</f>
        <v>N</v>
      </c>
      <c r="N51" s="11" t="str">
        <f t="shared" si="1"/>
        <v>2014N</v>
      </c>
      <c r="O51" s="11" t="str">
        <f>VLOOKUP($N51,CATEGORIAS!$B$1:$G$245,2,0)</f>
        <v>NOVATOS 11 Y 12 AÑOS</v>
      </c>
      <c r="P51" s="9" t="s">
        <v>425</v>
      </c>
      <c r="Q51" s="9"/>
      <c r="R51" s="9"/>
      <c r="U51"/>
    </row>
    <row r="52" spans="2:21" x14ac:dyDescent="0.3">
      <c r="B52" s="9">
        <v>51</v>
      </c>
      <c r="C52" s="9" t="s">
        <v>384</v>
      </c>
      <c r="D52" s="9" t="s">
        <v>410</v>
      </c>
      <c r="E52" s="9" t="s">
        <v>142</v>
      </c>
      <c r="F52" s="9">
        <v>1035005037</v>
      </c>
      <c r="G52" s="9">
        <v>3122955515</v>
      </c>
      <c r="H52" s="9"/>
      <c r="I52" s="9"/>
      <c r="J52" s="9">
        <v>2014</v>
      </c>
      <c r="K52" s="12">
        <f t="shared" si="0"/>
        <v>11</v>
      </c>
      <c r="L52" s="9" t="s">
        <v>105</v>
      </c>
      <c r="M52" s="11" t="str">
        <f>VLOOKUP($L52,CATEGORIAS!$I$2:$J$15,2,0)</f>
        <v>P</v>
      </c>
      <c r="N52" s="11" t="str">
        <f t="shared" si="1"/>
        <v>2014P</v>
      </c>
      <c r="O52" s="11" t="str">
        <f>VLOOKUP($N52,CATEGORIAS!$B$1:$G$245,2,0)</f>
        <v>PRINCIPIANTES 11 Y 12 AÑOS</v>
      </c>
      <c r="P52" s="9" t="s">
        <v>425</v>
      </c>
      <c r="Q52" s="9"/>
      <c r="R52" s="9"/>
      <c r="U52"/>
    </row>
    <row r="53" spans="2:21" x14ac:dyDescent="0.3">
      <c r="B53" s="9">
        <v>52</v>
      </c>
      <c r="C53" s="9" t="s">
        <v>418</v>
      </c>
      <c r="D53" s="9" t="s">
        <v>419</v>
      </c>
      <c r="E53" s="9" t="s">
        <v>142</v>
      </c>
      <c r="F53" s="9">
        <v>1155715972</v>
      </c>
      <c r="G53" s="9">
        <v>3204053477</v>
      </c>
      <c r="H53" s="9"/>
      <c r="I53" s="9"/>
      <c r="J53" s="9">
        <v>2016</v>
      </c>
      <c r="K53" s="12">
        <f t="shared" si="0"/>
        <v>9</v>
      </c>
      <c r="L53" s="9" t="s">
        <v>100</v>
      </c>
      <c r="M53" s="11" t="str">
        <f>VLOOKUP($L53,CATEGORIAS!$I$2:$J$15,2,0)</f>
        <v>D</v>
      </c>
      <c r="N53" s="11" t="str">
        <f t="shared" si="1"/>
        <v>2016D</v>
      </c>
      <c r="O53" s="11" t="str">
        <f>VLOOKUP($N53,CATEGORIAS!$B$1:$G$245,2,0)</f>
        <v xml:space="preserve">DAMAS 9 Y 10 AÑOS </v>
      </c>
      <c r="P53" s="9" t="s">
        <v>425</v>
      </c>
      <c r="Q53" s="9"/>
      <c r="R53" s="9"/>
      <c r="U53"/>
    </row>
    <row r="54" spans="2:21" x14ac:dyDescent="0.3">
      <c r="B54" s="9">
        <v>53</v>
      </c>
      <c r="C54" s="9" t="s">
        <v>370</v>
      </c>
      <c r="D54" s="9" t="s">
        <v>371</v>
      </c>
      <c r="E54" s="9" t="s">
        <v>142</v>
      </c>
      <c r="F54" s="9">
        <v>1034998106</v>
      </c>
      <c r="G54" s="9">
        <v>3113033917</v>
      </c>
      <c r="H54" s="9"/>
      <c r="I54" s="9"/>
      <c r="J54" s="9">
        <v>2011</v>
      </c>
      <c r="K54" s="12">
        <f t="shared" si="0"/>
        <v>14</v>
      </c>
      <c r="L54" s="9" t="s">
        <v>105</v>
      </c>
      <c r="M54" s="11" t="str">
        <f>VLOOKUP($L54,CATEGORIAS!$I$2:$J$15,2,0)</f>
        <v>P</v>
      </c>
      <c r="N54" s="11" t="str">
        <f t="shared" si="1"/>
        <v>2011P</v>
      </c>
      <c r="O54" s="11" t="str">
        <f>VLOOKUP($N54,CATEGORIAS!$B$1:$G$245,2,0)</f>
        <v xml:space="preserve">PRINCIPIANTES 13 Y 14 AÑOS </v>
      </c>
      <c r="P54" s="9" t="s">
        <v>425</v>
      </c>
      <c r="Q54" s="9"/>
      <c r="R54" s="9"/>
      <c r="U54"/>
    </row>
    <row r="55" spans="2:21" x14ac:dyDescent="0.3">
      <c r="B55" s="9">
        <v>54</v>
      </c>
      <c r="C55" s="9" t="s">
        <v>398</v>
      </c>
      <c r="D55" s="9" t="s">
        <v>399</v>
      </c>
      <c r="E55" s="9" t="s">
        <v>142</v>
      </c>
      <c r="F55" s="9">
        <v>1166465639</v>
      </c>
      <c r="G55" s="9">
        <v>3175754250</v>
      </c>
      <c r="H55" s="9"/>
      <c r="I55" s="9"/>
      <c r="J55" s="9">
        <v>2014</v>
      </c>
      <c r="K55" s="12">
        <f t="shared" si="0"/>
        <v>11</v>
      </c>
      <c r="L55" s="9" t="s">
        <v>105</v>
      </c>
      <c r="M55" s="11" t="str">
        <f>VLOOKUP($L55,CATEGORIAS!$I$2:$J$15,2,0)</f>
        <v>P</v>
      </c>
      <c r="N55" s="11" t="str">
        <f t="shared" si="1"/>
        <v>2014P</v>
      </c>
      <c r="O55" s="11" t="str">
        <f>VLOOKUP($N55,CATEGORIAS!$B$1:$G$245,2,0)</f>
        <v>PRINCIPIANTES 11 Y 12 AÑOS</v>
      </c>
      <c r="P55" s="9" t="s">
        <v>425</v>
      </c>
      <c r="Q55" s="9"/>
      <c r="R55" s="9"/>
      <c r="U55"/>
    </row>
    <row r="56" spans="2:21" x14ac:dyDescent="0.3">
      <c r="B56" s="9">
        <v>55</v>
      </c>
      <c r="C56" s="9" t="s">
        <v>348</v>
      </c>
      <c r="D56" s="9" t="s">
        <v>523</v>
      </c>
      <c r="E56" s="9" t="s">
        <v>142</v>
      </c>
      <c r="F56" s="9">
        <v>1035006083</v>
      </c>
      <c r="G56" s="9">
        <v>3137181381</v>
      </c>
      <c r="H56" s="9"/>
      <c r="I56" s="9"/>
      <c r="J56" s="9">
        <v>2015</v>
      </c>
      <c r="K56" s="12">
        <f t="shared" si="0"/>
        <v>10</v>
      </c>
      <c r="L56" s="9" t="s">
        <v>106</v>
      </c>
      <c r="M56" s="11" t="str">
        <f>VLOOKUP($L56,CATEGORIAS!$I$2:$J$15,2,0)</f>
        <v>S</v>
      </c>
      <c r="N56" s="11" t="str">
        <f t="shared" si="1"/>
        <v>2015S</v>
      </c>
      <c r="O56" s="11" t="str">
        <f>VLOOKUP($N56,CATEGORIAS!$B$1:$G$245,2,0)</f>
        <v xml:space="preserve">SEMILLEROS 9 Y 10 AÑOS </v>
      </c>
      <c r="P56" s="9" t="s">
        <v>529</v>
      </c>
      <c r="Q56" s="9"/>
      <c r="R56" s="9"/>
      <c r="U56"/>
    </row>
    <row r="57" spans="2:21" x14ac:dyDescent="0.3">
      <c r="B57" s="9">
        <v>56</v>
      </c>
      <c r="C57" s="9" t="s">
        <v>122</v>
      </c>
      <c r="D57" s="9" t="s">
        <v>528</v>
      </c>
      <c r="E57" s="9" t="s">
        <v>142</v>
      </c>
      <c r="F57" s="9">
        <v>1035003384</v>
      </c>
      <c r="G57" s="9">
        <v>3147919135</v>
      </c>
      <c r="H57" s="9"/>
      <c r="I57" s="9"/>
      <c r="J57" s="9">
        <v>2014</v>
      </c>
      <c r="K57" s="12">
        <f t="shared" si="0"/>
        <v>11</v>
      </c>
      <c r="L57" s="9" t="s">
        <v>101</v>
      </c>
      <c r="M57" s="11" t="str">
        <f>VLOOKUP($L57,CATEGORIAS!$I$2:$J$15,2,0)</f>
        <v>E</v>
      </c>
      <c r="N57" s="11" t="str">
        <f t="shared" si="1"/>
        <v>2014E</v>
      </c>
      <c r="O57" s="11" t="str">
        <f>VLOOKUP($N57,CATEGORIAS!$B$1:$G$245,2,0)</f>
        <v>EXPERTOS 11 AÑOS</v>
      </c>
      <c r="P57" s="9" t="s">
        <v>529</v>
      </c>
      <c r="Q57" s="9"/>
      <c r="R57" s="9"/>
      <c r="U57"/>
    </row>
    <row r="58" spans="2:21" x14ac:dyDescent="0.3">
      <c r="B58" s="9">
        <v>57</v>
      </c>
      <c r="C58" s="9" t="s">
        <v>526</v>
      </c>
      <c r="D58" s="9" t="s">
        <v>527</v>
      </c>
      <c r="E58" s="9" t="s">
        <v>116</v>
      </c>
      <c r="F58" s="9">
        <v>1035012219</v>
      </c>
      <c r="G58" s="9">
        <v>3116463681</v>
      </c>
      <c r="H58" s="9"/>
      <c r="I58" s="9"/>
      <c r="J58" s="9">
        <v>2018</v>
      </c>
      <c r="K58" s="12">
        <f t="shared" si="0"/>
        <v>7</v>
      </c>
      <c r="L58" s="9" t="s">
        <v>106</v>
      </c>
      <c r="M58" s="11" t="str">
        <f>VLOOKUP($L58,CATEGORIAS!$I$2:$J$15,2,0)</f>
        <v>S</v>
      </c>
      <c r="N58" s="11" t="str">
        <f t="shared" si="1"/>
        <v>2018S</v>
      </c>
      <c r="O58" s="11" t="str">
        <f>VLOOKUP($N58,CATEGORIAS!$B$1:$G$245,2,0)</f>
        <v xml:space="preserve">SEMILLEROS 7 Y 8 AÑOS </v>
      </c>
      <c r="P58" s="9" t="s">
        <v>529</v>
      </c>
      <c r="Q58" s="9"/>
      <c r="R58" s="9"/>
      <c r="U58"/>
    </row>
    <row r="59" spans="2:21" x14ac:dyDescent="0.3">
      <c r="B59" s="9">
        <v>58</v>
      </c>
      <c r="C59" s="9" t="s">
        <v>521</v>
      </c>
      <c r="D59" s="9" t="s">
        <v>522</v>
      </c>
      <c r="E59" s="9" t="s">
        <v>142</v>
      </c>
      <c r="F59" s="9">
        <v>1035011524</v>
      </c>
      <c r="G59" s="9">
        <v>3307230729</v>
      </c>
      <c r="H59" s="9"/>
      <c r="I59" s="9"/>
      <c r="J59" s="9">
        <v>2017</v>
      </c>
      <c r="K59" s="12">
        <f t="shared" si="0"/>
        <v>8</v>
      </c>
      <c r="L59" s="9" t="s">
        <v>106</v>
      </c>
      <c r="M59" s="11" t="str">
        <f>VLOOKUP($L59,CATEGORIAS!$I$2:$J$15,2,0)</f>
        <v>S</v>
      </c>
      <c r="N59" s="11" t="str">
        <f t="shared" si="1"/>
        <v>2017S</v>
      </c>
      <c r="O59" s="11" t="str">
        <f>VLOOKUP($N59,CATEGORIAS!$B$1:$G$245,2,0)</f>
        <v xml:space="preserve">SEMILLEROS 7 Y 8 AÑOS </v>
      </c>
      <c r="P59" s="9" t="s">
        <v>529</v>
      </c>
      <c r="Q59" s="9"/>
      <c r="R59" s="9"/>
      <c r="U59"/>
    </row>
    <row r="60" spans="2:21" x14ac:dyDescent="0.3">
      <c r="B60" s="9">
        <v>59</v>
      </c>
      <c r="C60" s="9" t="s">
        <v>305</v>
      </c>
      <c r="D60" s="9" t="s">
        <v>524</v>
      </c>
      <c r="E60" s="9" t="s">
        <v>116</v>
      </c>
      <c r="F60" s="9">
        <v>1035013628</v>
      </c>
      <c r="G60" s="9" t="s">
        <v>525</v>
      </c>
      <c r="H60" s="9"/>
      <c r="I60" s="9"/>
      <c r="J60" s="9">
        <v>2018</v>
      </c>
      <c r="K60" s="12">
        <f t="shared" si="0"/>
        <v>7</v>
      </c>
      <c r="L60" s="9" t="s">
        <v>106</v>
      </c>
      <c r="M60" s="11" t="str">
        <f>VLOOKUP($L60,CATEGORIAS!$I$2:$J$15,2,0)</f>
        <v>S</v>
      </c>
      <c r="N60" s="11" t="str">
        <f t="shared" si="1"/>
        <v>2018S</v>
      </c>
      <c r="O60" s="11" t="str">
        <f>VLOOKUP($N60,CATEGORIAS!$B$1:$G$245,2,0)</f>
        <v xml:space="preserve">SEMILLEROS 7 Y 8 AÑOS </v>
      </c>
      <c r="P60" s="9" t="s">
        <v>529</v>
      </c>
      <c r="Q60" s="9"/>
      <c r="R60" s="9"/>
      <c r="U60"/>
    </row>
    <row r="61" spans="2:21" x14ac:dyDescent="0.3">
      <c r="B61" s="9">
        <v>60</v>
      </c>
      <c r="C61" s="9" t="s">
        <v>319</v>
      </c>
      <c r="D61" s="9" t="s">
        <v>320</v>
      </c>
      <c r="E61" s="9" t="s">
        <v>142</v>
      </c>
      <c r="F61" s="9">
        <v>1041462065</v>
      </c>
      <c r="G61" s="9">
        <v>3137218716</v>
      </c>
      <c r="H61" s="9"/>
      <c r="I61" s="9"/>
      <c r="J61" s="9">
        <v>2018</v>
      </c>
      <c r="K61" s="12">
        <f t="shared" si="0"/>
        <v>7</v>
      </c>
      <c r="L61" s="9" t="s">
        <v>106</v>
      </c>
      <c r="M61" s="11" t="str">
        <f>VLOOKUP($L61,CATEGORIAS!$I$2:$J$15,2,0)</f>
        <v>S</v>
      </c>
      <c r="N61" s="11" t="str">
        <f t="shared" si="1"/>
        <v>2018S</v>
      </c>
      <c r="O61" s="11" t="str">
        <f>VLOOKUP($N61,CATEGORIAS!$B$1:$G$245,2,0)</f>
        <v xml:space="preserve">SEMILLEROS 7 Y 8 AÑOS </v>
      </c>
      <c r="P61" s="9" t="s">
        <v>323</v>
      </c>
      <c r="Q61" s="9"/>
      <c r="R61" s="9"/>
      <c r="U61"/>
    </row>
    <row r="62" spans="2:21" x14ac:dyDescent="0.3">
      <c r="B62" s="9">
        <v>61</v>
      </c>
      <c r="C62" s="9" t="s">
        <v>316</v>
      </c>
      <c r="D62" s="9" t="s">
        <v>317</v>
      </c>
      <c r="E62" s="9" t="s">
        <v>142</v>
      </c>
      <c r="F62" s="9">
        <v>1013361302</v>
      </c>
      <c r="G62" s="9">
        <v>3113214415</v>
      </c>
      <c r="H62" s="9"/>
      <c r="I62" s="9"/>
      <c r="J62" s="9">
        <v>2017</v>
      </c>
      <c r="K62" s="12">
        <f t="shared" si="0"/>
        <v>8</v>
      </c>
      <c r="L62" s="9" t="s">
        <v>106</v>
      </c>
      <c r="M62" s="11" t="str">
        <f>VLOOKUP($L62,CATEGORIAS!$I$2:$J$15,2,0)</f>
        <v>S</v>
      </c>
      <c r="N62" s="11" t="str">
        <f t="shared" si="1"/>
        <v>2017S</v>
      </c>
      <c r="O62" s="11" t="str">
        <f>VLOOKUP($N62,CATEGORIAS!$B$1:$G$245,2,0)</f>
        <v xml:space="preserve">SEMILLEROS 7 Y 8 AÑOS </v>
      </c>
      <c r="P62" s="9" t="s">
        <v>323</v>
      </c>
      <c r="Q62" s="9"/>
      <c r="R62" s="9"/>
      <c r="U62"/>
    </row>
    <row r="63" spans="2:21" x14ac:dyDescent="0.3">
      <c r="B63" s="9">
        <v>62</v>
      </c>
      <c r="C63" s="9" t="s">
        <v>312</v>
      </c>
      <c r="D63" s="9" t="s">
        <v>313</v>
      </c>
      <c r="E63" s="9" t="s">
        <v>142</v>
      </c>
      <c r="F63" s="9">
        <v>1041461244</v>
      </c>
      <c r="G63" s="9">
        <v>3108291821</v>
      </c>
      <c r="H63" s="9"/>
      <c r="I63" s="9"/>
      <c r="J63" s="9">
        <v>2012</v>
      </c>
      <c r="K63" s="12">
        <f t="shared" si="0"/>
        <v>13</v>
      </c>
      <c r="L63" s="9" t="s">
        <v>106</v>
      </c>
      <c r="M63" s="11" t="str">
        <f>VLOOKUP($L63,CATEGORIAS!$I$2:$J$15,2,0)</f>
        <v>S</v>
      </c>
      <c r="N63" s="11" t="str">
        <f t="shared" si="1"/>
        <v>2012S</v>
      </c>
      <c r="O63" s="11" t="str">
        <f>VLOOKUP($N63,CATEGORIAS!$B$1:$G$245,2,0)</f>
        <v xml:space="preserve">SEMILLEROS 13 Y 14 AÑOS </v>
      </c>
      <c r="P63" s="9" t="s">
        <v>323</v>
      </c>
      <c r="Q63" s="9"/>
      <c r="R63" s="9"/>
      <c r="U63"/>
    </row>
    <row r="64" spans="2:21" x14ac:dyDescent="0.3">
      <c r="B64" s="9">
        <v>63</v>
      </c>
      <c r="C64" s="9" t="s">
        <v>314</v>
      </c>
      <c r="D64" s="9" t="s">
        <v>315</v>
      </c>
      <c r="E64" s="9" t="s">
        <v>212</v>
      </c>
      <c r="F64" s="9">
        <v>1058844335</v>
      </c>
      <c r="G64" s="9">
        <v>3163465311</v>
      </c>
      <c r="H64" s="9"/>
      <c r="I64" s="9"/>
      <c r="J64" s="9">
        <v>2007</v>
      </c>
      <c r="K64" s="12">
        <f t="shared" si="0"/>
        <v>18</v>
      </c>
      <c r="L64" s="9" t="s">
        <v>104</v>
      </c>
      <c r="M64" s="11" t="str">
        <f>VLOOKUP($L64,CATEGORIAS!$I$2:$J$15,2,0)</f>
        <v>N</v>
      </c>
      <c r="N64" s="11" t="str">
        <f t="shared" si="1"/>
        <v>2007N</v>
      </c>
      <c r="O64" s="11" t="str">
        <f>VLOOKUP($N64,CATEGORIAS!$B$1:$G$245,2,0)</f>
        <v>NOVATOS 17 AÑOS Y MAS</v>
      </c>
      <c r="P64" s="9" t="s">
        <v>323</v>
      </c>
      <c r="Q64" s="9"/>
      <c r="R64" s="9"/>
      <c r="U64"/>
    </row>
    <row r="65" spans="2:21" x14ac:dyDescent="0.3">
      <c r="B65" s="9">
        <v>64</v>
      </c>
      <c r="C65" s="9" t="s">
        <v>321</v>
      </c>
      <c r="D65" s="9" t="s">
        <v>322</v>
      </c>
      <c r="E65" s="9" t="s">
        <v>116</v>
      </c>
      <c r="F65" s="9">
        <v>1036405191</v>
      </c>
      <c r="G65" s="9">
        <v>3218793647</v>
      </c>
      <c r="H65" s="9"/>
      <c r="I65" s="9"/>
      <c r="J65" s="9">
        <v>2018</v>
      </c>
      <c r="K65" s="12">
        <f t="shared" si="0"/>
        <v>7</v>
      </c>
      <c r="L65" s="9" t="s">
        <v>106</v>
      </c>
      <c r="M65" s="11" t="str">
        <f>VLOOKUP($L65,CATEGORIAS!$I$2:$J$15,2,0)</f>
        <v>S</v>
      </c>
      <c r="N65" s="11" t="str">
        <f t="shared" si="1"/>
        <v>2018S</v>
      </c>
      <c r="O65" s="11" t="str">
        <f>VLOOKUP($N65,CATEGORIAS!$B$1:$G$245,2,0)</f>
        <v xml:space="preserve">SEMILLEROS 7 Y 8 AÑOS </v>
      </c>
      <c r="P65" s="9" t="s">
        <v>323</v>
      </c>
      <c r="Q65" s="9"/>
      <c r="R65" s="9"/>
      <c r="U65"/>
    </row>
    <row r="66" spans="2:21" x14ac:dyDescent="0.3">
      <c r="B66" s="9">
        <v>65</v>
      </c>
      <c r="C66" s="9" t="s">
        <v>140</v>
      </c>
      <c r="D66" s="9" t="s">
        <v>318</v>
      </c>
      <c r="E66" s="9" t="s">
        <v>116</v>
      </c>
      <c r="F66" s="9">
        <v>1041462312</v>
      </c>
      <c r="G66" s="9">
        <v>3117346433</v>
      </c>
      <c r="H66" s="9"/>
      <c r="I66" s="9"/>
      <c r="J66" s="9">
        <v>2019</v>
      </c>
      <c r="K66" s="12">
        <f t="shared" ref="K66:K129" si="2">2025-J66</f>
        <v>6</v>
      </c>
      <c r="L66" s="9" t="s">
        <v>106</v>
      </c>
      <c r="M66" s="11" t="str">
        <f>VLOOKUP($L66,CATEGORIAS!$I$2:$J$15,2,0)</f>
        <v>S</v>
      </c>
      <c r="N66" s="11" t="str">
        <f t="shared" ref="N66:N129" si="3">CONCATENATE($J66,$M66)</f>
        <v>2019S</v>
      </c>
      <c r="O66" s="11" t="str">
        <f>VLOOKUP($N66,CATEGORIAS!$B$1:$G$245,2,0)</f>
        <v>SEMILLEROS 6 AÑOS Y MENOS</v>
      </c>
      <c r="P66" s="9" t="s">
        <v>323</v>
      </c>
      <c r="Q66" s="9"/>
      <c r="R66" s="9"/>
      <c r="U66"/>
    </row>
    <row r="67" spans="2:21" x14ac:dyDescent="0.3">
      <c r="B67" s="9">
        <v>66</v>
      </c>
      <c r="C67" s="9" t="s">
        <v>216</v>
      </c>
      <c r="D67" s="9" t="s">
        <v>217</v>
      </c>
      <c r="E67" s="9" t="s">
        <v>142</v>
      </c>
      <c r="F67" s="9">
        <v>1040508104</v>
      </c>
      <c r="G67" s="9">
        <v>3146147979</v>
      </c>
      <c r="H67" s="9"/>
      <c r="I67" s="9"/>
      <c r="J67" s="9">
        <v>2011</v>
      </c>
      <c r="K67" s="12">
        <f t="shared" si="2"/>
        <v>14</v>
      </c>
      <c r="L67" s="9" t="s">
        <v>105</v>
      </c>
      <c r="M67" s="11" t="str">
        <f>VLOOKUP($L67,CATEGORIAS!$I$2:$J$15,2,0)</f>
        <v>P</v>
      </c>
      <c r="N67" s="11" t="str">
        <f t="shared" si="3"/>
        <v>2011P</v>
      </c>
      <c r="O67" s="11" t="str">
        <f>VLOOKUP($N67,CATEGORIAS!$B$1:$G$245,2,0)</f>
        <v xml:space="preserve">PRINCIPIANTES 13 Y 14 AÑOS </v>
      </c>
      <c r="P67" s="9" t="s">
        <v>241</v>
      </c>
      <c r="Q67" s="9"/>
      <c r="R67" s="9"/>
      <c r="U67"/>
    </row>
    <row r="68" spans="2:21" x14ac:dyDescent="0.3">
      <c r="B68" s="9">
        <v>67</v>
      </c>
      <c r="C68" s="9" t="s">
        <v>235</v>
      </c>
      <c r="D68" s="9" t="s">
        <v>236</v>
      </c>
      <c r="E68" s="9" t="s">
        <v>142</v>
      </c>
      <c r="F68" s="9">
        <v>1018245711</v>
      </c>
      <c r="G68" s="9">
        <v>3146147979</v>
      </c>
      <c r="H68" s="9"/>
      <c r="I68" s="9"/>
      <c r="J68" s="9">
        <v>2009</v>
      </c>
      <c r="K68" s="12">
        <f t="shared" si="2"/>
        <v>16</v>
      </c>
      <c r="L68" s="17" t="s">
        <v>104</v>
      </c>
      <c r="M68" s="11" t="str">
        <f>VLOOKUP($L68,CATEGORIAS!$I$2:$J$15,2,0)</f>
        <v>N</v>
      </c>
      <c r="N68" s="11" t="str">
        <f t="shared" si="3"/>
        <v>2009N</v>
      </c>
      <c r="O68" s="11" t="str">
        <f>VLOOKUP($N68,CATEGORIAS!$B$1:$G$245,2,0)</f>
        <v xml:space="preserve">NOVATOS 15 Y 16 AÑOS </v>
      </c>
      <c r="P68" s="9" t="s">
        <v>241</v>
      </c>
      <c r="Q68" s="9"/>
      <c r="R68" s="9"/>
      <c r="U68"/>
    </row>
    <row r="69" spans="2:21" x14ac:dyDescent="0.3">
      <c r="B69" s="9">
        <v>68</v>
      </c>
      <c r="C69" s="9" t="s">
        <v>237</v>
      </c>
      <c r="D69" s="9" t="s">
        <v>238</v>
      </c>
      <c r="E69" s="9" t="s">
        <v>142</v>
      </c>
      <c r="F69" s="9">
        <v>1127052490</v>
      </c>
      <c r="G69" s="9">
        <v>3146147979</v>
      </c>
      <c r="H69" s="9"/>
      <c r="I69" s="9"/>
      <c r="J69" s="9">
        <v>2011</v>
      </c>
      <c r="K69" s="12">
        <f t="shared" si="2"/>
        <v>14</v>
      </c>
      <c r="L69" s="9" t="s">
        <v>105</v>
      </c>
      <c r="M69" s="11" t="str">
        <f>VLOOKUP($L69,CATEGORIAS!$I$2:$J$15,2,0)</f>
        <v>P</v>
      </c>
      <c r="N69" s="11" t="str">
        <f t="shared" si="3"/>
        <v>2011P</v>
      </c>
      <c r="O69" s="11" t="str">
        <f>VLOOKUP($N69,CATEGORIAS!$B$1:$G$245,2,0)</f>
        <v xml:space="preserve">PRINCIPIANTES 13 Y 14 AÑOS </v>
      </c>
      <c r="P69" s="9" t="s">
        <v>241</v>
      </c>
      <c r="Q69" s="9"/>
      <c r="R69" s="9"/>
      <c r="U69"/>
    </row>
    <row r="70" spans="2:21" x14ac:dyDescent="0.3">
      <c r="B70" s="9">
        <v>69</v>
      </c>
      <c r="C70" s="9" t="s">
        <v>206</v>
      </c>
      <c r="D70" s="9" t="s">
        <v>207</v>
      </c>
      <c r="E70" s="9" t="s">
        <v>142</v>
      </c>
      <c r="F70" s="9">
        <v>1035801176</v>
      </c>
      <c r="G70" s="9">
        <v>3146147979</v>
      </c>
      <c r="H70" s="9"/>
      <c r="I70" s="9"/>
      <c r="J70" s="9">
        <v>2013</v>
      </c>
      <c r="K70" s="12">
        <f t="shared" si="2"/>
        <v>12</v>
      </c>
      <c r="L70" s="9" t="s">
        <v>106</v>
      </c>
      <c r="M70" s="11" t="str">
        <f>VLOOKUP($L70,CATEGORIAS!$I$2:$J$15,2,0)</f>
        <v>S</v>
      </c>
      <c r="N70" s="11" t="str">
        <f t="shared" si="3"/>
        <v>2013S</v>
      </c>
      <c r="O70" s="11" t="str">
        <f>VLOOKUP($N70,CATEGORIAS!$B$1:$G$245,2,0)</f>
        <v>SEMILLEROS 11 Y 12 AÑOS</v>
      </c>
      <c r="P70" s="9" t="s">
        <v>241</v>
      </c>
      <c r="Q70" s="9"/>
      <c r="R70" s="9"/>
      <c r="U70"/>
    </row>
    <row r="71" spans="2:21" x14ac:dyDescent="0.3">
      <c r="B71" s="9">
        <v>70</v>
      </c>
      <c r="C71" s="9" t="s">
        <v>226</v>
      </c>
      <c r="D71" s="9" t="s">
        <v>227</v>
      </c>
      <c r="E71" s="9" t="s">
        <v>142</v>
      </c>
      <c r="F71" s="9">
        <v>1040100790</v>
      </c>
      <c r="G71" s="9">
        <v>3146147979</v>
      </c>
      <c r="H71" s="9"/>
      <c r="I71" s="9"/>
      <c r="J71" s="9">
        <v>2015</v>
      </c>
      <c r="K71" s="12">
        <f t="shared" si="2"/>
        <v>10</v>
      </c>
      <c r="L71" s="9" t="s">
        <v>106</v>
      </c>
      <c r="M71" s="11" t="str">
        <f>VLOOKUP($L71,CATEGORIAS!$I$2:$J$15,2,0)</f>
        <v>S</v>
      </c>
      <c r="N71" s="11" t="str">
        <f t="shared" si="3"/>
        <v>2015S</v>
      </c>
      <c r="O71" s="11" t="str">
        <f>VLOOKUP($N71,CATEGORIAS!$B$1:$G$245,2,0)</f>
        <v xml:space="preserve">SEMILLEROS 9 Y 10 AÑOS </v>
      </c>
      <c r="P71" s="9" t="s">
        <v>241</v>
      </c>
      <c r="Q71" s="9"/>
      <c r="R71" s="9"/>
      <c r="U71"/>
    </row>
    <row r="72" spans="2:21" x14ac:dyDescent="0.3">
      <c r="B72" s="9">
        <v>71</v>
      </c>
      <c r="C72" s="9" t="s">
        <v>208</v>
      </c>
      <c r="D72" s="9" t="s">
        <v>209</v>
      </c>
      <c r="E72" s="9" t="s">
        <v>142</v>
      </c>
      <c r="F72" s="9">
        <v>1038545301</v>
      </c>
      <c r="G72" s="9">
        <v>3146147979</v>
      </c>
      <c r="H72" s="9"/>
      <c r="I72" s="9"/>
      <c r="J72" s="9">
        <v>2011</v>
      </c>
      <c r="K72" s="12">
        <f t="shared" si="2"/>
        <v>14</v>
      </c>
      <c r="L72" s="9" t="s">
        <v>105</v>
      </c>
      <c r="M72" s="11" t="str">
        <f>VLOOKUP($L72,CATEGORIAS!$I$2:$J$15,2,0)</f>
        <v>P</v>
      </c>
      <c r="N72" s="11" t="str">
        <f t="shared" si="3"/>
        <v>2011P</v>
      </c>
      <c r="O72" s="11" t="str">
        <f>VLOOKUP($N72,CATEGORIAS!$B$1:$G$245,2,0)</f>
        <v xml:space="preserve">PRINCIPIANTES 13 Y 14 AÑOS </v>
      </c>
      <c r="P72" s="9" t="s">
        <v>241</v>
      </c>
      <c r="Q72" s="9"/>
      <c r="R72" s="9"/>
      <c r="U72"/>
    </row>
    <row r="73" spans="2:21" x14ac:dyDescent="0.3">
      <c r="B73" s="9">
        <v>72</v>
      </c>
      <c r="C73" s="9" t="s">
        <v>222</v>
      </c>
      <c r="D73" s="9" t="s">
        <v>223</v>
      </c>
      <c r="E73" s="9" t="s">
        <v>142</v>
      </c>
      <c r="F73" s="9">
        <v>1020310490</v>
      </c>
      <c r="G73" s="9">
        <v>3146147979</v>
      </c>
      <c r="H73" s="9"/>
      <c r="I73" s="9"/>
      <c r="J73" s="9">
        <v>2011</v>
      </c>
      <c r="K73" s="12">
        <f t="shared" si="2"/>
        <v>14</v>
      </c>
      <c r="L73" s="9" t="s">
        <v>106</v>
      </c>
      <c r="M73" s="11" t="str">
        <f>VLOOKUP($L73,CATEGORIAS!$I$2:$J$15,2,0)</f>
        <v>S</v>
      </c>
      <c r="N73" s="11" t="str">
        <f t="shared" si="3"/>
        <v>2011S</v>
      </c>
      <c r="O73" s="11" t="str">
        <f>VLOOKUP($N73,CATEGORIAS!$B$1:$G$245,2,0)</f>
        <v xml:space="preserve">SEMILLEROS 13 Y 14 AÑOS </v>
      </c>
      <c r="P73" s="9" t="s">
        <v>241</v>
      </c>
      <c r="Q73" s="9"/>
      <c r="R73" s="9"/>
      <c r="U73"/>
    </row>
    <row r="74" spans="2:21" x14ac:dyDescent="0.3">
      <c r="B74" s="9">
        <v>73</v>
      </c>
      <c r="C74" s="9" t="s">
        <v>210</v>
      </c>
      <c r="D74" s="9" t="s">
        <v>211</v>
      </c>
      <c r="E74" s="9" t="s">
        <v>212</v>
      </c>
      <c r="F74" s="9">
        <v>1077633900</v>
      </c>
      <c r="G74" s="9">
        <v>3146147979</v>
      </c>
      <c r="H74" s="9"/>
      <c r="I74" s="9"/>
      <c r="J74" s="9">
        <v>2005</v>
      </c>
      <c r="K74" s="12">
        <f t="shared" si="2"/>
        <v>20</v>
      </c>
      <c r="L74" s="9" t="s">
        <v>104</v>
      </c>
      <c r="M74" s="11" t="str">
        <f>VLOOKUP($L74,CATEGORIAS!$I$2:$J$15,2,0)</f>
        <v>N</v>
      </c>
      <c r="N74" s="11" t="str">
        <f t="shared" si="3"/>
        <v>2005N</v>
      </c>
      <c r="O74" s="11" t="str">
        <f>VLOOKUP($N74,CATEGORIAS!$B$1:$G$245,2,0)</f>
        <v>NOVATOS 17 AÑOS Y MAS</v>
      </c>
      <c r="P74" s="9" t="s">
        <v>241</v>
      </c>
      <c r="Q74" s="9"/>
      <c r="R74" s="9"/>
      <c r="U74"/>
    </row>
    <row r="75" spans="2:21" x14ac:dyDescent="0.3">
      <c r="B75" s="9">
        <v>74</v>
      </c>
      <c r="C75" s="9" t="s">
        <v>204</v>
      </c>
      <c r="D75" s="9" t="s">
        <v>205</v>
      </c>
      <c r="E75" s="9" t="s">
        <v>142</v>
      </c>
      <c r="F75" s="9">
        <v>1157463100</v>
      </c>
      <c r="G75" s="9">
        <v>3146147979</v>
      </c>
      <c r="H75" s="9"/>
      <c r="I75" s="9"/>
      <c r="J75" s="9">
        <v>2010</v>
      </c>
      <c r="K75" s="12">
        <f t="shared" si="2"/>
        <v>15</v>
      </c>
      <c r="L75" s="17" t="s">
        <v>104</v>
      </c>
      <c r="M75" s="11" t="str">
        <f>VLOOKUP($L75,CATEGORIAS!$I$2:$J$15,2,0)</f>
        <v>N</v>
      </c>
      <c r="N75" s="11" t="str">
        <f t="shared" si="3"/>
        <v>2010N</v>
      </c>
      <c r="O75" s="11" t="str">
        <f>VLOOKUP($N75,CATEGORIAS!$B$1:$G$245,2,0)</f>
        <v xml:space="preserve">NOVATOS 15 Y 16 AÑOS </v>
      </c>
      <c r="P75" s="9" t="s">
        <v>241</v>
      </c>
      <c r="Q75" s="9"/>
      <c r="R75" s="9"/>
      <c r="U75"/>
    </row>
    <row r="76" spans="2:21" x14ac:dyDescent="0.3">
      <c r="B76" s="9">
        <v>75</v>
      </c>
      <c r="C76" s="9" t="s">
        <v>110</v>
      </c>
      <c r="D76" s="9" t="s">
        <v>215</v>
      </c>
      <c r="E76" s="9" t="s">
        <v>142</v>
      </c>
      <c r="F76" s="9">
        <v>1037548468</v>
      </c>
      <c r="G76" s="9">
        <v>3146147979</v>
      </c>
      <c r="H76" s="9"/>
      <c r="I76" s="9"/>
      <c r="J76" s="9">
        <v>2015</v>
      </c>
      <c r="K76" s="12">
        <f t="shared" si="2"/>
        <v>10</v>
      </c>
      <c r="L76" s="9" t="s">
        <v>106</v>
      </c>
      <c r="M76" s="11" t="str">
        <f>VLOOKUP($L76,CATEGORIAS!$I$2:$J$15,2,0)</f>
        <v>S</v>
      </c>
      <c r="N76" s="11" t="str">
        <f t="shared" si="3"/>
        <v>2015S</v>
      </c>
      <c r="O76" s="11" t="str">
        <f>VLOOKUP($N76,CATEGORIAS!$B$1:$G$245,2,0)</f>
        <v xml:space="preserve">SEMILLEROS 9 Y 10 AÑOS </v>
      </c>
      <c r="P76" s="9" t="s">
        <v>241</v>
      </c>
      <c r="Q76" s="9"/>
      <c r="R76" s="9"/>
      <c r="U76"/>
    </row>
    <row r="77" spans="2:21" x14ac:dyDescent="0.3">
      <c r="B77" s="9">
        <v>76</v>
      </c>
      <c r="C77" s="9" t="s">
        <v>213</v>
      </c>
      <c r="D77" s="9" t="s">
        <v>214</v>
      </c>
      <c r="E77" s="9" t="s">
        <v>142</v>
      </c>
      <c r="F77" s="9">
        <v>1035801553</v>
      </c>
      <c r="G77" s="9">
        <v>3146147979</v>
      </c>
      <c r="H77" s="9"/>
      <c r="I77" s="9"/>
      <c r="J77" s="9">
        <v>2016</v>
      </c>
      <c r="K77" s="12">
        <f t="shared" si="2"/>
        <v>9</v>
      </c>
      <c r="L77" s="9" t="s">
        <v>106</v>
      </c>
      <c r="M77" s="11" t="str">
        <f>VLOOKUP($L77,CATEGORIAS!$I$2:$J$15,2,0)</f>
        <v>S</v>
      </c>
      <c r="N77" s="11" t="str">
        <f t="shared" si="3"/>
        <v>2016S</v>
      </c>
      <c r="O77" s="11" t="str">
        <f>VLOOKUP($N77,CATEGORIAS!$B$1:$G$245,2,0)</f>
        <v xml:space="preserve">SEMILLEROS 9 Y 10 AÑOS </v>
      </c>
      <c r="P77" s="9" t="s">
        <v>241</v>
      </c>
      <c r="Q77" s="9"/>
      <c r="R77" s="9"/>
      <c r="U77"/>
    </row>
    <row r="78" spans="2:21" x14ac:dyDescent="0.3">
      <c r="B78" s="9">
        <v>77</v>
      </c>
      <c r="C78" s="9" t="s">
        <v>224</v>
      </c>
      <c r="D78" s="9" t="s">
        <v>225</v>
      </c>
      <c r="E78" s="9" t="s">
        <v>142</v>
      </c>
      <c r="F78" s="9">
        <v>1035800870</v>
      </c>
      <c r="G78" s="9">
        <v>3146147979</v>
      </c>
      <c r="H78" s="9"/>
      <c r="I78" s="9"/>
      <c r="J78" s="9">
        <v>2011</v>
      </c>
      <c r="K78" s="12">
        <f t="shared" si="2"/>
        <v>14</v>
      </c>
      <c r="L78" s="9" t="s">
        <v>106</v>
      </c>
      <c r="M78" s="11" t="str">
        <f>VLOOKUP($L78,CATEGORIAS!$I$2:$J$15,2,0)</f>
        <v>S</v>
      </c>
      <c r="N78" s="11" t="str">
        <f t="shared" si="3"/>
        <v>2011S</v>
      </c>
      <c r="O78" s="11" t="str">
        <f>VLOOKUP($N78,CATEGORIAS!$B$1:$G$245,2,0)</f>
        <v xml:space="preserve">SEMILLEROS 13 Y 14 AÑOS </v>
      </c>
      <c r="P78" s="9" t="s">
        <v>241</v>
      </c>
      <c r="Q78" s="9"/>
      <c r="R78" s="9"/>
      <c r="U78"/>
    </row>
    <row r="79" spans="2:21" x14ac:dyDescent="0.3">
      <c r="B79" s="9">
        <v>78</v>
      </c>
      <c r="C79" s="9" t="s">
        <v>233</v>
      </c>
      <c r="D79" s="9" t="s">
        <v>234</v>
      </c>
      <c r="E79" s="9" t="s">
        <v>142</v>
      </c>
      <c r="F79" s="9">
        <v>1018247356</v>
      </c>
      <c r="G79" s="9">
        <v>3146147979</v>
      </c>
      <c r="H79" s="9"/>
      <c r="I79" s="9"/>
      <c r="J79" s="9">
        <v>2009</v>
      </c>
      <c r="K79" s="12">
        <f t="shared" si="2"/>
        <v>16</v>
      </c>
      <c r="L79" s="17" t="s">
        <v>104</v>
      </c>
      <c r="M79" s="11" t="str">
        <f>VLOOKUP($L79,CATEGORIAS!$I$2:$J$15,2,0)</f>
        <v>N</v>
      </c>
      <c r="N79" s="11" t="str">
        <f t="shared" si="3"/>
        <v>2009N</v>
      </c>
      <c r="O79" s="11" t="str">
        <f>VLOOKUP($N79,CATEGORIAS!$B$1:$G$245,2,0)</f>
        <v xml:space="preserve">NOVATOS 15 Y 16 AÑOS </v>
      </c>
      <c r="P79" s="9" t="s">
        <v>241</v>
      </c>
      <c r="Q79" s="9"/>
      <c r="R79" s="9"/>
      <c r="U79"/>
    </row>
    <row r="80" spans="2:21" x14ac:dyDescent="0.3">
      <c r="B80" s="9">
        <v>79</v>
      </c>
      <c r="C80" s="9" t="s">
        <v>239</v>
      </c>
      <c r="D80" s="9" t="s">
        <v>240</v>
      </c>
      <c r="E80" s="9" t="s">
        <v>142</v>
      </c>
      <c r="F80" s="9">
        <v>1026158308</v>
      </c>
      <c r="G80" s="9">
        <v>3146147979</v>
      </c>
      <c r="H80" s="9"/>
      <c r="I80" s="9"/>
      <c r="J80" s="9">
        <v>2015</v>
      </c>
      <c r="K80" s="12">
        <f t="shared" si="2"/>
        <v>10</v>
      </c>
      <c r="L80" s="9" t="s">
        <v>106</v>
      </c>
      <c r="M80" s="11" t="str">
        <f>VLOOKUP($L80,CATEGORIAS!$I$2:$J$15,2,0)</f>
        <v>S</v>
      </c>
      <c r="N80" s="11" t="str">
        <f t="shared" si="3"/>
        <v>2015S</v>
      </c>
      <c r="O80" s="11" t="str">
        <f>VLOOKUP($N80,CATEGORIAS!$B$1:$G$245,2,0)</f>
        <v xml:space="preserve">SEMILLEROS 9 Y 10 AÑOS </v>
      </c>
      <c r="P80" s="9" t="s">
        <v>241</v>
      </c>
      <c r="Q80" s="9"/>
      <c r="R80" s="9"/>
      <c r="U80"/>
    </row>
    <row r="81" spans="2:21" x14ac:dyDescent="0.3">
      <c r="B81" s="9">
        <v>80</v>
      </c>
      <c r="C81" s="9" t="s">
        <v>218</v>
      </c>
      <c r="D81" s="9" t="s">
        <v>219</v>
      </c>
      <c r="E81" s="9" t="s">
        <v>142</v>
      </c>
      <c r="F81" s="9">
        <v>1018254298</v>
      </c>
      <c r="G81" s="9">
        <v>3146147979</v>
      </c>
      <c r="H81" s="9"/>
      <c r="I81" s="9"/>
      <c r="J81" s="9">
        <v>2012</v>
      </c>
      <c r="K81" s="12">
        <f t="shared" si="2"/>
        <v>13</v>
      </c>
      <c r="L81" s="9" t="s">
        <v>106</v>
      </c>
      <c r="M81" s="11" t="str">
        <f>VLOOKUP($L81,CATEGORIAS!$I$2:$J$15,2,0)</f>
        <v>S</v>
      </c>
      <c r="N81" s="11" t="str">
        <f t="shared" si="3"/>
        <v>2012S</v>
      </c>
      <c r="O81" s="11" t="str">
        <f>VLOOKUP($N81,CATEGORIAS!$B$1:$G$245,2,0)</f>
        <v xml:space="preserve">SEMILLEROS 13 Y 14 AÑOS </v>
      </c>
      <c r="P81" s="9" t="s">
        <v>241</v>
      </c>
      <c r="Q81" s="9"/>
      <c r="R81" s="9"/>
      <c r="U81"/>
    </row>
    <row r="82" spans="2:21" x14ac:dyDescent="0.3">
      <c r="B82" s="9">
        <v>81</v>
      </c>
      <c r="C82" s="9" t="s">
        <v>231</v>
      </c>
      <c r="D82" s="9" t="s">
        <v>232</v>
      </c>
      <c r="E82" s="9" t="s">
        <v>230</v>
      </c>
      <c r="F82" s="9">
        <v>7002861</v>
      </c>
      <c r="G82" s="9">
        <v>3146147979</v>
      </c>
      <c r="H82" s="9"/>
      <c r="I82" s="9"/>
      <c r="J82" s="9">
        <v>2012</v>
      </c>
      <c r="K82" s="12">
        <f t="shared" si="2"/>
        <v>13</v>
      </c>
      <c r="L82" s="9" t="s">
        <v>106</v>
      </c>
      <c r="M82" s="11" t="str">
        <f>VLOOKUP($L82,CATEGORIAS!$I$2:$J$15,2,0)</f>
        <v>S</v>
      </c>
      <c r="N82" s="11" t="str">
        <f t="shared" si="3"/>
        <v>2012S</v>
      </c>
      <c r="O82" s="11" t="str">
        <f>VLOOKUP($N82,CATEGORIAS!$B$1:$G$245,2,0)</f>
        <v xml:space="preserve">SEMILLEROS 13 Y 14 AÑOS </v>
      </c>
      <c r="P82" s="9" t="s">
        <v>241</v>
      </c>
      <c r="Q82" s="9"/>
      <c r="R82" s="9"/>
      <c r="U82"/>
    </row>
    <row r="83" spans="2:21" x14ac:dyDescent="0.3">
      <c r="B83" s="9">
        <v>82</v>
      </c>
      <c r="C83" s="9" t="s">
        <v>220</v>
      </c>
      <c r="D83" s="9" t="s">
        <v>221</v>
      </c>
      <c r="E83" s="9" t="s">
        <v>142</v>
      </c>
      <c r="F83" s="9">
        <v>1032100908</v>
      </c>
      <c r="G83" s="9">
        <v>3146147979</v>
      </c>
      <c r="H83" s="9"/>
      <c r="I83" s="9"/>
      <c r="J83" s="9">
        <v>2012</v>
      </c>
      <c r="K83" s="12">
        <f t="shared" si="2"/>
        <v>13</v>
      </c>
      <c r="L83" s="9" t="s">
        <v>105</v>
      </c>
      <c r="M83" s="11" t="str">
        <f>VLOOKUP($L83,CATEGORIAS!$I$2:$J$15,2,0)</f>
        <v>P</v>
      </c>
      <c r="N83" s="11" t="str">
        <f t="shared" si="3"/>
        <v>2012P</v>
      </c>
      <c r="O83" s="11" t="str">
        <f>VLOOKUP($N83,CATEGORIAS!$B$1:$G$245,2,0)</f>
        <v xml:space="preserve">PRINCIPIANTES 13 Y 14 AÑOS </v>
      </c>
      <c r="P83" s="9" t="s">
        <v>241</v>
      </c>
      <c r="Q83" s="9"/>
      <c r="R83" s="9"/>
      <c r="U83"/>
    </row>
    <row r="84" spans="2:21" x14ac:dyDescent="0.3">
      <c r="B84" s="9">
        <v>83</v>
      </c>
      <c r="C84" s="9" t="s">
        <v>228</v>
      </c>
      <c r="D84" s="9" t="s">
        <v>229</v>
      </c>
      <c r="E84" s="9" t="s">
        <v>230</v>
      </c>
      <c r="F84" s="9">
        <v>6722230</v>
      </c>
      <c r="G84" s="9">
        <v>3146147979</v>
      </c>
      <c r="H84" s="9"/>
      <c r="I84" s="9"/>
      <c r="J84" s="9">
        <v>2015</v>
      </c>
      <c r="K84" s="12">
        <f t="shared" si="2"/>
        <v>10</v>
      </c>
      <c r="L84" s="9" t="s">
        <v>106</v>
      </c>
      <c r="M84" s="11" t="str">
        <f>VLOOKUP($L84,CATEGORIAS!$I$2:$J$15,2,0)</f>
        <v>S</v>
      </c>
      <c r="N84" s="11" t="str">
        <f t="shared" si="3"/>
        <v>2015S</v>
      </c>
      <c r="O84" s="11" t="str">
        <f>VLOOKUP($N84,CATEGORIAS!$B$1:$G$245,2,0)</f>
        <v xml:space="preserve">SEMILLEROS 9 Y 10 AÑOS </v>
      </c>
      <c r="P84" s="9" t="s">
        <v>241</v>
      </c>
      <c r="Q84" s="9"/>
      <c r="R84" s="9"/>
      <c r="U84"/>
    </row>
    <row r="85" spans="2:21" x14ac:dyDescent="0.3">
      <c r="B85" s="9">
        <v>84</v>
      </c>
      <c r="C85" s="9" t="s">
        <v>346</v>
      </c>
      <c r="D85" s="9" t="s">
        <v>347</v>
      </c>
      <c r="E85" s="9" t="s">
        <v>112</v>
      </c>
      <c r="F85" s="9">
        <v>1036262080</v>
      </c>
      <c r="G85" s="9">
        <v>3117265906</v>
      </c>
      <c r="H85" s="9"/>
      <c r="I85" s="9"/>
      <c r="J85" s="9">
        <v>2015</v>
      </c>
      <c r="K85" s="12">
        <f t="shared" si="2"/>
        <v>10</v>
      </c>
      <c r="L85" s="9" t="s">
        <v>100</v>
      </c>
      <c r="M85" s="11" t="str">
        <f>VLOOKUP($L85,CATEGORIAS!$I$2:$J$15,2,0)</f>
        <v>D</v>
      </c>
      <c r="N85" s="11" t="str">
        <f t="shared" si="3"/>
        <v>2015D</v>
      </c>
      <c r="O85" s="11" t="str">
        <f>VLOOKUP($N85,CATEGORIAS!$B$1:$G$245,2,0)</f>
        <v xml:space="preserve">DAMAS 9 Y 10 AÑOS </v>
      </c>
      <c r="P85" s="9" t="s">
        <v>365</v>
      </c>
      <c r="Q85" s="9"/>
      <c r="R85" s="9"/>
      <c r="U85"/>
    </row>
    <row r="86" spans="2:21" x14ac:dyDescent="0.3">
      <c r="B86" s="9">
        <v>85</v>
      </c>
      <c r="C86" s="9" t="s">
        <v>348</v>
      </c>
      <c r="D86" s="9" t="s">
        <v>361</v>
      </c>
      <c r="E86" s="9" t="s">
        <v>112</v>
      </c>
      <c r="F86" s="9">
        <v>1036261981</v>
      </c>
      <c r="G86" s="9">
        <v>3117265906</v>
      </c>
      <c r="H86" s="9"/>
      <c r="I86" s="9"/>
      <c r="J86" s="9">
        <v>2015</v>
      </c>
      <c r="K86" s="12">
        <f t="shared" si="2"/>
        <v>10</v>
      </c>
      <c r="L86" s="9" t="s">
        <v>104</v>
      </c>
      <c r="M86" s="11" t="str">
        <f>VLOOKUP($L86,CATEGORIAS!$I$2:$J$15,2,0)</f>
        <v>N</v>
      </c>
      <c r="N86" s="11" t="str">
        <f t="shared" si="3"/>
        <v>2015N</v>
      </c>
      <c r="O86" s="11" t="str">
        <f>VLOOKUP($N86,CATEGORIAS!$B$1:$G$245,2,0)</f>
        <v xml:space="preserve">NOVATOS 9 Y 10 AÑOS </v>
      </c>
      <c r="P86" s="9" t="s">
        <v>365</v>
      </c>
      <c r="Q86" s="9"/>
      <c r="R86" s="9"/>
      <c r="U86"/>
    </row>
    <row r="87" spans="2:21" x14ac:dyDescent="0.3">
      <c r="B87" s="9">
        <v>86</v>
      </c>
      <c r="C87" s="9" t="s">
        <v>163</v>
      </c>
      <c r="D87" s="9" t="s">
        <v>354</v>
      </c>
      <c r="E87" s="9" t="s">
        <v>335</v>
      </c>
      <c r="F87" s="9">
        <v>1039912296</v>
      </c>
      <c r="G87" s="9">
        <v>3117265906</v>
      </c>
      <c r="H87" s="9"/>
      <c r="I87" s="9"/>
      <c r="J87" s="9">
        <v>2018</v>
      </c>
      <c r="K87" s="12">
        <f t="shared" si="2"/>
        <v>7</v>
      </c>
      <c r="L87" s="9" t="s">
        <v>106</v>
      </c>
      <c r="M87" s="11" t="str">
        <f>VLOOKUP($L87,CATEGORIAS!$I$2:$J$15,2,0)</f>
        <v>S</v>
      </c>
      <c r="N87" s="11" t="str">
        <f t="shared" si="3"/>
        <v>2018S</v>
      </c>
      <c r="O87" s="11" t="str">
        <f>VLOOKUP($N87,CATEGORIAS!$B$1:$G$245,2,0)</f>
        <v xml:space="preserve">SEMILLEROS 7 Y 8 AÑOS </v>
      </c>
      <c r="P87" s="9" t="s">
        <v>365</v>
      </c>
      <c r="Q87" s="9"/>
      <c r="R87" s="9"/>
      <c r="U87"/>
    </row>
    <row r="88" spans="2:21" x14ac:dyDescent="0.3">
      <c r="B88" s="9">
        <v>87</v>
      </c>
      <c r="C88" s="9" t="s">
        <v>343</v>
      </c>
      <c r="D88" s="9" t="s">
        <v>344</v>
      </c>
      <c r="E88" s="9" t="s">
        <v>335</v>
      </c>
      <c r="F88" s="9">
        <v>1020326060</v>
      </c>
      <c r="G88" s="9">
        <v>3117265906</v>
      </c>
      <c r="H88" s="9"/>
      <c r="I88" s="9"/>
      <c r="J88" s="9">
        <v>2018</v>
      </c>
      <c r="K88" s="12">
        <f t="shared" si="2"/>
        <v>7</v>
      </c>
      <c r="L88" s="9" t="s">
        <v>106</v>
      </c>
      <c r="M88" s="11" t="str">
        <f>VLOOKUP($L88,CATEGORIAS!$I$2:$J$15,2,0)</f>
        <v>S</v>
      </c>
      <c r="N88" s="11" t="str">
        <f t="shared" si="3"/>
        <v>2018S</v>
      </c>
      <c r="O88" s="11" t="str">
        <f>VLOOKUP($N88,CATEGORIAS!$B$1:$G$245,2,0)</f>
        <v xml:space="preserve">SEMILLEROS 7 Y 8 AÑOS </v>
      </c>
      <c r="P88" s="9" t="s">
        <v>365</v>
      </c>
      <c r="Q88" s="9"/>
      <c r="R88" s="9"/>
      <c r="U88"/>
    </row>
    <row r="89" spans="2:21" x14ac:dyDescent="0.3">
      <c r="B89" s="9">
        <v>88</v>
      </c>
      <c r="C89" s="9" t="s">
        <v>338</v>
      </c>
      <c r="D89" s="9" t="s">
        <v>339</v>
      </c>
      <c r="E89" s="9" t="s">
        <v>335</v>
      </c>
      <c r="F89" s="9">
        <v>1045027035</v>
      </c>
      <c r="G89" s="9">
        <v>3117265906</v>
      </c>
      <c r="H89" s="9"/>
      <c r="I89" s="9"/>
      <c r="J89" s="9">
        <v>2018</v>
      </c>
      <c r="K89" s="12">
        <f t="shared" si="2"/>
        <v>7</v>
      </c>
      <c r="L89" s="9" t="s">
        <v>106</v>
      </c>
      <c r="M89" s="11" t="str">
        <f>VLOOKUP($L89,CATEGORIAS!$I$2:$J$15,2,0)</f>
        <v>S</v>
      </c>
      <c r="N89" s="11" t="str">
        <f t="shared" si="3"/>
        <v>2018S</v>
      </c>
      <c r="O89" s="11" t="str">
        <f>VLOOKUP($N89,CATEGORIAS!$B$1:$G$245,2,0)</f>
        <v xml:space="preserve">SEMILLEROS 7 Y 8 AÑOS </v>
      </c>
      <c r="P89" s="9" t="s">
        <v>365</v>
      </c>
      <c r="Q89" s="9"/>
      <c r="R89" s="9"/>
      <c r="U89"/>
    </row>
    <row r="90" spans="2:21" x14ac:dyDescent="0.3">
      <c r="B90" s="9">
        <v>89</v>
      </c>
      <c r="C90" s="9" t="s">
        <v>348</v>
      </c>
      <c r="D90" s="9" t="s">
        <v>349</v>
      </c>
      <c r="E90" s="9" t="s">
        <v>112</v>
      </c>
      <c r="F90" s="9">
        <v>1036950576</v>
      </c>
      <c r="G90" s="9">
        <v>3117265906</v>
      </c>
      <c r="H90" s="9"/>
      <c r="I90" s="9"/>
      <c r="J90" s="9">
        <v>2012</v>
      </c>
      <c r="K90" s="12">
        <f t="shared" si="2"/>
        <v>13</v>
      </c>
      <c r="L90" s="9" t="s">
        <v>101</v>
      </c>
      <c r="M90" s="11" t="str">
        <f>VLOOKUP($L90,CATEGORIAS!$I$2:$J$15,2,0)</f>
        <v>E</v>
      </c>
      <c r="N90" s="11" t="str">
        <f t="shared" si="3"/>
        <v>2012E</v>
      </c>
      <c r="O90" s="11" t="str">
        <f>VLOOKUP($N90,CATEGORIAS!$B$1:$G$245,2,0)</f>
        <v>EXPERTOS 13 AÑOS</v>
      </c>
      <c r="P90" s="9" t="s">
        <v>365</v>
      </c>
      <c r="Q90" s="9"/>
      <c r="R90" s="9"/>
      <c r="U90"/>
    </row>
    <row r="91" spans="2:21" x14ac:dyDescent="0.3">
      <c r="B91" s="9">
        <v>90</v>
      </c>
      <c r="C91" s="9" t="s">
        <v>333</v>
      </c>
      <c r="D91" s="9" t="s">
        <v>334</v>
      </c>
      <c r="E91" s="9" t="s">
        <v>335</v>
      </c>
      <c r="F91" s="9">
        <v>1040887503</v>
      </c>
      <c r="G91" s="9">
        <v>3117265906</v>
      </c>
      <c r="H91" s="9"/>
      <c r="I91" s="9"/>
      <c r="J91" s="9">
        <v>2018</v>
      </c>
      <c r="K91" s="12">
        <f t="shared" si="2"/>
        <v>7</v>
      </c>
      <c r="L91" s="9" t="s">
        <v>105</v>
      </c>
      <c r="M91" s="11" t="str">
        <f>VLOOKUP($L91,CATEGORIAS!$I$2:$J$15,2,0)</f>
        <v>P</v>
      </c>
      <c r="N91" s="11" t="str">
        <f t="shared" si="3"/>
        <v>2018P</v>
      </c>
      <c r="O91" s="11" t="str">
        <f>VLOOKUP($N91,CATEGORIAS!$B$1:$G$245,2,0)</f>
        <v xml:space="preserve">PRINCIPIANTES 7 Y 8 AÑOS </v>
      </c>
      <c r="P91" s="9" t="s">
        <v>365</v>
      </c>
      <c r="Q91" s="9"/>
      <c r="R91" s="9"/>
      <c r="U91"/>
    </row>
    <row r="92" spans="2:21" x14ac:dyDescent="0.3">
      <c r="B92" s="9">
        <v>91</v>
      </c>
      <c r="C92" s="9" t="s">
        <v>341</v>
      </c>
      <c r="D92" s="9" t="s">
        <v>342</v>
      </c>
      <c r="E92" s="9" t="s">
        <v>335</v>
      </c>
      <c r="F92" s="9">
        <v>1035011938</v>
      </c>
      <c r="G92" s="9">
        <v>3117265906</v>
      </c>
      <c r="H92" s="9"/>
      <c r="I92" s="9"/>
      <c r="J92" s="9">
        <v>2018</v>
      </c>
      <c r="K92" s="12">
        <f t="shared" si="2"/>
        <v>7</v>
      </c>
      <c r="L92" s="9" t="s">
        <v>106</v>
      </c>
      <c r="M92" s="11" t="str">
        <f>VLOOKUP($L92,CATEGORIAS!$I$2:$J$15,2,0)</f>
        <v>S</v>
      </c>
      <c r="N92" s="11" t="str">
        <f t="shared" si="3"/>
        <v>2018S</v>
      </c>
      <c r="O92" s="11" t="str">
        <f>VLOOKUP($N92,CATEGORIAS!$B$1:$G$245,2,0)</f>
        <v xml:space="preserve">SEMILLEROS 7 Y 8 AÑOS </v>
      </c>
      <c r="P92" s="9" t="s">
        <v>365</v>
      </c>
      <c r="Q92" s="9"/>
      <c r="R92" s="9"/>
      <c r="U92"/>
    </row>
    <row r="93" spans="2:21" x14ac:dyDescent="0.3">
      <c r="B93" s="9">
        <v>92</v>
      </c>
      <c r="C93" s="9" t="s">
        <v>352</v>
      </c>
      <c r="D93" s="9" t="s">
        <v>353</v>
      </c>
      <c r="E93" s="9" t="s">
        <v>335</v>
      </c>
      <c r="F93" s="9">
        <v>1035012117</v>
      </c>
      <c r="G93" s="9">
        <v>3117265906</v>
      </c>
      <c r="H93" s="9"/>
      <c r="I93" s="9"/>
      <c r="J93" s="9">
        <v>2018</v>
      </c>
      <c r="K93" s="12">
        <f t="shared" si="2"/>
        <v>7</v>
      </c>
      <c r="L93" s="9" t="s">
        <v>105</v>
      </c>
      <c r="M93" s="11" t="str">
        <f>VLOOKUP($L93,CATEGORIAS!$I$2:$J$15,2,0)</f>
        <v>P</v>
      </c>
      <c r="N93" s="11" t="str">
        <f t="shared" si="3"/>
        <v>2018P</v>
      </c>
      <c r="O93" s="11" t="str">
        <f>VLOOKUP($N93,CATEGORIAS!$B$1:$G$245,2,0)</f>
        <v xml:space="preserve">PRINCIPIANTES 7 Y 8 AÑOS </v>
      </c>
      <c r="P93" s="9" t="s">
        <v>365</v>
      </c>
      <c r="Q93" s="9"/>
      <c r="R93" s="9"/>
    </row>
    <row r="94" spans="2:21" x14ac:dyDescent="0.3">
      <c r="B94" s="9">
        <v>93</v>
      </c>
      <c r="C94" s="9" t="s">
        <v>355</v>
      </c>
      <c r="D94" s="9" t="s">
        <v>356</v>
      </c>
      <c r="E94" s="9" t="s">
        <v>112</v>
      </c>
      <c r="F94" s="9">
        <v>1017941077</v>
      </c>
      <c r="G94" s="9">
        <v>3117265906</v>
      </c>
      <c r="H94" s="9"/>
      <c r="I94" s="9"/>
      <c r="J94" s="9">
        <v>2017</v>
      </c>
      <c r="K94" s="12">
        <f t="shared" si="2"/>
        <v>8</v>
      </c>
      <c r="L94" s="9" t="s">
        <v>105</v>
      </c>
      <c r="M94" s="11" t="str">
        <f>VLOOKUP($L94,CATEGORIAS!$I$2:$J$15,2,0)</f>
        <v>P</v>
      </c>
      <c r="N94" s="11" t="str">
        <f t="shared" si="3"/>
        <v>2017P</v>
      </c>
      <c r="O94" s="11" t="str">
        <f>VLOOKUP($N94,CATEGORIAS!$B$1:$G$245,2,0)</f>
        <v xml:space="preserve">PRINCIPIANTES 7 Y 8 AÑOS </v>
      </c>
      <c r="P94" s="9" t="s">
        <v>365</v>
      </c>
      <c r="Q94" s="9"/>
      <c r="R94" s="9"/>
    </row>
    <row r="95" spans="2:21" x14ac:dyDescent="0.3">
      <c r="B95" s="9">
        <v>94</v>
      </c>
      <c r="C95" s="9" t="s">
        <v>331</v>
      </c>
      <c r="D95" s="9" t="s">
        <v>332</v>
      </c>
      <c r="E95" s="9" t="s">
        <v>112</v>
      </c>
      <c r="F95" s="9">
        <v>1038873093</v>
      </c>
      <c r="G95" s="9">
        <v>3117265906</v>
      </c>
      <c r="H95" s="9"/>
      <c r="I95" s="9"/>
      <c r="J95" s="9">
        <v>2013</v>
      </c>
      <c r="K95" s="12">
        <f t="shared" si="2"/>
        <v>12</v>
      </c>
      <c r="L95" s="9" t="s">
        <v>106</v>
      </c>
      <c r="M95" s="11" t="str">
        <f>VLOOKUP($L95,CATEGORIAS!$I$2:$J$15,2,0)</f>
        <v>S</v>
      </c>
      <c r="N95" s="11" t="str">
        <f t="shared" si="3"/>
        <v>2013S</v>
      </c>
      <c r="O95" s="11" t="str">
        <f>VLOOKUP($N95,CATEGORIAS!$B$1:$G$245,2,0)</f>
        <v>SEMILLEROS 11 Y 12 AÑOS</v>
      </c>
      <c r="P95" s="9" t="s">
        <v>365</v>
      </c>
      <c r="Q95" s="9"/>
      <c r="R95" s="9"/>
    </row>
    <row r="96" spans="2:21" x14ac:dyDescent="0.3">
      <c r="B96" s="9">
        <v>95</v>
      </c>
      <c r="C96" s="9" t="s">
        <v>359</v>
      </c>
      <c r="D96" s="9" t="s">
        <v>360</v>
      </c>
      <c r="E96" s="9" t="s">
        <v>335</v>
      </c>
      <c r="F96" s="9">
        <v>1035010051</v>
      </c>
      <c r="G96" s="9">
        <v>3117265906</v>
      </c>
      <c r="H96" s="9"/>
      <c r="I96" s="9"/>
      <c r="J96" s="9">
        <v>2017</v>
      </c>
      <c r="K96" s="12">
        <f t="shared" si="2"/>
        <v>8</v>
      </c>
      <c r="L96" s="9" t="s">
        <v>105</v>
      </c>
      <c r="M96" s="11" t="str">
        <f>VLOOKUP($L96,CATEGORIAS!$I$2:$J$15,2,0)</f>
        <v>P</v>
      </c>
      <c r="N96" s="11" t="str">
        <f t="shared" si="3"/>
        <v>2017P</v>
      </c>
      <c r="O96" s="11" t="str">
        <f>VLOOKUP($N96,CATEGORIAS!$B$1:$G$245,2,0)</f>
        <v xml:space="preserve">PRINCIPIANTES 7 Y 8 AÑOS </v>
      </c>
      <c r="P96" s="9" t="s">
        <v>365</v>
      </c>
      <c r="Q96" s="9"/>
      <c r="R96" s="9"/>
    </row>
    <row r="97" spans="2:18" x14ac:dyDescent="0.3">
      <c r="B97" s="9">
        <v>96</v>
      </c>
      <c r="C97" s="9" t="s">
        <v>357</v>
      </c>
      <c r="D97" s="9" t="s">
        <v>358</v>
      </c>
      <c r="E97" s="9" t="s">
        <v>112</v>
      </c>
      <c r="F97" s="9">
        <v>1036262561</v>
      </c>
      <c r="G97" s="9">
        <v>3117265906</v>
      </c>
      <c r="H97" s="9"/>
      <c r="I97" s="9"/>
      <c r="J97" s="9">
        <v>2016</v>
      </c>
      <c r="K97" s="12">
        <f t="shared" si="2"/>
        <v>9</v>
      </c>
      <c r="L97" s="9" t="s">
        <v>100</v>
      </c>
      <c r="M97" s="11" t="str">
        <f>VLOOKUP($L97,CATEGORIAS!$I$2:$J$15,2,0)</f>
        <v>D</v>
      </c>
      <c r="N97" s="11" t="str">
        <f t="shared" si="3"/>
        <v>2016D</v>
      </c>
      <c r="O97" s="11" t="str">
        <f>VLOOKUP($N97,CATEGORIAS!$B$1:$G$245,2,0)</f>
        <v xml:space="preserve">DAMAS 9 Y 10 AÑOS </v>
      </c>
      <c r="P97" s="9" t="s">
        <v>365</v>
      </c>
      <c r="Q97" s="9"/>
      <c r="R97" s="9"/>
    </row>
    <row r="98" spans="2:18" x14ac:dyDescent="0.3">
      <c r="B98" s="9">
        <v>97</v>
      </c>
      <c r="C98" s="9" t="s">
        <v>291</v>
      </c>
      <c r="D98" s="9" t="s">
        <v>364</v>
      </c>
      <c r="E98" s="9" t="s">
        <v>112</v>
      </c>
      <c r="F98" s="9">
        <v>1021942888</v>
      </c>
      <c r="G98" s="9">
        <v>3117265906</v>
      </c>
      <c r="H98" s="9"/>
      <c r="I98" s="9"/>
      <c r="J98" s="9">
        <v>2017</v>
      </c>
      <c r="K98" s="12">
        <f t="shared" si="2"/>
        <v>8</v>
      </c>
      <c r="L98" s="9" t="s">
        <v>106</v>
      </c>
      <c r="M98" s="11" t="str">
        <f>VLOOKUP($L98,CATEGORIAS!$I$2:$J$15,2,0)</f>
        <v>S</v>
      </c>
      <c r="N98" s="11" t="str">
        <f t="shared" si="3"/>
        <v>2017S</v>
      </c>
      <c r="O98" s="11" t="str">
        <f>VLOOKUP($N98,CATEGORIAS!$B$1:$G$245,2,0)</f>
        <v xml:space="preserve">SEMILLEROS 7 Y 8 AÑOS </v>
      </c>
      <c r="P98" s="9" t="s">
        <v>365</v>
      </c>
      <c r="Q98" s="9"/>
      <c r="R98" s="9"/>
    </row>
    <row r="99" spans="2:18" x14ac:dyDescent="0.3">
      <c r="B99" s="9">
        <v>98</v>
      </c>
      <c r="C99" s="9" t="s">
        <v>350</v>
      </c>
      <c r="D99" s="9" t="s">
        <v>351</v>
      </c>
      <c r="E99" s="9" t="s">
        <v>112</v>
      </c>
      <c r="F99" s="9">
        <v>1040880343</v>
      </c>
      <c r="G99" s="9">
        <v>3117265906</v>
      </c>
      <c r="H99" s="9"/>
      <c r="I99" s="9"/>
      <c r="J99" s="9">
        <v>2012</v>
      </c>
      <c r="K99" s="12">
        <f t="shared" si="2"/>
        <v>13</v>
      </c>
      <c r="L99" s="9" t="s">
        <v>101</v>
      </c>
      <c r="M99" s="11" t="str">
        <f>VLOOKUP($L99,CATEGORIAS!$I$2:$J$15,2,0)</f>
        <v>E</v>
      </c>
      <c r="N99" s="11" t="str">
        <f t="shared" si="3"/>
        <v>2012E</v>
      </c>
      <c r="O99" s="11" t="str">
        <f>VLOOKUP($N99,CATEGORIAS!$B$1:$G$245,2,0)</f>
        <v>EXPERTOS 13 AÑOS</v>
      </c>
      <c r="P99" s="9" t="s">
        <v>365</v>
      </c>
      <c r="Q99" s="9"/>
      <c r="R99" s="9"/>
    </row>
    <row r="100" spans="2:18" x14ac:dyDescent="0.3">
      <c r="B100" s="9">
        <v>99</v>
      </c>
      <c r="C100" s="9" t="s">
        <v>336</v>
      </c>
      <c r="D100" s="9" t="s">
        <v>345</v>
      </c>
      <c r="E100" s="9" t="s">
        <v>112</v>
      </c>
      <c r="F100" s="9">
        <v>1040884771</v>
      </c>
      <c r="G100" s="9">
        <v>3117265906</v>
      </c>
      <c r="H100" s="9"/>
      <c r="I100" s="9"/>
      <c r="J100" s="9">
        <v>2015</v>
      </c>
      <c r="K100" s="12">
        <f t="shared" si="2"/>
        <v>10</v>
      </c>
      <c r="L100" s="9" t="s">
        <v>106</v>
      </c>
      <c r="M100" s="11" t="str">
        <f>VLOOKUP($L100,CATEGORIAS!$I$2:$J$15,2,0)</f>
        <v>S</v>
      </c>
      <c r="N100" s="11" t="str">
        <f t="shared" si="3"/>
        <v>2015S</v>
      </c>
      <c r="O100" s="11" t="str">
        <f>VLOOKUP($N100,CATEGORIAS!$B$1:$G$245,2,0)</f>
        <v xml:space="preserve">SEMILLEROS 9 Y 10 AÑOS </v>
      </c>
      <c r="P100" s="9" t="s">
        <v>365</v>
      </c>
      <c r="Q100" s="9"/>
      <c r="R100" s="9"/>
    </row>
    <row r="101" spans="2:18" x14ac:dyDescent="0.3">
      <c r="B101" s="9">
        <v>100</v>
      </c>
      <c r="C101" s="9" t="s">
        <v>329</v>
      </c>
      <c r="D101" s="9" t="s">
        <v>330</v>
      </c>
      <c r="E101" s="9" t="s">
        <v>112</v>
      </c>
      <c r="F101" s="9">
        <v>1126005679</v>
      </c>
      <c r="G101" s="9">
        <v>3117265906</v>
      </c>
      <c r="H101" s="9"/>
      <c r="I101" s="9"/>
      <c r="J101" s="9">
        <v>2016</v>
      </c>
      <c r="K101" s="12">
        <f t="shared" si="2"/>
        <v>9</v>
      </c>
      <c r="L101" s="9" t="s">
        <v>106</v>
      </c>
      <c r="M101" s="11" t="str">
        <f>VLOOKUP($L101,CATEGORIAS!$I$2:$J$15,2,0)</f>
        <v>S</v>
      </c>
      <c r="N101" s="11" t="str">
        <f t="shared" si="3"/>
        <v>2016S</v>
      </c>
      <c r="O101" s="11" t="str">
        <f>VLOOKUP($N101,CATEGORIAS!$B$1:$G$245,2,0)</f>
        <v xml:space="preserve">SEMILLEROS 9 Y 10 AÑOS </v>
      </c>
      <c r="P101" s="9" t="s">
        <v>365</v>
      </c>
      <c r="Q101" s="9"/>
      <c r="R101" s="9"/>
    </row>
    <row r="102" spans="2:18" x14ac:dyDescent="0.3">
      <c r="B102" s="9">
        <v>101</v>
      </c>
      <c r="C102" s="9" t="s">
        <v>362</v>
      </c>
      <c r="D102" s="9" t="s">
        <v>363</v>
      </c>
      <c r="E102" s="9" t="s">
        <v>335</v>
      </c>
      <c r="F102" s="9">
        <v>1036968780</v>
      </c>
      <c r="G102" s="9">
        <v>3117265906</v>
      </c>
      <c r="H102" s="9"/>
      <c r="I102" s="9"/>
      <c r="J102" s="9">
        <v>2020</v>
      </c>
      <c r="K102" s="12">
        <f t="shared" si="2"/>
        <v>5</v>
      </c>
      <c r="L102" s="9" t="s">
        <v>102</v>
      </c>
      <c r="M102" s="11" t="str">
        <f>VLOOKUP($L102,CATEGORIAS!$I$2:$J$15,2,0)</f>
        <v>X</v>
      </c>
      <c r="N102" s="11" t="str">
        <f t="shared" si="3"/>
        <v>2020X</v>
      </c>
      <c r="O102" s="11" t="str">
        <f>VLOOKUP($N102,CATEGORIAS!$B$1:$G$245,2,0)</f>
        <v>MINI RIDERS CON PEDALES 4 Y 5 AÑOS</v>
      </c>
      <c r="P102" s="9" t="s">
        <v>365</v>
      </c>
      <c r="Q102" s="9"/>
      <c r="R102" s="9"/>
    </row>
    <row r="103" spans="2:18" x14ac:dyDescent="0.3">
      <c r="B103" s="9">
        <v>102</v>
      </c>
      <c r="C103" s="9" t="s">
        <v>321</v>
      </c>
      <c r="D103" s="9" t="s">
        <v>340</v>
      </c>
      <c r="E103" s="9" t="s">
        <v>335</v>
      </c>
      <c r="F103" s="9">
        <v>1023655769</v>
      </c>
      <c r="G103" s="9">
        <v>3117265906</v>
      </c>
      <c r="H103" s="9"/>
      <c r="I103" s="9"/>
      <c r="J103" s="9">
        <v>2018</v>
      </c>
      <c r="K103" s="12">
        <f t="shared" si="2"/>
        <v>7</v>
      </c>
      <c r="L103" s="9" t="s">
        <v>106</v>
      </c>
      <c r="M103" s="11" t="str">
        <f>VLOOKUP($L103,CATEGORIAS!$I$2:$J$15,2,0)</f>
        <v>S</v>
      </c>
      <c r="N103" s="11" t="str">
        <f t="shared" si="3"/>
        <v>2018S</v>
      </c>
      <c r="O103" s="11" t="str">
        <f>VLOOKUP($N103,CATEGORIAS!$B$1:$G$245,2,0)</f>
        <v xml:space="preserve">SEMILLEROS 7 Y 8 AÑOS </v>
      </c>
      <c r="P103" s="9" t="s">
        <v>365</v>
      </c>
      <c r="Q103" s="9"/>
      <c r="R103" s="9"/>
    </row>
    <row r="104" spans="2:18" x14ac:dyDescent="0.3">
      <c r="B104" s="9">
        <v>103</v>
      </c>
      <c r="C104" s="9" t="s">
        <v>336</v>
      </c>
      <c r="D104" s="9" t="s">
        <v>337</v>
      </c>
      <c r="E104" s="9" t="s">
        <v>335</v>
      </c>
      <c r="F104" s="9">
        <v>1035015521</v>
      </c>
      <c r="G104" s="9">
        <v>3117265906</v>
      </c>
      <c r="H104" s="9"/>
      <c r="I104" s="9"/>
      <c r="J104" s="9">
        <v>2019</v>
      </c>
      <c r="K104" s="12">
        <f t="shared" si="2"/>
        <v>6</v>
      </c>
      <c r="L104" s="9" t="s">
        <v>106</v>
      </c>
      <c r="M104" s="11" t="str">
        <f>VLOOKUP($L104,CATEGORIAS!$I$2:$J$15,2,0)</f>
        <v>S</v>
      </c>
      <c r="N104" s="11" t="str">
        <f t="shared" si="3"/>
        <v>2019S</v>
      </c>
      <c r="O104" s="11" t="str">
        <f>VLOOKUP($N104,CATEGORIAS!$B$1:$G$245,2,0)</f>
        <v>SEMILLEROS 6 AÑOS Y MENOS</v>
      </c>
      <c r="P104" s="9" t="s">
        <v>365</v>
      </c>
      <c r="Q104" s="9"/>
      <c r="R104" s="9"/>
    </row>
    <row r="105" spans="2:18" x14ac:dyDescent="0.3">
      <c r="B105" s="9">
        <v>104</v>
      </c>
      <c r="C105" s="9" t="s">
        <v>536</v>
      </c>
      <c r="D105" s="9" t="s">
        <v>537</v>
      </c>
      <c r="E105" s="9" t="s">
        <v>142</v>
      </c>
      <c r="F105" s="9">
        <v>1131224564</v>
      </c>
      <c r="G105" s="9">
        <v>3193581241</v>
      </c>
      <c r="H105" s="9"/>
      <c r="I105" s="9"/>
      <c r="J105" s="9">
        <v>2011</v>
      </c>
      <c r="K105" s="12">
        <f t="shared" si="2"/>
        <v>14</v>
      </c>
      <c r="L105" s="9" t="s">
        <v>100</v>
      </c>
      <c r="M105" s="11" t="str">
        <f>VLOOKUP($L105,CATEGORIAS!$I$2:$J$15,2,0)</f>
        <v>D</v>
      </c>
      <c r="N105" s="11" t="str">
        <f t="shared" si="3"/>
        <v>2011D</v>
      </c>
      <c r="O105" s="11" t="str">
        <f>VLOOKUP($N105,CATEGORIAS!$B$1:$G$245,2,0)</f>
        <v xml:space="preserve">DAMAS 13 Y 14 AÑOS </v>
      </c>
      <c r="P105" s="9" t="s">
        <v>287</v>
      </c>
      <c r="Q105" s="9"/>
      <c r="R105" s="9"/>
    </row>
    <row r="106" spans="2:18" x14ac:dyDescent="0.3">
      <c r="B106" s="9">
        <v>105</v>
      </c>
      <c r="C106" s="9" t="s">
        <v>110</v>
      </c>
      <c r="D106" s="9" t="s">
        <v>282</v>
      </c>
      <c r="E106" s="9" t="s">
        <v>142</v>
      </c>
      <c r="F106" s="9">
        <v>1020119666</v>
      </c>
      <c r="G106" s="9">
        <v>3207321788</v>
      </c>
      <c r="H106" s="9"/>
      <c r="I106" s="9"/>
      <c r="J106" s="9">
        <v>2011</v>
      </c>
      <c r="K106" s="12">
        <f t="shared" si="2"/>
        <v>14</v>
      </c>
      <c r="L106" s="9" t="s">
        <v>104</v>
      </c>
      <c r="M106" s="11" t="str">
        <f>VLOOKUP($L106,CATEGORIAS!$I$2:$J$15,2,0)</f>
        <v>N</v>
      </c>
      <c r="N106" s="11" t="str">
        <f t="shared" si="3"/>
        <v>2011N</v>
      </c>
      <c r="O106" s="11" t="str">
        <f>VLOOKUP($N106,CATEGORIAS!$B$1:$G$245,2,0)</f>
        <v xml:space="preserve">NOVATOS 13 Y 14 AÑOS </v>
      </c>
      <c r="P106" s="9" t="s">
        <v>287</v>
      </c>
      <c r="Q106" s="9"/>
      <c r="R106" s="9"/>
    </row>
    <row r="107" spans="2:18" x14ac:dyDescent="0.3">
      <c r="B107" s="9">
        <v>106</v>
      </c>
      <c r="C107" s="9" t="s">
        <v>276</v>
      </c>
      <c r="D107" s="9" t="s">
        <v>277</v>
      </c>
      <c r="E107" s="9" t="s">
        <v>142</v>
      </c>
      <c r="F107" s="9">
        <v>1020313071</v>
      </c>
      <c r="G107" s="9">
        <v>3024891679</v>
      </c>
      <c r="H107" s="9"/>
      <c r="I107" s="9"/>
      <c r="J107" s="9">
        <v>2012</v>
      </c>
      <c r="K107" s="12">
        <f t="shared" si="2"/>
        <v>13</v>
      </c>
      <c r="L107" s="9" t="s">
        <v>100</v>
      </c>
      <c r="M107" s="11" t="str">
        <f>VLOOKUP($L107,CATEGORIAS!$I$2:$J$15,2,0)</f>
        <v>D</v>
      </c>
      <c r="N107" s="11" t="str">
        <f t="shared" si="3"/>
        <v>2012D</v>
      </c>
      <c r="O107" s="11" t="str">
        <f>VLOOKUP($N107,CATEGORIAS!$B$1:$G$245,2,0)</f>
        <v xml:space="preserve">DAMAS 13 Y 14 AÑOS </v>
      </c>
      <c r="P107" s="9" t="s">
        <v>287</v>
      </c>
      <c r="Q107" s="9"/>
      <c r="R107" s="9"/>
    </row>
    <row r="108" spans="2:18" x14ac:dyDescent="0.3">
      <c r="B108" s="9">
        <v>107</v>
      </c>
      <c r="C108" s="9" t="s">
        <v>280</v>
      </c>
      <c r="D108" s="9" t="s">
        <v>281</v>
      </c>
      <c r="E108" s="9" t="s">
        <v>142</v>
      </c>
      <c r="F108" s="9">
        <v>1035004232</v>
      </c>
      <c r="G108" s="9">
        <v>3104529785</v>
      </c>
      <c r="H108" s="9"/>
      <c r="I108" s="9"/>
      <c r="J108" s="9">
        <v>2014</v>
      </c>
      <c r="K108" s="12">
        <f t="shared" si="2"/>
        <v>11</v>
      </c>
      <c r="L108" s="9" t="s">
        <v>105</v>
      </c>
      <c r="M108" s="11" t="str">
        <f>VLOOKUP($L108,CATEGORIAS!$I$2:$J$15,2,0)</f>
        <v>P</v>
      </c>
      <c r="N108" s="11" t="str">
        <f t="shared" si="3"/>
        <v>2014P</v>
      </c>
      <c r="O108" s="11" t="str">
        <f>VLOOKUP($N108,CATEGORIAS!$B$1:$G$245,2,0)</f>
        <v>PRINCIPIANTES 11 Y 12 AÑOS</v>
      </c>
      <c r="P108" s="9" t="s">
        <v>287</v>
      </c>
      <c r="Q108" s="9"/>
      <c r="R108" s="9"/>
    </row>
    <row r="109" spans="2:18" x14ac:dyDescent="0.3">
      <c r="B109" s="9">
        <v>108</v>
      </c>
      <c r="C109" s="9" t="s">
        <v>278</v>
      </c>
      <c r="D109" s="9" t="s">
        <v>279</v>
      </c>
      <c r="E109" s="9" t="s">
        <v>142</v>
      </c>
      <c r="F109" s="9">
        <v>1020228543</v>
      </c>
      <c r="G109" s="9">
        <v>3004434111</v>
      </c>
      <c r="H109" s="9"/>
      <c r="I109" s="9"/>
      <c r="J109" s="9">
        <v>2012</v>
      </c>
      <c r="K109" s="12">
        <f t="shared" si="2"/>
        <v>13</v>
      </c>
      <c r="L109" s="9" t="s">
        <v>100</v>
      </c>
      <c r="M109" s="11" t="str">
        <f>VLOOKUP($L109,CATEGORIAS!$I$2:$J$15,2,0)</f>
        <v>D</v>
      </c>
      <c r="N109" s="11" t="str">
        <f t="shared" si="3"/>
        <v>2012D</v>
      </c>
      <c r="O109" s="11" t="str">
        <f>VLOOKUP($N109,CATEGORIAS!$B$1:$G$245,2,0)</f>
        <v xml:space="preserve">DAMAS 13 Y 14 AÑOS </v>
      </c>
      <c r="P109" s="9" t="s">
        <v>287</v>
      </c>
      <c r="Q109" s="9"/>
      <c r="R109" s="9"/>
    </row>
    <row r="110" spans="2:18" x14ac:dyDescent="0.3">
      <c r="B110" s="9">
        <v>109</v>
      </c>
      <c r="C110" s="9" t="s">
        <v>274</v>
      </c>
      <c r="D110" s="9" t="s">
        <v>275</v>
      </c>
      <c r="E110" s="9" t="s">
        <v>142</v>
      </c>
      <c r="F110" s="9">
        <v>1035006577</v>
      </c>
      <c r="G110" s="9">
        <v>3103935372</v>
      </c>
      <c r="H110" s="9"/>
      <c r="I110" s="9"/>
      <c r="J110" s="9">
        <v>2015</v>
      </c>
      <c r="K110" s="12">
        <f t="shared" si="2"/>
        <v>10</v>
      </c>
      <c r="L110" s="9" t="s">
        <v>100</v>
      </c>
      <c r="M110" s="11" t="str">
        <f>VLOOKUP($L110,CATEGORIAS!$I$2:$J$15,2,0)</f>
        <v>D</v>
      </c>
      <c r="N110" s="11" t="str">
        <f t="shared" si="3"/>
        <v>2015D</v>
      </c>
      <c r="O110" s="11" t="str">
        <f>VLOOKUP($N110,CATEGORIAS!$B$1:$G$245,2,0)</f>
        <v xml:space="preserve">DAMAS 9 Y 10 AÑOS </v>
      </c>
      <c r="P110" s="9" t="s">
        <v>287</v>
      </c>
      <c r="Q110" s="9"/>
      <c r="R110" s="9"/>
    </row>
    <row r="111" spans="2:18" x14ac:dyDescent="0.3">
      <c r="B111" s="9">
        <v>110</v>
      </c>
      <c r="C111" s="9" t="s">
        <v>283</v>
      </c>
      <c r="D111" s="9" t="s">
        <v>284</v>
      </c>
      <c r="E111" s="9" t="s">
        <v>142</v>
      </c>
      <c r="F111" s="9">
        <v>1011402909</v>
      </c>
      <c r="G111" s="9">
        <v>3001436927</v>
      </c>
      <c r="H111" s="9"/>
      <c r="I111" s="9"/>
      <c r="J111" s="9">
        <v>2010</v>
      </c>
      <c r="K111" s="12">
        <f t="shared" si="2"/>
        <v>15</v>
      </c>
      <c r="L111" s="9" t="s">
        <v>104</v>
      </c>
      <c r="M111" s="11" t="str">
        <f>VLOOKUP($L111,CATEGORIAS!$I$2:$J$15,2,0)</f>
        <v>N</v>
      </c>
      <c r="N111" s="11" t="str">
        <f t="shared" si="3"/>
        <v>2010N</v>
      </c>
      <c r="O111" s="11" t="str">
        <f>VLOOKUP($N111,CATEGORIAS!$B$1:$G$245,2,0)</f>
        <v xml:space="preserve">NOVATOS 15 Y 16 AÑOS </v>
      </c>
      <c r="P111" s="9" t="s">
        <v>287</v>
      </c>
      <c r="Q111" s="9"/>
      <c r="R111" s="9"/>
    </row>
    <row r="112" spans="2:18" x14ac:dyDescent="0.3">
      <c r="B112" s="9">
        <v>111</v>
      </c>
      <c r="C112" s="9" t="s">
        <v>285</v>
      </c>
      <c r="D112" s="9" t="s">
        <v>286</v>
      </c>
      <c r="E112" s="9" t="s">
        <v>142</v>
      </c>
      <c r="F112" s="9">
        <v>1020122668</v>
      </c>
      <c r="G112" s="9">
        <v>3104500611</v>
      </c>
      <c r="H112" s="9"/>
      <c r="I112" s="9"/>
      <c r="J112" s="9">
        <v>2014</v>
      </c>
      <c r="K112" s="12">
        <f t="shared" si="2"/>
        <v>11</v>
      </c>
      <c r="L112" s="9" t="s">
        <v>101</v>
      </c>
      <c r="M112" s="11" t="str">
        <f>VLOOKUP($L112,CATEGORIAS!$I$2:$J$15,2,0)</f>
        <v>E</v>
      </c>
      <c r="N112" s="11" t="str">
        <f t="shared" si="3"/>
        <v>2014E</v>
      </c>
      <c r="O112" s="11" t="str">
        <f>VLOOKUP($N112,CATEGORIAS!$B$1:$G$245,2,0)</f>
        <v>EXPERTOS 11 AÑOS</v>
      </c>
      <c r="P112" s="9" t="s">
        <v>287</v>
      </c>
      <c r="Q112" s="9"/>
      <c r="R112" s="9"/>
    </row>
    <row r="113" spans="1:19" x14ac:dyDescent="0.3">
      <c r="B113" s="9">
        <v>112</v>
      </c>
      <c r="C113" s="9" t="s">
        <v>533</v>
      </c>
      <c r="D113" s="9" t="s">
        <v>534</v>
      </c>
      <c r="E113" s="9" t="s">
        <v>112</v>
      </c>
      <c r="F113" s="9">
        <v>1034997191</v>
      </c>
      <c r="G113" s="9">
        <v>3138540783</v>
      </c>
      <c r="H113" s="9"/>
      <c r="I113" s="9"/>
      <c r="J113" s="9">
        <v>2010</v>
      </c>
      <c r="K113" s="12">
        <f t="shared" si="2"/>
        <v>15</v>
      </c>
      <c r="L113" s="9" t="s">
        <v>104</v>
      </c>
      <c r="M113" s="11" t="str">
        <f>VLOOKUP($L113,CATEGORIAS!$I$2:$J$15,2,0)</f>
        <v>N</v>
      </c>
      <c r="N113" s="11" t="str">
        <f t="shared" si="3"/>
        <v>2010N</v>
      </c>
      <c r="O113" s="11" t="str">
        <f>VLOOKUP($N113,CATEGORIAS!$B$1:$G$245,2,0)</f>
        <v xml:space="preserve">NOVATOS 15 Y 16 AÑOS </v>
      </c>
      <c r="P113" s="9" t="s">
        <v>625</v>
      </c>
      <c r="Q113" s="9"/>
      <c r="R113" s="9"/>
    </row>
    <row r="114" spans="1:19" x14ac:dyDescent="0.3">
      <c r="B114" s="9">
        <v>113</v>
      </c>
      <c r="C114" s="9" t="s">
        <v>571</v>
      </c>
      <c r="D114" s="9" t="s">
        <v>572</v>
      </c>
      <c r="E114" s="9" t="s">
        <v>142</v>
      </c>
      <c r="F114" s="9">
        <v>1040738793</v>
      </c>
      <c r="G114" s="9"/>
      <c r="H114" s="9"/>
      <c r="I114" s="9"/>
      <c r="J114" s="9">
        <v>2008</v>
      </c>
      <c r="K114" s="12">
        <f t="shared" si="2"/>
        <v>17</v>
      </c>
      <c r="L114" s="9" t="s">
        <v>104</v>
      </c>
      <c r="M114" s="11" t="str">
        <f>VLOOKUP($L114,CATEGORIAS!$I$2:$J$15,2,0)</f>
        <v>N</v>
      </c>
      <c r="N114" s="11" t="str">
        <f t="shared" si="3"/>
        <v>2008N</v>
      </c>
      <c r="O114" s="11" t="str">
        <f>VLOOKUP($N114,CATEGORIAS!$B$1:$G$245,2,0)</f>
        <v>NOVATOS 17 AÑOS Y MAS</v>
      </c>
      <c r="P114" s="9" t="s">
        <v>1017</v>
      </c>
      <c r="Q114" s="9"/>
      <c r="R114" s="9"/>
    </row>
    <row r="115" spans="1:19" x14ac:dyDescent="0.3">
      <c r="B115" s="9">
        <v>114</v>
      </c>
      <c r="C115" s="9" t="s">
        <v>135</v>
      </c>
      <c r="D115" s="9" t="s">
        <v>136</v>
      </c>
      <c r="E115" s="9" t="s">
        <v>112</v>
      </c>
      <c r="F115" s="9">
        <v>1025673652</v>
      </c>
      <c r="G115" s="9">
        <v>3207145877</v>
      </c>
      <c r="H115" s="9"/>
      <c r="I115" s="9"/>
      <c r="J115" s="9">
        <v>2017</v>
      </c>
      <c r="K115" s="12">
        <f t="shared" si="2"/>
        <v>8</v>
      </c>
      <c r="L115" s="9" t="s">
        <v>105</v>
      </c>
      <c r="M115" s="11" t="str">
        <f>VLOOKUP($L115,CATEGORIAS!$I$2:$J$15,2,0)</f>
        <v>P</v>
      </c>
      <c r="N115" s="11" t="str">
        <f t="shared" si="3"/>
        <v>2017P</v>
      </c>
      <c r="O115" s="11" t="str">
        <f>VLOOKUP($N115,CATEGORIAS!$B$1:$G$245,2,0)</f>
        <v xml:space="preserve">PRINCIPIANTES 7 Y 8 AÑOS </v>
      </c>
      <c r="P115" s="9" t="s">
        <v>137</v>
      </c>
      <c r="Q115" s="9"/>
      <c r="R115" s="9"/>
    </row>
    <row r="116" spans="1:19" x14ac:dyDescent="0.3">
      <c r="B116" s="9">
        <v>115</v>
      </c>
      <c r="C116" s="9" t="s">
        <v>133</v>
      </c>
      <c r="D116" s="9" t="s">
        <v>134</v>
      </c>
      <c r="E116" s="9" t="s">
        <v>112</v>
      </c>
      <c r="F116" s="9">
        <v>1020321052</v>
      </c>
      <c r="G116" s="9">
        <v>3214406365</v>
      </c>
      <c r="H116" s="9"/>
      <c r="I116" s="9"/>
      <c r="J116" s="9">
        <v>2015</v>
      </c>
      <c r="K116" s="12">
        <f t="shared" si="2"/>
        <v>10</v>
      </c>
      <c r="L116" s="9" t="s">
        <v>105</v>
      </c>
      <c r="M116" s="11" t="str">
        <f>VLOOKUP($L116,CATEGORIAS!$I$2:$J$15,2,0)</f>
        <v>P</v>
      </c>
      <c r="N116" s="11" t="str">
        <f t="shared" si="3"/>
        <v>2015P</v>
      </c>
      <c r="O116" s="11" t="str">
        <f>VLOOKUP($N116,CATEGORIAS!$B$1:$G$245,2,0)</f>
        <v xml:space="preserve">PRINCIPIANTES 9 Y 10 AÑOS </v>
      </c>
      <c r="P116" s="9" t="s">
        <v>451</v>
      </c>
      <c r="Q116" s="9"/>
      <c r="R116" s="9"/>
    </row>
    <row r="117" spans="1:19" x14ac:dyDescent="0.3">
      <c r="B117" s="9">
        <v>116</v>
      </c>
      <c r="C117" s="9" t="s">
        <v>128</v>
      </c>
      <c r="D117" s="9" t="s">
        <v>129</v>
      </c>
      <c r="E117" s="9" t="s">
        <v>112</v>
      </c>
      <c r="F117" s="9">
        <v>1041151688</v>
      </c>
      <c r="G117" s="9">
        <v>3012417043</v>
      </c>
      <c r="H117" s="9"/>
      <c r="I117" s="9"/>
      <c r="J117" s="9">
        <v>2016</v>
      </c>
      <c r="K117" s="12">
        <f t="shared" si="2"/>
        <v>9</v>
      </c>
      <c r="L117" s="9" t="s">
        <v>101</v>
      </c>
      <c r="M117" s="11" t="str">
        <f>VLOOKUP($L117,CATEGORIAS!$I$2:$J$15,2,0)</f>
        <v>E</v>
      </c>
      <c r="N117" s="11" t="str">
        <f t="shared" si="3"/>
        <v>2016E</v>
      </c>
      <c r="O117" s="11" t="str">
        <f>VLOOKUP($N117,CATEGORIAS!$B$1:$G$245,2,0)</f>
        <v>EXPERTOS 9 AÑOS</v>
      </c>
      <c r="P117" s="9" t="s">
        <v>137</v>
      </c>
      <c r="Q117" s="9"/>
      <c r="R117" s="9"/>
      <c r="S117" s="5" t="s">
        <v>105</v>
      </c>
    </row>
    <row r="118" spans="1:19" x14ac:dyDescent="0.3">
      <c r="B118" s="9">
        <v>117</v>
      </c>
      <c r="C118" s="9" t="s">
        <v>130</v>
      </c>
      <c r="D118" s="9" t="s">
        <v>1649</v>
      </c>
      <c r="E118" s="9" t="s">
        <v>112</v>
      </c>
      <c r="F118" s="9">
        <v>1035002482</v>
      </c>
      <c r="G118" s="9">
        <v>3122586563</v>
      </c>
      <c r="H118" s="9"/>
      <c r="I118" s="9"/>
      <c r="J118" s="9">
        <v>2013</v>
      </c>
      <c r="K118" s="12">
        <f t="shared" si="2"/>
        <v>12</v>
      </c>
      <c r="L118" s="9" t="s">
        <v>100</v>
      </c>
      <c r="M118" s="11" t="str">
        <f>VLOOKUP($L118,CATEGORIAS!$I$2:$J$15,2,0)</f>
        <v>D</v>
      </c>
      <c r="N118" s="11" t="str">
        <f t="shared" si="3"/>
        <v>2013D</v>
      </c>
      <c r="O118" s="11" t="str">
        <f>VLOOKUP($N118,CATEGORIAS!$B$1:$G$245,2,0)</f>
        <v>DAMAS 11 Y 12 AÑOS</v>
      </c>
      <c r="P118" s="9" t="s">
        <v>137</v>
      </c>
      <c r="Q118" s="9"/>
      <c r="R118" s="9"/>
      <c r="S118" s="5" t="s">
        <v>89</v>
      </c>
    </row>
    <row r="119" spans="1:19" x14ac:dyDescent="0.3">
      <c r="B119" s="9">
        <v>119</v>
      </c>
      <c r="C119" s="9" t="s">
        <v>118</v>
      </c>
      <c r="D119" s="9" t="s">
        <v>119</v>
      </c>
      <c r="E119" s="9" t="s">
        <v>112</v>
      </c>
      <c r="F119" s="9">
        <v>1013358835</v>
      </c>
      <c r="G119" s="9">
        <v>3504440502</v>
      </c>
      <c r="H119" s="9"/>
      <c r="I119" s="9"/>
      <c r="J119" s="9">
        <v>2016</v>
      </c>
      <c r="K119" s="12">
        <f t="shared" si="2"/>
        <v>9</v>
      </c>
      <c r="L119" s="9" t="s">
        <v>105</v>
      </c>
      <c r="M119" s="11" t="str">
        <f>VLOOKUP($L119,CATEGORIAS!$I$2:$J$15,2,0)</f>
        <v>P</v>
      </c>
      <c r="N119" s="11" t="str">
        <f t="shared" si="3"/>
        <v>2016P</v>
      </c>
      <c r="O119" s="11" t="str">
        <f>VLOOKUP($N119,CATEGORIAS!$B$1:$G$245,2,0)</f>
        <v xml:space="preserve">PRINCIPIANTES 9 Y 10 AÑOS </v>
      </c>
      <c r="P119" s="9" t="s">
        <v>137</v>
      </c>
      <c r="Q119" s="9"/>
      <c r="R119" s="9"/>
      <c r="S119" s="5" t="s">
        <v>104</v>
      </c>
    </row>
    <row r="120" spans="1:19" x14ac:dyDescent="0.3">
      <c r="A120" s="63">
        <v>118</v>
      </c>
      <c r="B120" s="9">
        <v>120</v>
      </c>
      <c r="C120" s="9" t="s">
        <v>124</v>
      </c>
      <c r="D120" s="9" t="s">
        <v>125</v>
      </c>
      <c r="E120" s="9" t="s">
        <v>112</v>
      </c>
      <c r="F120" s="9">
        <v>1033496913</v>
      </c>
      <c r="G120" s="9">
        <v>3215201583</v>
      </c>
      <c r="H120" s="9"/>
      <c r="I120" s="9"/>
      <c r="J120" s="9">
        <v>2014</v>
      </c>
      <c r="K120" s="12">
        <f t="shared" si="2"/>
        <v>11</v>
      </c>
      <c r="L120" s="9" t="s">
        <v>101</v>
      </c>
      <c r="M120" s="11" t="str">
        <f>VLOOKUP($L120,CATEGORIAS!$I$2:$J$15,2,0)</f>
        <v>E</v>
      </c>
      <c r="N120" s="11" t="str">
        <f t="shared" si="3"/>
        <v>2014E</v>
      </c>
      <c r="O120" s="11" t="str">
        <f>VLOOKUP($N120,CATEGORIAS!$B$1:$G$245,2,0)</f>
        <v>EXPERTOS 11 AÑOS</v>
      </c>
      <c r="P120" s="9" t="s">
        <v>137</v>
      </c>
      <c r="Q120" s="9"/>
      <c r="R120" s="9"/>
      <c r="S120" s="5" t="s">
        <v>94</v>
      </c>
    </row>
    <row r="121" spans="1:19" x14ac:dyDescent="0.3">
      <c r="B121" s="9">
        <v>121</v>
      </c>
      <c r="C121" s="9" t="s">
        <v>120</v>
      </c>
      <c r="D121" s="9" t="s">
        <v>121</v>
      </c>
      <c r="E121" s="9" t="s">
        <v>116</v>
      </c>
      <c r="F121" s="9">
        <v>1017286394</v>
      </c>
      <c r="G121" s="9">
        <v>3014454439</v>
      </c>
      <c r="H121" s="9"/>
      <c r="I121" s="9"/>
      <c r="J121" s="9">
        <v>2019</v>
      </c>
      <c r="K121" s="12">
        <f t="shared" si="2"/>
        <v>6</v>
      </c>
      <c r="L121" s="9" t="s">
        <v>105</v>
      </c>
      <c r="M121" s="11" t="str">
        <f>VLOOKUP($L121,CATEGORIAS!$I$2:$J$15,2,0)</f>
        <v>P</v>
      </c>
      <c r="N121" s="11" t="str">
        <f t="shared" si="3"/>
        <v>2019P</v>
      </c>
      <c r="O121" s="11" t="str">
        <f>VLOOKUP($N121,CATEGORIAS!$B$1:$G$245,2,0)</f>
        <v>PRINCIPIANTES 6 AÑOS Y MENOS</v>
      </c>
      <c r="P121" s="9" t="s">
        <v>137</v>
      </c>
      <c r="Q121" s="9"/>
      <c r="R121" s="9"/>
      <c r="S121" s="5" t="s">
        <v>97</v>
      </c>
    </row>
    <row r="122" spans="1:19" x14ac:dyDescent="0.3">
      <c r="B122" s="9">
        <v>122</v>
      </c>
      <c r="C122" s="9" t="s">
        <v>126</v>
      </c>
      <c r="D122" s="9" t="s">
        <v>127</v>
      </c>
      <c r="E122" s="9" t="s">
        <v>112</v>
      </c>
      <c r="F122" s="9">
        <v>1033203213</v>
      </c>
      <c r="G122" s="9">
        <v>3105591888</v>
      </c>
      <c r="H122" s="9"/>
      <c r="I122" s="9"/>
      <c r="J122" s="9">
        <v>2017</v>
      </c>
      <c r="K122" s="12">
        <f t="shared" si="2"/>
        <v>8</v>
      </c>
      <c r="L122" s="9" t="s">
        <v>105</v>
      </c>
      <c r="M122" s="11" t="str">
        <f>VLOOKUP($L122,CATEGORIAS!$I$2:$J$15,2,0)</f>
        <v>P</v>
      </c>
      <c r="N122" s="11" t="str">
        <f t="shared" si="3"/>
        <v>2017P</v>
      </c>
      <c r="O122" s="11" t="str">
        <f>VLOOKUP($N122,CATEGORIAS!$B$1:$G$245,2,0)</f>
        <v xml:space="preserve">PRINCIPIANTES 7 Y 8 AÑOS </v>
      </c>
      <c r="P122" s="9" t="s">
        <v>137</v>
      </c>
      <c r="Q122" s="9"/>
      <c r="R122" s="9"/>
      <c r="S122" s="5" t="s">
        <v>91</v>
      </c>
    </row>
    <row r="123" spans="1:19" x14ac:dyDescent="0.3">
      <c r="B123" s="9">
        <v>123</v>
      </c>
      <c r="C123" s="9" t="s">
        <v>122</v>
      </c>
      <c r="D123" s="9" t="s">
        <v>123</v>
      </c>
      <c r="E123" s="9" t="s">
        <v>112</v>
      </c>
      <c r="F123" s="9">
        <v>1020326112</v>
      </c>
      <c r="G123" s="9">
        <v>3105042501</v>
      </c>
      <c r="H123" s="9"/>
      <c r="I123" s="9"/>
      <c r="J123" s="9">
        <v>2018</v>
      </c>
      <c r="K123" s="12">
        <f t="shared" si="2"/>
        <v>7</v>
      </c>
      <c r="L123" s="9" t="s">
        <v>104</v>
      </c>
      <c r="M123" s="11" t="str">
        <f>VLOOKUP($L123,CATEGORIAS!$I$2:$J$15,2,0)</f>
        <v>N</v>
      </c>
      <c r="N123" s="11" t="str">
        <f t="shared" si="3"/>
        <v>2018N</v>
      </c>
      <c r="O123" s="11" t="str">
        <f>VLOOKUP($N123,CATEGORIAS!$B$1:$G$245,2,0)</f>
        <v xml:space="preserve">NOVATOS 7 Y 8 AÑOS </v>
      </c>
      <c r="P123" s="9" t="s">
        <v>137</v>
      </c>
      <c r="Q123" s="9"/>
      <c r="R123" s="9"/>
      <c r="S123" s="5" t="s">
        <v>102</v>
      </c>
    </row>
    <row r="124" spans="1:19" x14ac:dyDescent="0.3">
      <c r="B124" s="9">
        <v>124</v>
      </c>
      <c r="C124" s="9" t="s">
        <v>336</v>
      </c>
      <c r="D124" s="9" t="s">
        <v>532</v>
      </c>
      <c r="E124" s="9" t="s">
        <v>160</v>
      </c>
      <c r="F124" s="9">
        <v>1033261000</v>
      </c>
      <c r="G124" s="9">
        <v>3226772946</v>
      </c>
      <c r="H124" s="9"/>
      <c r="I124" s="9"/>
      <c r="J124" s="9">
        <v>2009</v>
      </c>
      <c r="K124" s="12">
        <f t="shared" si="2"/>
        <v>16</v>
      </c>
      <c r="L124" s="9" t="s">
        <v>104</v>
      </c>
      <c r="M124" s="11" t="str">
        <f>VLOOKUP($L124,CATEGORIAS!$I$2:$J$15,2,0)</f>
        <v>N</v>
      </c>
      <c r="N124" s="11" t="str">
        <f t="shared" si="3"/>
        <v>2009N</v>
      </c>
      <c r="O124" s="11" t="str">
        <f>VLOOKUP($N124,CATEGORIAS!$B$1:$G$245,2,0)</f>
        <v xml:space="preserve">NOVATOS 15 Y 16 AÑOS </v>
      </c>
      <c r="P124" s="9" t="s">
        <v>451</v>
      </c>
      <c r="Q124" s="9"/>
      <c r="R124" s="9"/>
      <c r="S124" s="5" t="s">
        <v>86</v>
      </c>
    </row>
    <row r="125" spans="1:19" x14ac:dyDescent="0.3">
      <c r="B125" s="9">
        <v>125</v>
      </c>
      <c r="C125" s="9" t="s">
        <v>163</v>
      </c>
      <c r="D125" s="9" t="s">
        <v>164</v>
      </c>
      <c r="E125" s="9" t="s">
        <v>160</v>
      </c>
      <c r="F125" s="9">
        <v>1110301615</v>
      </c>
      <c r="G125" s="9">
        <v>3153051984</v>
      </c>
      <c r="H125" s="9"/>
      <c r="I125" s="9"/>
      <c r="J125" s="9">
        <v>2013</v>
      </c>
      <c r="K125" s="12">
        <f t="shared" si="2"/>
        <v>12</v>
      </c>
      <c r="L125" s="9" t="s">
        <v>105</v>
      </c>
      <c r="M125" s="11" t="str">
        <f>VLOOKUP($L125,CATEGORIAS!$I$2:$J$15,2,0)</f>
        <v>P</v>
      </c>
      <c r="N125" s="11" t="str">
        <f t="shared" si="3"/>
        <v>2013P</v>
      </c>
      <c r="O125" s="11" t="str">
        <f>VLOOKUP($N125,CATEGORIAS!$B$1:$G$245,2,0)</f>
        <v>PRINCIPIANTES 11 Y 12 AÑOS</v>
      </c>
      <c r="P125" s="9" t="s">
        <v>451</v>
      </c>
      <c r="Q125" s="9"/>
      <c r="R125" s="9"/>
      <c r="S125" s="5" t="s">
        <v>103</v>
      </c>
    </row>
    <row r="126" spans="1:19" x14ac:dyDescent="0.3">
      <c r="B126" s="9">
        <v>126</v>
      </c>
      <c r="C126" s="9" t="s">
        <v>165</v>
      </c>
      <c r="D126" s="9" t="s">
        <v>164</v>
      </c>
      <c r="E126" s="9" t="s">
        <v>160</v>
      </c>
      <c r="F126" s="9">
        <v>1110303263</v>
      </c>
      <c r="G126" s="9">
        <v>3153051984</v>
      </c>
      <c r="H126" s="9"/>
      <c r="I126" s="9"/>
      <c r="J126" s="9">
        <v>2016</v>
      </c>
      <c r="K126" s="12">
        <f t="shared" si="2"/>
        <v>9</v>
      </c>
      <c r="L126" s="9" t="s">
        <v>104</v>
      </c>
      <c r="M126" s="11" t="str">
        <f>VLOOKUP($L126,CATEGORIAS!$I$2:$J$15,2,0)</f>
        <v>N</v>
      </c>
      <c r="N126" s="11" t="str">
        <f t="shared" si="3"/>
        <v>2016N</v>
      </c>
      <c r="O126" s="11" t="str">
        <f>VLOOKUP($N126,CATEGORIAS!$B$1:$G$245,2,0)</f>
        <v xml:space="preserve">NOVATOS 9 Y 10 AÑOS </v>
      </c>
      <c r="P126" s="9" t="s">
        <v>451</v>
      </c>
      <c r="Q126" s="9"/>
      <c r="R126" s="9"/>
      <c r="S126" s="5" t="s">
        <v>81</v>
      </c>
    </row>
    <row r="127" spans="1:19" x14ac:dyDescent="0.3">
      <c r="B127" s="9">
        <v>127</v>
      </c>
      <c r="C127" s="9" t="s">
        <v>166</v>
      </c>
      <c r="D127" s="9" t="s">
        <v>167</v>
      </c>
      <c r="E127" s="9" t="s">
        <v>160</v>
      </c>
      <c r="F127" s="9">
        <v>1013359867</v>
      </c>
      <c r="G127" s="9">
        <v>3003229318</v>
      </c>
      <c r="H127" s="9"/>
      <c r="I127" s="9"/>
      <c r="J127" s="9">
        <v>2016</v>
      </c>
      <c r="K127" s="12">
        <f t="shared" si="2"/>
        <v>9</v>
      </c>
      <c r="L127" s="9" t="s">
        <v>105</v>
      </c>
      <c r="M127" s="11" t="str">
        <f>VLOOKUP($L127,CATEGORIAS!$I$2:$J$15,2,0)</f>
        <v>P</v>
      </c>
      <c r="N127" s="11" t="str">
        <f t="shared" si="3"/>
        <v>2016P</v>
      </c>
      <c r="O127" s="11" t="str">
        <f>VLOOKUP($N127,CATEGORIAS!$B$1:$G$245,2,0)</f>
        <v xml:space="preserve">PRINCIPIANTES 9 Y 10 AÑOS </v>
      </c>
      <c r="P127" s="9" t="s">
        <v>170</v>
      </c>
      <c r="Q127" s="9"/>
      <c r="R127" s="9"/>
    </row>
    <row r="128" spans="1:19" x14ac:dyDescent="0.3">
      <c r="B128" s="9">
        <v>128</v>
      </c>
      <c r="C128" s="9" t="s">
        <v>168</v>
      </c>
      <c r="D128" s="9" t="s">
        <v>169</v>
      </c>
      <c r="E128" s="9" t="s">
        <v>160</v>
      </c>
      <c r="F128" s="9">
        <v>1036455186</v>
      </c>
      <c r="G128" s="9">
        <v>3011850585</v>
      </c>
      <c r="H128" s="9"/>
      <c r="I128" s="9"/>
      <c r="J128" s="9">
        <v>2011</v>
      </c>
      <c r="K128" s="12">
        <f t="shared" si="2"/>
        <v>14</v>
      </c>
      <c r="L128" s="9" t="s">
        <v>105</v>
      </c>
      <c r="M128" s="11" t="str">
        <f>VLOOKUP($L128,CATEGORIAS!$I$2:$J$15,2,0)</f>
        <v>P</v>
      </c>
      <c r="N128" s="11" t="str">
        <f t="shared" si="3"/>
        <v>2011P</v>
      </c>
      <c r="O128" s="11" t="str">
        <f>VLOOKUP($N128,CATEGORIAS!$B$1:$G$245,2,0)</f>
        <v xml:space="preserve">PRINCIPIANTES 13 Y 14 AÑOS </v>
      </c>
      <c r="P128" s="9" t="s">
        <v>170</v>
      </c>
      <c r="Q128" s="9"/>
      <c r="R128" s="9"/>
    </row>
    <row r="129" spans="2:19" x14ac:dyDescent="0.3">
      <c r="B129" s="9">
        <v>129</v>
      </c>
      <c r="C129" s="9" t="s">
        <v>158</v>
      </c>
      <c r="D129" s="9" t="s">
        <v>159</v>
      </c>
      <c r="E129" s="9" t="s">
        <v>160</v>
      </c>
      <c r="F129" s="9">
        <v>1021930633</v>
      </c>
      <c r="G129" s="9">
        <v>3046781695</v>
      </c>
      <c r="H129" s="9"/>
      <c r="I129" s="9"/>
      <c r="J129" s="9">
        <v>2011</v>
      </c>
      <c r="K129" s="12">
        <f t="shared" si="2"/>
        <v>14</v>
      </c>
      <c r="L129" s="9" t="s">
        <v>104</v>
      </c>
      <c r="M129" s="11" t="str">
        <f>VLOOKUP($L129,CATEGORIAS!$I$2:$J$15,2,0)</f>
        <v>N</v>
      </c>
      <c r="N129" s="11" t="str">
        <f t="shared" si="3"/>
        <v>2011N</v>
      </c>
      <c r="O129" s="11" t="str">
        <f>VLOOKUP($N129,CATEGORIAS!$B$1:$G$245,2,0)</f>
        <v xml:space="preserve">NOVATOS 13 Y 14 AÑOS </v>
      </c>
      <c r="P129" s="9" t="s">
        <v>451</v>
      </c>
      <c r="Q129" s="9"/>
      <c r="R129" s="9"/>
    </row>
    <row r="130" spans="2:19" x14ac:dyDescent="0.3">
      <c r="B130" s="9">
        <v>130</v>
      </c>
      <c r="C130" s="9" t="s">
        <v>161</v>
      </c>
      <c r="D130" s="9" t="s">
        <v>162</v>
      </c>
      <c r="E130" s="9" t="s">
        <v>160</v>
      </c>
      <c r="F130" s="9">
        <v>1020236216</v>
      </c>
      <c r="G130" s="9">
        <v>3053267460</v>
      </c>
      <c r="H130" s="9"/>
      <c r="I130" s="9"/>
      <c r="J130" s="9">
        <v>2017</v>
      </c>
      <c r="K130" s="12">
        <f t="shared" ref="K130:K193" si="4">2025-J130</f>
        <v>8</v>
      </c>
      <c r="L130" s="9" t="s">
        <v>105</v>
      </c>
      <c r="M130" s="11" t="str">
        <f>VLOOKUP($L130,CATEGORIAS!$I$2:$J$15,2,0)</f>
        <v>P</v>
      </c>
      <c r="N130" s="11" t="str">
        <f t="shared" ref="N130:N193" si="5">CONCATENATE($J130,$M130)</f>
        <v>2017P</v>
      </c>
      <c r="O130" s="11" t="str">
        <f>VLOOKUP($N130,CATEGORIAS!$B$1:$G$245,2,0)</f>
        <v xml:space="preserve">PRINCIPIANTES 7 Y 8 AÑOS </v>
      </c>
      <c r="P130" s="9" t="s">
        <v>451</v>
      </c>
      <c r="Q130" s="9"/>
      <c r="R130" s="9"/>
    </row>
    <row r="131" spans="2:19" x14ac:dyDescent="0.3">
      <c r="B131" s="9">
        <v>131</v>
      </c>
      <c r="C131" s="9" t="s">
        <v>156</v>
      </c>
      <c r="D131" s="9" t="s">
        <v>157</v>
      </c>
      <c r="E131" s="9" t="s">
        <v>112</v>
      </c>
      <c r="F131" s="9">
        <v>1025542959</v>
      </c>
      <c r="G131" s="9">
        <v>3147293257</v>
      </c>
      <c r="H131" s="9"/>
      <c r="I131" s="9"/>
      <c r="J131" s="9">
        <v>2009</v>
      </c>
      <c r="K131" s="12">
        <f t="shared" si="4"/>
        <v>16</v>
      </c>
      <c r="L131" s="9" t="s">
        <v>101</v>
      </c>
      <c r="M131" s="11" t="str">
        <f>VLOOKUP($L131,CATEGORIAS!$I$2:$J$15,2,0)</f>
        <v>E</v>
      </c>
      <c r="N131" s="11" t="str">
        <f t="shared" si="5"/>
        <v>2009E</v>
      </c>
      <c r="O131" s="11" t="str">
        <f>VLOOKUP($N131,CATEGORIAS!$B$1:$G$245,2,0)</f>
        <v>EXPERTOS 16 AÑOS</v>
      </c>
      <c r="P131" s="9" t="s">
        <v>451</v>
      </c>
      <c r="Q131" s="9"/>
      <c r="R131" s="9"/>
    </row>
    <row r="132" spans="2:19" x14ac:dyDescent="0.3">
      <c r="B132" s="9">
        <v>132</v>
      </c>
      <c r="C132" s="9" t="s">
        <v>441</v>
      </c>
      <c r="D132" s="9" t="s">
        <v>442</v>
      </c>
      <c r="E132" s="9" t="s">
        <v>116</v>
      </c>
      <c r="F132" s="9">
        <v>1013378276</v>
      </c>
      <c r="G132" s="9">
        <v>3152513942</v>
      </c>
      <c r="H132" s="9"/>
      <c r="I132" s="9"/>
      <c r="J132" s="9">
        <v>2022</v>
      </c>
      <c r="K132" s="12">
        <f t="shared" si="4"/>
        <v>3</v>
      </c>
      <c r="L132" s="9" t="s">
        <v>103</v>
      </c>
      <c r="M132" s="11" t="str">
        <f>VLOOKUP($L132,CATEGORIAS!$I$2:$J$15,2,0)</f>
        <v>Z</v>
      </c>
      <c r="N132" s="11" t="str">
        <f t="shared" si="5"/>
        <v>2022Z</v>
      </c>
      <c r="O132" s="11" t="str">
        <f>VLOOKUP($N132,CATEGORIAS!$B$1:$G$245,2,0)</f>
        <v>MINI RIDERS SIN PEDALES 2 Y 3 AÑOS</v>
      </c>
      <c r="P132" s="9" t="s">
        <v>444</v>
      </c>
      <c r="Q132" s="9"/>
      <c r="R132" s="9"/>
    </row>
    <row r="133" spans="2:19" x14ac:dyDescent="0.3">
      <c r="B133" s="9">
        <v>133</v>
      </c>
      <c r="C133" s="9" t="s">
        <v>443</v>
      </c>
      <c r="D133" s="9" t="s">
        <v>623</v>
      </c>
      <c r="E133" s="9" t="s">
        <v>116</v>
      </c>
      <c r="F133" s="9">
        <v>1044235099</v>
      </c>
      <c r="G133" s="9">
        <v>3152513942</v>
      </c>
      <c r="H133" s="9"/>
      <c r="I133" s="9"/>
      <c r="J133" s="9">
        <v>2021</v>
      </c>
      <c r="K133" s="12">
        <f t="shared" si="4"/>
        <v>4</v>
      </c>
      <c r="L133" s="9" t="s">
        <v>102</v>
      </c>
      <c r="M133" s="11" t="str">
        <f>VLOOKUP($L133,CATEGORIAS!$I$2:$J$15,2,0)</f>
        <v>X</v>
      </c>
      <c r="N133" s="11" t="str">
        <f t="shared" si="5"/>
        <v>2021X</v>
      </c>
      <c r="O133" s="11" t="str">
        <f>VLOOKUP($N133,CATEGORIAS!$B$1:$G$245,2,0)</f>
        <v>MINI RIDERS CON PEDALES 4 Y 5 AÑOS</v>
      </c>
      <c r="P133" s="9" t="s">
        <v>444</v>
      </c>
      <c r="Q133" s="9"/>
      <c r="R133" s="9"/>
    </row>
    <row r="134" spans="2:19" x14ac:dyDescent="0.3">
      <c r="B134" s="9">
        <v>134</v>
      </c>
      <c r="C134" s="9" t="s">
        <v>154</v>
      </c>
      <c r="D134" s="9" t="s">
        <v>155</v>
      </c>
      <c r="E134" s="9" t="s">
        <v>116</v>
      </c>
      <c r="F134" s="9">
        <v>1035018347</v>
      </c>
      <c r="G134" s="9">
        <v>3122491932</v>
      </c>
      <c r="H134" s="9"/>
      <c r="I134" s="9"/>
      <c r="J134" s="9">
        <v>2021</v>
      </c>
      <c r="K134" s="12">
        <f t="shared" si="4"/>
        <v>4</v>
      </c>
      <c r="L134" s="9" t="s">
        <v>103</v>
      </c>
      <c r="M134" s="11" t="str">
        <f>VLOOKUP($L134,CATEGORIAS!$I$2:$J$15,2,0)</f>
        <v>Z</v>
      </c>
      <c r="N134" s="11" t="str">
        <f t="shared" si="5"/>
        <v>2021Z</v>
      </c>
      <c r="O134" s="11" t="str">
        <f>VLOOKUP($N134,CATEGORIAS!$B$1:$G$245,2,0)</f>
        <v>MINI RIDERS SIN PEDALES 4 Y 5 AÑOS</v>
      </c>
      <c r="P134" s="9" t="s">
        <v>117</v>
      </c>
      <c r="Q134" s="9"/>
      <c r="R134" s="9"/>
    </row>
    <row r="135" spans="2:19" x14ac:dyDescent="0.3">
      <c r="B135" s="9">
        <v>135</v>
      </c>
      <c r="C135" s="9" t="s">
        <v>249</v>
      </c>
      <c r="D135" s="9" t="s">
        <v>250</v>
      </c>
      <c r="E135" s="9" t="s">
        <v>251</v>
      </c>
      <c r="F135" s="9">
        <v>1234988387</v>
      </c>
      <c r="G135" s="9">
        <v>3017471064</v>
      </c>
      <c r="H135" s="9"/>
      <c r="I135" s="9"/>
      <c r="J135" s="9">
        <v>1995</v>
      </c>
      <c r="K135" s="12">
        <f t="shared" si="4"/>
        <v>30</v>
      </c>
      <c r="L135" s="9" t="s">
        <v>81</v>
      </c>
      <c r="M135" s="11" t="str">
        <f>VLOOKUP($L135,CATEGORIAS!$I$2:$J$15,2,0)</f>
        <v>M</v>
      </c>
      <c r="N135" s="11" t="str">
        <f t="shared" si="5"/>
        <v>1995M</v>
      </c>
      <c r="O135" s="11" t="str">
        <f>VLOOKUP($N135,CATEGORIAS!$B$1:$G$245,2,0)</f>
        <v>MASTER</v>
      </c>
      <c r="P135" s="9" t="s">
        <v>117</v>
      </c>
      <c r="Q135" s="9">
        <v>1996</v>
      </c>
      <c r="R135" s="9"/>
    </row>
    <row r="136" spans="2:19" x14ac:dyDescent="0.3">
      <c r="B136" s="9">
        <v>136</v>
      </c>
      <c r="C136" s="41" t="s">
        <v>295</v>
      </c>
      <c r="D136" s="41" t="s">
        <v>296</v>
      </c>
      <c r="E136" s="41" t="s">
        <v>116</v>
      </c>
      <c r="F136" s="41">
        <v>1011109640</v>
      </c>
      <c r="G136" s="41">
        <v>3192792194</v>
      </c>
      <c r="H136" s="41"/>
      <c r="I136" s="41"/>
      <c r="J136" s="41">
        <v>2018</v>
      </c>
      <c r="K136" s="12">
        <f t="shared" si="4"/>
        <v>7</v>
      </c>
      <c r="L136" s="9" t="s">
        <v>106</v>
      </c>
      <c r="M136" s="11" t="str">
        <f>VLOOKUP($L136,CATEGORIAS!$I$2:$J$15,2,0)</f>
        <v>S</v>
      </c>
      <c r="N136" s="11" t="str">
        <f t="shared" si="5"/>
        <v>2018S</v>
      </c>
      <c r="O136" s="11" t="str">
        <f>VLOOKUP($N136,CATEGORIAS!$B$1:$G$245,2,0)</f>
        <v xml:space="preserve">SEMILLEROS 7 Y 8 AÑOS </v>
      </c>
      <c r="P136" s="9" t="s">
        <v>935</v>
      </c>
      <c r="Q136" s="9"/>
      <c r="R136" s="9"/>
    </row>
    <row r="137" spans="2:19" x14ac:dyDescent="0.3">
      <c r="B137" s="9">
        <v>137</v>
      </c>
      <c r="C137" s="9" t="s">
        <v>114</v>
      </c>
      <c r="D137" s="9" t="s">
        <v>115</v>
      </c>
      <c r="E137" s="9" t="s">
        <v>116</v>
      </c>
      <c r="F137" s="9">
        <v>1035016962</v>
      </c>
      <c r="G137" s="9">
        <v>3016253416</v>
      </c>
      <c r="H137" s="9"/>
      <c r="I137" s="9"/>
      <c r="J137" s="9">
        <v>2020</v>
      </c>
      <c r="K137" s="12">
        <f t="shared" si="4"/>
        <v>5</v>
      </c>
      <c r="L137" s="9" t="s">
        <v>102</v>
      </c>
      <c r="M137" s="11" t="str">
        <f>VLOOKUP($L137,CATEGORIAS!$I$2:$J$15,2,0)</f>
        <v>X</v>
      </c>
      <c r="N137" s="11" t="str">
        <f t="shared" si="5"/>
        <v>2020X</v>
      </c>
      <c r="O137" s="11" t="str">
        <f>VLOOKUP($N137,CATEGORIAS!$B$1:$G$245,2,0)</f>
        <v>MINI RIDERS CON PEDALES 4 Y 5 AÑOS</v>
      </c>
      <c r="P137" s="9" t="s">
        <v>117</v>
      </c>
      <c r="Q137" s="9"/>
      <c r="R137" s="9"/>
    </row>
    <row r="138" spans="2:19" x14ac:dyDescent="0.3">
      <c r="B138" s="9">
        <v>138</v>
      </c>
      <c r="C138" s="9" t="s">
        <v>252</v>
      </c>
      <c r="D138" s="9" t="s">
        <v>253</v>
      </c>
      <c r="E138" s="9" t="s">
        <v>212</v>
      </c>
      <c r="F138" s="9">
        <v>1036663881</v>
      </c>
      <c r="G138" s="9">
        <v>3234027457</v>
      </c>
      <c r="H138" s="9"/>
      <c r="I138" s="9"/>
      <c r="J138" s="9">
        <v>1995</v>
      </c>
      <c r="K138" s="12">
        <f t="shared" si="4"/>
        <v>30</v>
      </c>
      <c r="L138" s="9" t="s">
        <v>81</v>
      </c>
      <c r="M138" s="11" t="str">
        <f>VLOOKUP($L138,CATEGORIAS!$I$2:$J$15,2,0)</f>
        <v>M</v>
      </c>
      <c r="N138" s="11" t="str">
        <f t="shared" si="5"/>
        <v>1995M</v>
      </c>
      <c r="O138" s="11" t="str">
        <f>VLOOKUP($N138,CATEGORIAS!$B$1:$G$245,2,0)</f>
        <v>MASTER</v>
      </c>
      <c r="P138" s="9" t="s">
        <v>269</v>
      </c>
      <c r="Q138" s="9"/>
      <c r="R138" s="9"/>
    </row>
    <row r="139" spans="2:19" x14ac:dyDescent="0.3">
      <c r="B139" s="9">
        <v>139</v>
      </c>
      <c r="C139" s="9" t="s">
        <v>242</v>
      </c>
      <c r="D139" s="9" t="s">
        <v>243</v>
      </c>
      <c r="E139" s="9" t="s">
        <v>116</v>
      </c>
      <c r="F139" s="9">
        <v>1035018168</v>
      </c>
      <c r="G139" s="9">
        <v>3146840199</v>
      </c>
      <c r="H139" s="9"/>
      <c r="I139" s="9"/>
      <c r="J139" s="9">
        <v>2021</v>
      </c>
      <c r="K139" s="12">
        <f t="shared" si="4"/>
        <v>4</v>
      </c>
      <c r="L139" s="9" t="s">
        <v>103</v>
      </c>
      <c r="M139" s="11" t="str">
        <f>VLOOKUP($L139,CATEGORIAS!$I$2:$J$15,2,0)</f>
        <v>Z</v>
      </c>
      <c r="N139" s="11" t="str">
        <f t="shared" si="5"/>
        <v>2021Z</v>
      </c>
      <c r="O139" s="11" t="str">
        <f>VLOOKUP($N139,CATEGORIAS!$B$1:$G$245,2,0)</f>
        <v>MINI RIDERS SIN PEDALES 4 Y 5 AÑOS</v>
      </c>
      <c r="P139" s="9" t="s">
        <v>117</v>
      </c>
      <c r="Q139" s="9"/>
      <c r="R139" s="9"/>
    </row>
    <row r="140" spans="2:19" x14ac:dyDescent="0.3">
      <c r="B140" s="9">
        <v>140</v>
      </c>
      <c r="C140" s="9" t="s">
        <v>110</v>
      </c>
      <c r="D140" s="9" t="s">
        <v>111</v>
      </c>
      <c r="E140" s="9" t="s">
        <v>112</v>
      </c>
      <c r="F140" s="9">
        <v>1023641789</v>
      </c>
      <c r="G140" s="9">
        <v>3146802980</v>
      </c>
      <c r="H140" s="9"/>
      <c r="I140" s="9"/>
      <c r="J140" s="9">
        <v>2011</v>
      </c>
      <c r="K140" s="12">
        <f t="shared" si="4"/>
        <v>14</v>
      </c>
      <c r="L140" s="17" t="s">
        <v>105</v>
      </c>
      <c r="M140" s="11" t="str">
        <f>VLOOKUP($L140,CATEGORIAS!$I$2:$J$15,2,0)</f>
        <v>P</v>
      </c>
      <c r="N140" s="11" t="str">
        <f t="shared" si="5"/>
        <v>2011P</v>
      </c>
      <c r="O140" s="11" t="str">
        <f>VLOOKUP($N140,CATEGORIAS!$B$1:$G$245,2,0)</f>
        <v xml:space="preserve">PRINCIPIANTES 13 Y 14 AÑOS </v>
      </c>
      <c r="P140" s="9" t="s">
        <v>113</v>
      </c>
      <c r="Q140" s="9"/>
      <c r="R140" s="9"/>
      <c r="S140" s="5" t="s">
        <v>101</v>
      </c>
    </row>
    <row r="141" spans="2:19" x14ac:dyDescent="0.3">
      <c r="B141" s="9">
        <v>141</v>
      </c>
      <c r="C141" s="9" t="s">
        <v>449</v>
      </c>
      <c r="D141" s="9" t="s">
        <v>450</v>
      </c>
      <c r="E141" s="9" t="s">
        <v>112</v>
      </c>
      <c r="F141" s="9">
        <v>1033263600</v>
      </c>
      <c r="G141" s="9">
        <v>3006603120</v>
      </c>
      <c r="H141" s="9"/>
      <c r="I141" s="9"/>
      <c r="J141" s="9">
        <v>2013</v>
      </c>
      <c r="K141" s="12">
        <f t="shared" si="4"/>
        <v>12</v>
      </c>
      <c r="L141" s="9" t="s">
        <v>104</v>
      </c>
      <c r="M141" s="11" t="str">
        <f>VLOOKUP($L141,CATEGORIAS!$I$2:$J$15,2,0)</f>
        <v>N</v>
      </c>
      <c r="N141" s="11" t="str">
        <f t="shared" si="5"/>
        <v>2013N</v>
      </c>
      <c r="O141" s="11" t="str">
        <f>VLOOKUP($N141,CATEGORIAS!$B$1:$G$245,2,0)</f>
        <v>NOVATOS 11 Y 12 AÑOS</v>
      </c>
      <c r="P141" s="9" t="s">
        <v>451</v>
      </c>
      <c r="Q141" s="9"/>
      <c r="R141" s="9"/>
    </row>
    <row r="142" spans="2:19" x14ac:dyDescent="0.3">
      <c r="B142" s="9">
        <v>142</v>
      </c>
      <c r="C142" s="9" t="s">
        <v>445</v>
      </c>
      <c r="D142" s="9" t="s">
        <v>446</v>
      </c>
      <c r="E142" s="9" t="s">
        <v>112</v>
      </c>
      <c r="F142" s="9">
        <v>1011403123</v>
      </c>
      <c r="G142" s="9">
        <v>3044934732</v>
      </c>
      <c r="H142" s="9"/>
      <c r="I142" s="9"/>
      <c r="J142" s="9">
        <v>2000</v>
      </c>
      <c r="K142" s="12">
        <f t="shared" si="4"/>
        <v>25</v>
      </c>
      <c r="L142" s="9" t="s">
        <v>91</v>
      </c>
      <c r="M142" s="11" t="str">
        <f>VLOOKUP($L142,CATEGORIAS!$I$2:$J$15,2,0)</f>
        <v>F</v>
      </c>
      <c r="N142" s="11" t="str">
        <f t="shared" si="5"/>
        <v>2000F</v>
      </c>
      <c r="O142" s="11" t="str">
        <f>VLOOKUP($N142,CATEGORIAS!$B$1:$G$245,2,0)</f>
        <v>FOUR CROSS</v>
      </c>
      <c r="P142" s="9" t="s">
        <v>451</v>
      </c>
      <c r="Q142" s="9"/>
      <c r="R142" s="9"/>
    </row>
    <row r="143" spans="2:19" x14ac:dyDescent="0.3">
      <c r="B143" s="9">
        <v>143</v>
      </c>
      <c r="C143" s="9" t="s">
        <v>447</v>
      </c>
      <c r="D143" s="9" t="s">
        <v>448</v>
      </c>
      <c r="E143" s="9" t="s">
        <v>112</v>
      </c>
      <c r="F143" s="9">
        <v>1020230439</v>
      </c>
      <c r="G143" s="9">
        <v>3104181317</v>
      </c>
      <c r="H143" s="9"/>
      <c r="I143" s="9"/>
      <c r="J143" s="9">
        <v>2013</v>
      </c>
      <c r="K143" s="12">
        <f t="shared" si="4"/>
        <v>12</v>
      </c>
      <c r="L143" s="9" t="s">
        <v>105</v>
      </c>
      <c r="M143" s="11" t="str">
        <f>VLOOKUP($L143,CATEGORIAS!$I$2:$J$15,2,0)</f>
        <v>P</v>
      </c>
      <c r="N143" s="11" t="str">
        <f t="shared" si="5"/>
        <v>2013P</v>
      </c>
      <c r="O143" s="11" t="str">
        <f>VLOOKUP($N143,CATEGORIAS!$B$1:$G$245,2,0)</f>
        <v>PRINCIPIANTES 11 Y 12 AÑOS</v>
      </c>
      <c r="P143" s="9" t="s">
        <v>451</v>
      </c>
      <c r="Q143" s="9"/>
      <c r="R143" s="9"/>
      <c r="S143" s="5" t="s">
        <v>100</v>
      </c>
    </row>
    <row r="144" spans="2:19" x14ac:dyDescent="0.3">
      <c r="B144" s="9">
        <v>144</v>
      </c>
      <c r="C144" s="9" t="s">
        <v>305</v>
      </c>
      <c r="D144" s="9" t="s">
        <v>306</v>
      </c>
      <c r="E144" s="9" t="s">
        <v>116</v>
      </c>
      <c r="F144" s="9">
        <v>1035010957</v>
      </c>
      <c r="G144" s="9">
        <v>3105332012</v>
      </c>
      <c r="H144" s="9"/>
      <c r="I144" s="9"/>
      <c r="J144" s="9">
        <v>2017</v>
      </c>
      <c r="K144" s="12">
        <f t="shared" si="4"/>
        <v>8</v>
      </c>
      <c r="L144" s="9" t="s">
        <v>105</v>
      </c>
      <c r="M144" s="11" t="str">
        <f>VLOOKUP($L144,CATEGORIAS!$I$2:$J$15,2,0)</f>
        <v>P</v>
      </c>
      <c r="N144" s="11" t="str">
        <f t="shared" si="5"/>
        <v>2017P</v>
      </c>
      <c r="O144" s="11" t="str">
        <f>VLOOKUP($N144,CATEGORIAS!$B$1:$G$245,2,0)</f>
        <v xml:space="preserve">PRINCIPIANTES 7 Y 8 AÑOS </v>
      </c>
      <c r="P144" s="9" t="s">
        <v>311</v>
      </c>
      <c r="Q144" s="9"/>
      <c r="R144" s="9"/>
    </row>
    <row r="145" spans="1:70" x14ac:dyDescent="0.3">
      <c r="B145" s="9">
        <v>145</v>
      </c>
      <c r="C145" s="9" t="s">
        <v>297</v>
      </c>
      <c r="D145" s="9" t="s">
        <v>298</v>
      </c>
      <c r="E145" s="9" t="s">
        <v>142</v>
      </c>
      <c r="F145" s="9">
        <v>1027811017</v>
      </c>
      <c r="G145" s="9">
        <v>3105332012</v>
      </c>
      <c r="H145" s="9"/>
      <c r="I145" s="9"/>
      <c r="J145" s="9">
        <v>2012</v>
      </c>
      <c r="K145" s="12">
        <f t="shared" si="4"/>
        <v>13</v>
      </c>
      <c r="L145" s="9" t="s">
        <v>101</v>
      </c>
      <c r="M145" s="11" t="str">
        <f>VLOOKUP($L145,CATEGORIAS!$I$2:$J$15,2,0)</f>
        <v>E</v>
      </c>
      <c r="N145" s="11" t="str">
        <f t="shared" si="5"/>
        <v>2012E</v>
      </c>
      <c r="O145" s="11" t="str">
        <f>VLOOKUP($N145,CATEGORIAS!$B$1:$G$245,2,0)</f>
        <v>EXPERTOS 13 AÑOS</v>
      </c>
      <c r="P145" s="9" t="s">
        <v>311</v>
      </c>
      <c r="Q145" s="9"/>
      <c r="R145" s="9"/>
    </row>
    <row r="146" spans="1:70" x14ac:dyDescent="0.3">
      <c r="B146" s="9">
        <v>146</v>
      </c>
      <c r="C146" s="9" t="s">
        <v>257</v>
      </c>
      <c r="D146" s="9" t="s">
        <v>298</v>
      </c>
      <c r="E146" s="9" t="s">
        <v>116</v>
      </c>
      <c r="F146" s="9">
        <v>1020326943</v>
      </c>
      <c r="G146" s="9">
        <v>3105332012</v>
      </c>
      <c r="H146" s="9"/>
      <c r="I146" s="9"/>
      <c r="J146" s="9">
        <v>2018</v>
      </c>
      <c r="K146" s="12">
        <f t="shared" si="4"/>
        <v>7</v>
      </c>
      <c r="L146" s="9" t="s">
        <v>104</v>
      </c>
      <c r="M146" s="11" t="str">
        <f>VLOOKUP($L146,CATEGORIAS!$I$2:$J$15,2,0)</f>
        <v>N</v>
      </c>
      <c r="N146" s="11" t="str">
        <f t="shared" si="5"/>
        <v>2018N</v>
      </c>
      <c r="O146" s="11" t="str">
        <f>VLOOKUP($N146,CATEGORIAS!$B$1:$G$245,2,0)</f>
        <v xml:space="preserve">NOVATOS 7 Y 8 AÑOS </v>
      </c>
      <c r="P146" s="9" t="s">
        <v>311</v>
      </c>
      <c r="Q146" s="9"/>
      <c r="R146" s="9"/>
    </row>
    <row r="147" spans="1:70" x14ac:dyDescent="0.3">
      <c r="B147" s="9">
        <v>147</v>
      </c>
      <c r="C147" s="9" t="s">
        <v>257</v>
      </c>
      <c r="D147" s="9" t="s">
        <v>299</v>
      </c>
      <c r="E147" s="9" t="s">
        <v>142</v>
      </c>
      <c r="F147" s="9">
        <v>1020307613</v>
      </c>
      <c r="G147" s="9">
        <v>3105332012</v>
      </c>
      <c r="H147" s="9"/>
      <c r="I147" s="9"/>
      <c r="J147" s="9">
        <v>2010</v>
      </c>
      <c r="K147" s="12">
        <f t="shared" si="4"/>
        <v>15</v>
      </c>
      <c r="L147" s="9" t="s">
        <v>101</v>
      </c>
      <c r="M147" s="11" t="str">
        <f>VLOOKUP($L147,CATEGORIAS!$I$2:$J$15,2,0)</f>
        <v>E</v>
      </c>
      <c r="N147" s="11" t="str">
        <f t="shared" si="5"/>
        <v>2010E</v>
      </c>
      <c r="O147" s="11" t="str">
        <f>VLOOKUP($N147,CATEGORIAS!$B$1:$G$245,2,0)</f>
        <v>EXPERTOS 15 AÑOS</v>
      </c>
      <c r="P147" s="9" t="s">
        <v>311</v>
      </c>
      <c r="Q147" s="9"/>
      <c r="R147" s="9"/>
    </row>
    <row r="148" spans="1:70" x14ac:dyDescent="0.3">
      <c r="B148" s="9">
        <v>148</v>
      </c>
      <c r="C148" s="9" t="s">
        <v>300</v>
      </c>
      <c r="D148" s="9" t="s">
        <v>301</v>
      </c>
      <c r="E148" s="9" t="s">
        <v>142</v>
      </c>
      <c r="F148" s="9">
        <v>1131227089</v>
      </c>
      <c r="G148" s="9">
        <v>3105332012</v>
      </c>
      <c r="H148" s="9"/>
      <c r="I148" s="9"/>
      <c r="J148" s="9">
        <v>2015</v>
      </c>
      <c r="K148" s="12">
        <f t="shared" si="4"/>
        <v>10</v>
      </c>
      <c r="L148" s="9" t="s">
        <v>100</v>
      </c>
      <c r="M148" s="11" t="str">
        <f>VLOOKUP($L148,CATEGORIAS!$I$2:$J$15,2,0)</f>
        <v>D</v>
      </c>
      <c r="N148" s="11" t="str">
        <f t="shared" si="5"/>
        <v>2015D</v>
      </c>
      <c r="O148" s="11" t="str">
        <f>VLOOKUP($N148,CATEGORIAS!$B$1:$G$245,2,0)</f>
        <v xml:space="preserve">DAMAS 9 Y 10 AÑOS </v>
      </c>
      <c r="P148" s="9" t="s">
        <v>311</v>
      </c>
      <c r="Q148" s="9"/>
      <c r="R148" s="9"/>
    </row>
    <row r="149" spans="1:70" x14ac:dyDescent="0.3">
      <c r="B149" s="9">
        <v>149</v>
      </c>
      <c r="C149" s="9" t="s">
        <v>309</v>
      </c>
      <c r="D149" s="9" t="s">
        <v>310</v>
      </c>
      <c r="E149" s="9" t="s">
        <v>142</v>
      </c>
      <c r="F149" s="9">
        <v>1017938638</v>
      </c>
      <c r="G149" s="9">
        <v>3105332012</v>
      </c>
      <c r="H149" s="9"/>
      <c r="I149" s="9"/>
      <c r="J149" s="9">
        <v>2013</v>
      </c>
      <c r="K149" s="12">
        <f t="shared" si="4"/>
        <v>12</v>
      </c>
      <c r="L149" s="9" t="s">
        <v>100</v>
      </c>
      <c r="M149" s="11" t="str">
        <f>VLOOKUP($L149,CATEGORIAS!$I$2:$J$15,2,0)</f>
        <v>D</v>
      </c>
      <c r="N149" s="11" t="str">
        <f t="shared" si="5"/>
        <v>2013D</v>
      </c>
      <c r="O149" s="11" t="str">
        <f>VLOOKUP($N149,CATEGORIAS!$B$1:$G$245,2,0)</f>
        <v>DAMAS 11 Y 12 AÑOS</v>
      </c>
      <c r="P149" s="9" t="s">
        <v>311</v>
      </c>
      <c r="Q149" s="9"/>
      <c r="R149" s="9"/>
    </row>
    <row r="150" spans="1:70" x14ac:dyDescent="0.3">
      <c r="B150" s="9">
        <v>150</v>
      </c>
      <c r="C150" s="9" t="s">
        <v>307</v>
      </c>
      <c r="D150" s="9" t="s">
        <v>308</v>
      </c>
      <c r="E150" s="9" t="s">
        <v>142</v>
      </c>
      <c r="F150" s="9">
        <v>1027811566</v>
      </c>
      <c r="G150" s="9">
        <v>3105332012</v>
      </c>
      <c r="H150" s="9"/>
      <c r="I150" s="9"/>
      <c r="J150" s="9">
        <v>2012</v>
      </c>
      <c r="K150" s="12">
        <f t="shared" si="4"/>
        <v>13</v>
      </c>
      <c r="L150" s="9" t="s">
        <v>100</v>
      </c>
      <c r="M150" s="11" t="str">
        <f>VLOOKUP($L150,CATEGORIAS!$I$2:$J$15,2,0)</f>
        <v>D</v>
      </c>
      <c r="N150" s="11" t="str">
        <f t="shared" si="5"/>
        <v>2012D</v>
      </c>
      <c r="O150" s="11" t="str">
        <f>VLOOKUP($N150,CATEGORIAS!$B$1:$G$245,2,0)</f>
        <v xml:space="preserve">DAMAS 13 Y 14 AÑOS </v>
      </c>
      <c r="P150" s="9" t="s">
        <v>311</v>
      </c>
      <c r="Q150" s="9"/>
      <c r="R150" s="9"/>
    </row>
    <row r="151" spans="1:70" x14ac:dyDescent="0.3">
      <c r="B151" s="9">
        <v>151</v>
      </c>
      <c r="C151" s="9" t="s">
        <v>302</v>
      </c>
      <c r="D151" s="9" t="s">
        <v>303</v>
      </c>
      <c r="E151" s="9" t="s">
        <v>142</v>
      </c>
      <c r="F151" s="9">
        <v>1232403967</v>
      </c>
      <c r="G151" s="9">
        <v>3105332012</v>
      </c>
      <c r="H151" s="9"/>
      <c r="I151" s="9"/>
      <c r="J151" s="9">
        <v>2010</v>
      </c>
      <c r="K151" s="12">
        <f t="shared" si="4"/>
        <v>15</v>
      </c>
      <c r="L151" s="9" t="s">
        <v>104</v>
      </c>
      <c r="M151" s="11" t="str">
        <f>VLOOKUP($L151,CATEGORIAS!$I$2:$J$15,2,0)</f>
        <v>N</v>
      </c>
      <c r="N151" s="11" t="str">
        <f t="shared" si="5"/>
        <v>2010N</v>
      </c>
      <c r="O151" s="11" t="str">
        <f>VLOOKUP($N151,CATEGORIAS!$B$1:$G$245,2,0)</f>
        <v xml:space="preserve">NOVATOS 15 Y 16 AÑOS </v>
      </c>
      <c r="P151" s="9" t="s">
        <v>311</v>
      </c>
      <c r="Q151" s="9"/>
      <c r="R151" s="9"/>
    </row>
    <row r="152" spans="1:70" x14ac:dyDescent="0.3">
      <c r="B152" s="9">
        <v>152</v>
      </c>
      <c r="C152" s="9" t="s">
        <v>304</v>
      </c>
      <c r="D152" s="9" t="s">
        <v>303</v>
      </c>
      <c r="E152" s="9" t="s">
        <v>142</v>
      </c>
      <c r="F152" s="9">
        <v>1232403968</v>
      </c>
      <c r="G152" s="9">
        <v>3105332012</v>
      </c>
      <c r="H152" s="9"/>
      <c r="I152" s="9"/>
      <c r="J152" s="9">
        <v>2015</v>
      </c>
      <c r="K152" s="12">
        <f t="shared" si="4"/>
        <v>10</v>
      </c>
      <c r="L152" s="9" t="s">
        <v>105</v>
      </c>
      <c r="M152" s="11" t="str">
        <f>VLOOKUP($L152,CATEGORIAS!$I$2:$J$15,2,0)</f>
        <v>P</v>
      </c>
      <c r="N152" s="11" t="str">
        <f t="shared" si="5"/>
        <v>2015P</v>
      </c>
      <c r="O152" s="11" t="str">
        <f>VLOOKUP($N152,CATEGORIAS!$B$1:$G$245,2,0)</f>
        <v xml:space="preserve">PRINCIPIANTES 9 Y 10 AÑOS </v>
      </c>
      <c r="P152" s="9" t="s">
        <v>311</v>
      </c>
      <c r="Q152" s="9"/>
      <c r="R152" s="9"/>
    </row>
    <row r="153" spans="1:70" x14ac:dyDescent="0.3">
      <c r="B153" s="9">
        <v>153</v>
      </c>
      <c r="C153" s="9" t="s">
        <v>324</v>
      </c>
      <c r="D153" s="9" t="s">
        <v>325</v>
      </c>
      <c r="E153" s="9" t="s">
        <v>142</v>
      </c>
      <c r="F153" s="9">
        <v>1036945717</v>
      </c>
      <c r="G153" s="9">
        <v>3122110514</v>
      </c>
      <c r="H153" s="9"/>
      <c r="I153" s="9"/>
      <c r="J153" s="9">
        <v>2011</v>
      </c>
      <c r="K153" s="12">
        <f t="shared" si="4"/>
        <v>14</v>
      </c>
      <c r="L153" s="9" t="s">
        <v>104</v>
      </c>
      <c r="M153" s="11" t="str">
        <f>VLOOKUP($L153,CATEGORIAS!$I$2:$J$15,2,0)</f>
        <v>N</v>
      </c>
      <c r="N153" s="11" t="str">
        <f t="shared" si="5"/>
        <v>2011N</v>
      </c>
      <c r="O153" s="11" t="str">
        <f>VLOOKUP($N153,CATEGORIAS!$B$1:$G$245,2,0)</f>
        <v xml:space="preserve">NOVATOS 13 Y 14 AÑOS </v>
      </c>
      <c r="P153" s="9" t="s">
        <v>765</v>
      </c>
      <c r="Q153" s="9"/>
      <c r="R153" s="9"/>
    </row>
    <row r="154" spans="1:70" x14ac:dyDescent="0.3">
      <c r="B154" s="9">
        <v>154</v>
      </c>
      <c r="C154" s="9" t="s">
        <v>270</v>
      </c>
      <c r="D154" s="9" t="s">
        <v>288</v>
      </c>
      <c r="E154" s="9" t="s">
        <v>142</v>
      </c>
      <c r="F154" s="9">
        <v>1033500301</v>
      </c>
      <c r="G154" s="9">
        <v>3137486128</v>
      </c>
      <c r="H154" s="9"/>
      <c r="I154" s="9"/>
      <c r="J154" s="9">
        <v>2017</v>
      </c>
      <c r="K154" s="32">
        <f t="shared" si="4"/>
        <v>8</v>
      </c>
      <c r="L154" s="31" t="s">
        <v>105</v>
      </c>
      <c r="M154" s="11" t="str">
        <f>VLOOKUP($L154,CATEGORIAS!$I$2:$J$15,2,0)</f>
        <v>P</v>
      </c>
      <c r="N154" s="11" t="str">
        <f t="shared" si="5"/>
        <v>2017P</v>
      </c>
      <c r="O154" s="11" t="str">
        <f>VLOOKUP($N154,CATEGORIAS!$B$1:$G$245,2,0)</f>
        <v xml:space="preserve">PRINCIPIANTES 7 Y 8 AÑOS </v>
      </c>
      <c r="P154" s="9" t="s">
        <v>294</v>
      </c>
      <c r="Q154" s="9"/>
      <c r="R154" s="9"/>
    </row>
    <row r="155" spans="1:70" x14ac:dyDescent="0.3">
      <c r="B155" s="9">
        <v>155</v>
      </c>
      <c r="C155" s="9" t="s">
        <v>291</v>
      </c>
      <c r="D155" s="9" t="s">
        <v>293</v>
      </c>
      <c r="E155" s="9" t="s">
        <v>142</v>
      </c>
      <c r="F155" s="9">
        <v>1011415583</v>
      </c>
      <c r="G155" s="9">
        <v>31004332700</v>
      </c>
      <c r="H155" s="9"/>
      <c r="I155" s="9"/>
      <c r="J155" s="9">
        <v>2018</v>
      </c>
      <c r="K155" s="32">
        <f t="shared" si="4"/>
        <v>7</v>
      </c>
      <c r="L155" s="31" t="s">
        <v>106</v>
      </c>
      <c r="M155" s="11" t="str">
        <f>VLOOKUP($L155,CATEGORIAS!$I$2:$J$15,2,0)</f>
        <v>S</v>
      </c>
      <c r="N155" s="11" t="str">
        <f t="shared" si="5"/>
        <v>2018S</v>
      </c>
      <c r="O155" s="11" t="str">
        <f>VLOOKUP($N155,CATEGORIAS!$B$1:$G$245,2,0)</f>
        <v xml:space="preserve">SEMILLEROS 7 Y 8 AÑOS </v>
      </c>
      <c r="P155" s="9" t="s">
        <v>294</v>
      </c>
      <c r="Q155" s="9"/>
      <c r="R155" s="9"/>
    </row>
    <row r="156" spans="1:70" x14ac:dyDescent="0.3">
      <c r="B156" s="9">
        <v>156</v>
      </c>
      <c r="C156" s="9" t="s">
        <v>291</v>
      </c>
      <c r="D156" s="9" t="s">
        <v>292</v>
      </c>
      <c r="E156" s="9" t="s">
        <v>142</v>
      </c>
      <c r="F156" s="9">
        <v>1033199214</v>
      </c>
      <c r="G156" s="9">
        <v>3013609318</v>
      </c>
      <c r="H156" s="9"/>
      <c r="I156" s="9"/>
      <c r="J156" s="9">
        <v>2015</v>
      </c>
      <c r="K156" s="12">
        <f t="shared" si="4"/>
        <v>10</v>
      </c>
      <c r="L156" s="9" t="s">
        <v>106</v>
      </c>
      <c r="M156" s="11" t="str">
        <f>VLOOKUP($L156,CATEGORIAS!$I$2:$J$15,2,0)</f>
        <v>S</v>
      </c>
      <c r="N156" s="11" t="str">
        <f t="shared" si="5"/>
        <v>2015S</v>
      </c>
      <c r="O156" s="11" t="str">
        <f>VLOOKUP($N156,CATEGORIAS!$B$1:$G$245,2,0)</f>
        <v xml:space="preserve">SEMILLEROS 9 Y 10 AÑOS </v>
      </c>
      <c r="P156" s="9" t="s">
        <v>294</v>
      </c>
      <c r="Q156" s="9"/>
      <c r="R156" s="9"/>
    </row>
    <row r="157" spans="1:70" s="33" customFormat="1" x14ac:dyDescent="0.3">
      <c r="A157" s="5"/>
      <c r="B157" s="9">
        <v>157</v>
      </c>
      <c r="C157" s="9" t="s">
        <v>289</v>
      </c>
      <c r="D157" s="9" t="s">
        <v>290</v>
      </c>
      <c r="E157" s="9" t="s">
        <v>142</v>
      </c>
      <c r="F157" s="9">
        <v>1022163170</v>
      </c>
      <c r="G157" s="9">
        <v>3003893296</v>
      </c>
      <c r="H157" s="9"/>
      <c r="I157" s="9"/>
      <c r="J157" s="9">
        <v>2017</v>
      </c>
      <c r="K157" s="12">
        <f t="shared" si="4"/>
        <v>8</v>
      </c>
      <c r="L157" s="35" t="s">
        <v>105</v>
      </c>
      <c r="M157" s="11" t="str">
        <f>VLOOKUP($L157,CATEGORIAS!$I$2:$J$15,2,0)</f>
        <v>P</v>
      </c>
      <c r="N157" s="11" t="str">
        <f t="shared" si="5"/>
        <v>2017P</v>
      </c>
      <c r="O157" s="11" t="str">
        <f>VLOOKUP($N157,CATEGORIAS!$B$1:$G$245,2,0)</f>
        <v xml:space="preserve">PRINCIPIANTES 7 Y 8 AÑOS </v>
      </c>
      <c r="P157" s="9" t="s">
        <v>294</v>
      </c>
      <c r="Q157" s="9"/>
      <c r="R157" s="9"/>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row>
    <row r="158" spans="1:70" s="33" customFormat="1" x14ac:dyDescent="0.3">
      <c r="A158" s="5"/>
      <c r="B158" s="9">
        <v>158</v>
      </c>
      <c r="C158" s="9" t="s">
        <v>321</v>
      </c>
      <c r="D158" s="9" t="s">
        <v>558</v>
      </c>
      <c r="E158" s="9" t="s">
        <v>142</v>
      </c>
      <c r="F158" s="9">
        <v>1039311177</v>
      </c>
      <c r="G158" s="9">
        <v>3136170484</v>
      </c>
      <c r="H158" s="9"/>
      <c r="I158" s="9"/>
      <c r="J158" s="9">
        <v>2013</v>
      </c>
      <c r="K158" s="12">
        <f t="shared" si="4"/>
        <v>12</v>
      </c>
      <c r="L158" s="9" t="s">
        <v>105</v>
      </c>
      <c r="M158" s="11" t="str">
        <f>VLOOKUP($L158,CATEGORIAS!$I$2:$J$15,2,0)</f>
        <v>P</v>
      </c>
      <c r="N158" s="11" t="str">
        <f t="shared" si="5"/>
        <v>2013P</v>
      </c>
      <c r="O158" s="11" t="str">
        <f>VLOOKUP($N158,CATEGORIAS!$B$1:$G$245,2,0)</f>
        <v>PRINCIPIANTES 11 Y 12 AÑOS</v>
      </c>
      <c r="P158" s="9" t="s">
        <v>535</v>
      </c>
      <c r="Q158" s="9"/>
      <c r="R158" s="9"/>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row>
    <row r="159" spans="1:70" x14ac:dyDescent="0.3">
      <c r="B159" s="9">
        <v>159</v>
      </c>
      <c r="C159" s="9" t="s">
        <v>114</v>
      </c>
      <c r="D159" s="9" t="s">
        <v>541</v>
      </c>
      <c r="E159" s="9" t="s">
        <v>116</v>
      </c>
      <c r="F159" s="9">
        <v>1040051743</v>
      </c>
      <c r="G159" s="9">
        <v>3127408508</v>
      </c>
      <c r="H159" s="9"/>
      <c r="I159" s="9"/>
      <c r="J159" s="9">
        <v>2018</v>
      </c>
      <c r="K159" s="12">
        <f t="shared" si="4"/>
        <v>7</v>
      </c>
      <c r="L159" s="9" t="s">
        <v>105</v>
      </c>
      <c r="M159" s="11" t="str">
        <f>VLOOKUP($L159,CATEGORIAS!$I$2:$J$15,2,0)</f>
        <v>P</v>
      </c>
      <c r="N159" s="11" t="str">
        <f t="shared" si="5"/>
        <v>2018P</v>
      </c>
      <c r="O159" s="11" t="str">
        <f>VLOOKUP($N159,CATEGORIAS!$B$1:$G$245,2,0)</f>
        <v xml:space="preserve">PRINCIPIANTES 7 Y 8 AÑOS </v>
      </c>
      <c r="P159" s="9" t="s">
        <v>535</v>
      </c>
      <c r="Q159" s="9"/>
      <c r="R159" s="9"/>
    </row>
    <row r="160" spans="1:70" x14ac:dyDescent="0.3">
      <c r="B160" s="9">
        <v>160</v>
      </c>
      <c r="C160" s="9" t="s">
        <v>538</v>
      </c>
      <c r="D160" s="9" t="s">
        <v>539</v>
      </c>
      <c r="E160" s="9" t="s">
        <v>112</v>
      </c>
      <c r="F160" s="9">
        <v>1040047780</v>
      </c>
      <c r="G160" s="9">
        <v>3015857899</v>
      </c>
      <c r="H160" s="9"/>
      <c r="I160" s="9"/>
      <c r="J160" s="98">
        <v>2014</v>
      </c>
      <c r="K160" s="12">
        <f t="shared" si="4"/>
        <v>11</v>
      </c>
      <c r="L160" s="9" t="s">
        <v>100</v>
      </c>
      <c r="M160" s="11" t="str">
        <f>VLOOKUP($L160,CATEGORIAS!$I$2:$J$15,2,0)</f>
        <v>D</v>
      </c>
      <c r="N160" s="11" t="str">
        <f t="shared" si="5"/>
        <v>2014D</v>
      </c>
      <c r="O160" s="11" t="str">
        <f>VLOOKUP($N160,CATEGORIAS!$B$1:$G$245,2,0)</f>
        <v>DAMAS 11 Y 12 AÑOS</v>
      </c>
      <c r="P160" s="9" t="s">
        <v>535</v>
      </c>
      <c r="Q160" s="9"/>
      <c r="R160" s="9"/>
    </row>
    <row r="161" spans="1:18" x14ac:dyDescent="0.3">
      <c r="B161" s="9">
        <v>161</v>
      </c>
      <c r="C161" s="9" t="s">
        <v>280</v>
      </c>
      <c r="D161" s="9" t="s">
        <v>553</v>
      </c>
      <c r="E161" s="9" t="s">
        <v>142</v>
      </c>
      <c r="F161" s="9">
        <v>1040880860</v>
      </c>
      <c r="G161" s="9">
        <v>3105571736</v>
      </c>
      <c r="H161" s="9"/>
      <c r="I161" s="9"/>
      <c r="J161" s="9">
        <v>2012</v>
      </c>
      <c r="K161" s="12">
        <f t="shared" si="4"/>
        <v>13</v>
      </c>
      <c r="L161" s="9" t="s">
        <v>104</v>
      </c>
      <c r="M161" s="11" t="str">
        <f>VLOOKUP($L161,CATEGORIAS!$I$2:$J$15,2,0)</f>
        <v>N</v>
      </c>
      <c r="N161" s="11" t="str">
        <f t="shared" si="5"/>
        <v>2012N</v>
      </c>
      <c r="O161" s="11" t="str">
        <f>VLOOKUP($N161,CATEGORIAS!$B$1:$G$245,2,0)</f>
        <v xml:space="preserve">NOVATOS 13 Y 14 AÑOS </v>
      </c>
      <c r="P161" s="9" t="s">
        <v>535</v>
      </c>
      <c r="Q161" s="9"/>
      <c r="R161" s="9"/>
    </row>
    <row r="162" spans="1:18" x14ac:dyDescent="0.3">
      <c r="B162" s="9">
        <v>162</v>
      </c>
      <c r="C162" s="9" t="s">
        <v>280</v>
      </c>
      <c r="D162" s="9" t="s">
        <v>554</v>
      </c>
      <c r="E162" s="9" t="s">
        <v>142</v>
      </c>
      <c r="F162" s="9">
        <v>1039311388</v>
      </c>
      <c r="G162" s="9">
        <v>3006196077</v>
      </c>
      <c r="H162" s="9"/>
      <c r="I162" s="9"/>
      <c r="J162" s="9">
        <v>2014</v>
      </c>
      <c r="K162" s="12">
        <f t="shared" si="4"/>
        <v>11</v>
      </c>
      <c r="L162" s="9" t="s">
        <v>104</v>
      </c>
      <c r="M162" s="11" t="str">
        <f>VLOOKUP($L162,CATEGORIAS!$I$2:$J$15,2,0)</f>
        <v>N</v>
      </c>
      <c r="N162" s="11" t="str">
        <f t="shared" si="5"/>
        <v>2014N</v>
      </c>
      <c r="O162" s="11" t="str">
        <f>VLOOKUP($N162,CATEGORIAS!$B$1:$G$245,2,0)</f>
        <v>NOVATOS 11 Y 12 AÑOS</v>
      </c>
      <c r="P162" s="9" t="s">
        <v>535</v>
      </c>
      <c r="Q162" s="9"/>
      <c r="R162" s="9"/>
    </row>
    <row r="163" spans="1:18" x14ac:dyDescent="0.3">
      <c r="B163" s="9">
        <v>164</v>
      </c>
      <c r="C163" s="9" t="s">
        <v>396</v>
      </c>
      <c r="D163" s="9" t="s">
        <v>540</v>
      </c>
      <c r="E163" s="9" t="s">
        <v>112</v>
      </c>
      <c r="F163" s="9">
        <v>1040038893</v>
      </c>
      <c r="G163" s="9">
        <v>3104111414</v>
      </c>
      <c r="H163" s="9"/>
      <c r="I163" s="9"/>
      <c r="J163" s="9">
        <v>2009</v>
      </c>
      <c r="K163" s="12">
        <f t="shared" si="4"/>
        <v>16</v>
      </c>
      <c r="L163" s="9" t="s">
        <v>101</v>
      </c>
      <c r="M163" s="11" t="str">
        <f>VLOOKUP($L163,CATEGORIAS!$I$2:$J$15,2,0)</f>
        <v>E</v>
      </c>
      <c r="N163" s="11" t="str">
        <f t="shared" si="5"/>
        <v>2009E</v>
      </c>
      <c r="O163" s="11" t="str">
        <f>VLOOKUP($N163,CATEGORIAS!$B$1:$G$245,2,0)</f>
        <v>EXPERTOS 16 AÑOS</v>
      </c>
      <c r="P163" s="9" t="s">
        <v>535</v>
      </c>
      <c r="Q163" s="9"/>
      <c r="R163" s="9"/>
    </row>
    <row r="164" spans="1:18" x14ac:dyDescent="0.3">
      <c r="B164" s="9">
        <v>165</v>
      </c>
      <c r="C164" s="9" t="s">
        <v>454</v>
      </c>
      <c r="D164" s="9" t="s">
        <v>563</v>
      </c>
      <c r="E164" s="9" t="s">
        <v>142</v>
      </c>
      <c r="F164" s="9">
        <v>1018248435</v>
      </c>
      <c r="G164" s="9">
        <v>3136170483</v>
      </c>
      <c r="H164" s="9"/>
      <c r="I164" s="9"/>
      <c r="J164" s="9">
        <v>2010</v>
      </c>
      <c r="K164" s="12">
        <f t="shared" si="4"/>
        <v>15</v>
      </c>
      <c r="L164" s="9" t="s">
        <v>104</v>
      </c>
      <c r="M164" s="11" t="str">
        <f>VLOOKUP($L164,CATEGORIAS!$I$2:$J$15,2,0)</f>
        <v>N</v>
      </c>
      <c r="N164" s="11" t="str">
        <f t="shared" si="5"/>
        <v>2010N</v>
      </c>
      <c r="O164" s="11" t="str">
        <f>VLOOKUP($N164,CATEGORIAS!$B$1:$G$245,2,0)</f>
        <v xml:space="preserve">NOVATOS 15 Y 16 AÑOS </v>
      </c>
      <c r="P164" s="9" t="s">
        <v>535</v>
      </c>
      <c r="Q164" s="9"/>
      <c r="R164" s="9"/>
    </row>
    <row r="165" spans="1:18" x14ac:dyDescent="0.3">
      <c r="A165" s="63">
        <v>163</v>
      </c>
      <c r="B165" s="9">
        <v>166</v>
      </c>
      <c r="C165" s="9" t="s">
        <v>548</v>
      </c>
      <c r="D165" s="9" t="s">
        <v>119</v>
      </c>
      <c r="E165" s="9" t="s">
        <v>142</v>
      </c>
      <c r="F165" s="9">
        <v>1039310610</v>
      </c>
      <c r="G165" s="9">
        <v>3012434968</v>
      </c>
      <c r="H165" s="9"/>
      <c r="I165" s="9"/>
      <c r="J165" s="9">
        <v>2011</v>
      </c>
      <c r="K165" s="12">
        <f t="shared" si="4"/>
        <v>14</v>
      </c>
      <c r="L165" s="9" t="s">
        <v>105</v>
      </c>
      <c r="M165" s="11" t="str">
        <f>VLOOKUP($L165,CATEGORIAS!$I$2:$J$15,2,0)</f>
        <v>P</v>
      </c>
      <c r="N165" s="11" t="str">
        <f t="shared" si="5"/>
        <v>2011P</v>
      </c>
      <c r="O165" s="11" t="str">
        <f>VLOOKUP($N165,CATEGORIAS!$B$1:$G$245,2,0)</f>
        <v xml:space="preserve">PRINCIPIANTES 13 Y 14 AÑOS </v>
      </c>
      <c r="P165" s="9" t="s">
        <v>535</v>
      </c>
      <c r="Q165" s="9"/>
      <c r="R165" s="9"/>
    </row>
    <row r="166" spans="1:18" x14ac:dyDescent="0.3">
      <c r="B166" s="9">
        <v>167</v>
      </c>
      <c r="C166" s="9" t="s">
        <v>551</v>
      </c>
      <c r="D166" s="9" t="s">
        <v>552</v>
      </c>
      <c r="E166" s="9" t="s">
        <v>142</v>
      </c>
      <c r="F166" s="9">
        <v>1076659029</v>
      </c>
      <c r="G166" s="9">
        <v>3006383520</v>
      </c>
      <c r="H166" s="9"/>
      <c r="I166" s="9"/>
      <c r="J166" s="9">
        <v>2011</v>
      </c>
      <c r="K166" s="12">
        <f t="shared" si="4"/>
        <v>14</v>
      </c>
      <c r="L166" s="9" t="s">
        <v>101</v>
      </c>
      <c r="M166" s="11" t="str">
        <f>VLOOKUP($L166,CATEGORIAS!$I$2:$J$15,2,0)</f>
        <v>E</v>
      </c>
      <c r="N166" s="11" t="str">
        <f t="shared" si="5"/>
        <v>2011E</v>
      </c>
      <c r="O166" s="11" t="str">
        <f>VLOOKUP($N166,CATEGORIAS!$B$1:$G$245,2,0)</f>
        <v>EXPERTOS 14 AÑOS</v>
      </c>
      <c r="P166" s="9" t="s">
        <v>535</v>
      </c>
      <c r="Q166" s="9"/>
      <c r="R166" s="9"/>
    </row>
    <row r="167" spans="1:18" x14ac:dyDescent="0.3">
      <c r="B167" s="9">
        <v>168</v>
      </c>
      <c r="C167" s="9" t="s">
        <v>559</v>
      </c>
      <c r="D167" s="9" t="s">
        <v>560</v>
      </c>
      <c r="E167" s="9" t="s">
        <v>142</v>
      </c>
      <c r="F167" s="9">
        <v>1039311223</v>
      </c>
      <c r="G167" s="9">
        <v>3107111269</v>
      </c>
      <c r="H167" s="9"/>
      <c r="I167" s="9"/>
      <c r="J167" s="9">
        <v>2013</v>
      </c>
      <c r="K167" s="12">
        <f t="shared" si="4"/>
        <v>12</v>
      </c>
      <c r="L167" s="9" t="s">
        <v>100</v>
      </c>
      <c r="M167" s="11" t="str">
        <f>VLOOKUP($L167,CATEGORIAS!$I$2:$J$15,2,0)</f>
        <v>D</v>
      </c>
      <c r="N167" s="11" t="str">
        <f t="shared" si="5"/>
        <v>2013D</v>
      </c>
      <c r="O167" s="11" t="str">
        <f>VLOOKUP($N167,CATEGORIAS!$B$1:$G$245,2,0)</f>
        <v>DAMAS 11 Y 12 AÑOS</v>
      </c>
      <c r="P167" s="9" t="s">
        <v>535</v>
      </c>
      <c r="Q167" s="9"/>
      <c r="R167" s="9"/>
    </row>
    <row r="168" spans="1:18" x14ac:dyDescent="0.3">
      <c r="B168" s="9">
        <v>169</v>
      </c>
      <c r="C168" s="9" t="s">
        <v>544</v>
      </c>
      <c r="D168" s="9" t="s">
        <v>545</v>
      </c>
      <c r="E168" s="9" t="s">
        <v>142</v>
      </c>
      <c r="F168" s="9">
        <v>1038140428</v>
      </c>
      <c r="G168" s="9">
        <v>3124645964</v>
      </c>
      <c r="H168" s="9"/>
      <c r="I168" s="9"/>
      <c r="J168" s="9">
        <v>2017</v>
      </c>
      <c r="K168" s="12">
        <f t="shared" si="4"/>
        <v>8</v>
      </c>
      <c r="L168" s="9" t="s">
        <v>105</v>
      </c>
      <c r="M168" s="11" t="str">
        <f>VLOOKUP($L168,CATEGORIAS!$I$2:$J$15,2,0)</f>
        <v>P</v>
      </c>
      <c r="N168" s="11" t="str">
        <f t="shared" si="5"/>
        <v>2017P</v>
      </c>
      <c r="O168" s="11" t="str">
        <f>VLOOKUP($N168,CATEGORIAS!$B$1:$G$245,2,0)</f>
        <v xml:space="preserve">PRINCIPIANTES 7 Y 8 AÑOS </v>
      </c>
      <c r="P168" s="9" t="s">
        <v>535</v>
      </c>
      <c r="Q168" s="9"/>
      <c r="R168" s="9"/>
    </row>
    <row r="169" spans="1:18" x14ac:dyDescent="0.3">
      <c r="B169" s="9">
        <v>170</v>
      </c>
      <c r="C169" s="9" t="s">
        <v>542</v>
      </c>
      <c r="D169" s="9" t="s">
        <v>543</v>
      </c>
      <c r="E169" s="9" t="s">
        <v>142</v>
      </c>
      <c r="F169" s="9">
        <v>1039312430</v>
      </c>
      <c r="G169" s="9">
        <v>3214667776</v>
      </c>
      <c r="H169" s="9"/>
      <c r="I169" s="9"/>
      <c r="J169" s="9">
        <v>2016</v>
      </c>
      <c r="K169" s="12">
        <f t="shared" si="4"/>
        <v>9</v>
      </c>
      <c r="L169" s="9" t="s">
        <v>104</v>
      </c>
      <c r="M169" s="11" t="str">
        <f>VLOOKUP($L169,CATEGORIAS!$I$2:$J$15,2,0)</f>
        <v>N</v>
      </c>
      <c r="N169" s="11" t="str">
        <f t="shared" si="5"/>
        <v>2016N</v>
      </c>
      <c r="O169" s="11" t="str">
        <f>VLOOKUP($N169,CATEGORIAS!$B$1:$G$245,2,0)</f>
        <v xml:space="preserve">NOVATOS 9 Y 10 AÑOS </v>
      </c>
      <c r="P169" s="9" t="s">
        <v>535</v>
      </c>
      <c r="Q169" s="9"/>
      <c r="R169" s="9"/>
    </row>
    <row r="170" spans="1:18" x14ac:dyDescent="0.3">
      <c r="B170" s="9">
        <v>171</v>
      </c>
      <c r="C170" s="9" t="s">
        <v>140</v>
      </c>
      <c r="D170" s="9" t="s">
        <v>546</v>
      </c>
      <c r="E170" s="9" t="s">
        <v>142</v>
      </c>
      <c r="F170" s="9">
        <v>1039312143</v>
      </c>
      <c r="G170" s="9">
        <v>3116125026</v>
      </c>
      <c r="H170" s="9"/>
      <c r="I170" s="9"/>
      <c r="J170" s="9">
        <v>2015</v>
      </c>
      <c r="K170" s="12">
        <f t="shared" si="4"/>
        <v>10</v>
      </c>
      <c r="L170" s="9" t="s">
        <v>105</v>
      </c>
      <c r="M170" s="11" t="str">
        <f>VLOOKUP($L170,CATEGORIAS!$I$2:$J$15,2,0)</f>
        <v>P</v>
      </c>
      <c r="N170" s="11" t="str">
        <f t="shared" si="5"/>
        <v>2015P</v>
      </c>
      <c r="O170" s="11" t="str">
        <f>VLOOKUP($N170,CATEGORIAS!$B$1:$G$245,2,0)</f>
        <v xml:space="preserve">PRINCIPIANTES 9 Y 10 AÑOS </v>
      </c>
      <c r="P170" s="9" t="s">
        <v>535</v>
      </c>
      <c r="Q170" s="9"/>
      <c r="R170" s="9"/>
    </row>
    <row r="171" spans="1:18" x14ac:dyDescent="0.3">
      <c r="B171" s="9">
        <v>172</v>
      </c>
      <c r="C171" s="9" t="s">
        <v>555</v>
      </c>
      <c r="D171" s="9" t="s">
        <v>556</v>
      </c>
      <c r="E171" s="9" t="s">
        <v>142</v>
      </c>
      <c r="F171" s="9">
        <v>1036950868</v>
      </c>
      <c r="G171" s="9">
        <v>3146183317</v>
      </c>
      <c r="H171" s="9"/>
      <c r="I171" s="9"/>
      <c r="J171" s="9">
        <v>2012</v>
      </c>
      <c r="K171" s="12">
        <f t="shared" si="4"/>
        <v>13</v>
      </c>
      <c r="L171" s="9" t="s">
        <v>105</v>
      </c>
      <c r="M171" s="11" t="str">
        <f>VLOOKUP($L171,CATEGORIAS!$I$2:$J$15,2,0)</f>
        <v>P</v>
      </c>
      <c r="N171" s="11" t="str">
        <f t="shared" si="5"/>
        <v>2012P</v>
      </c>
      <c r="O171" s="11" t="str">
        <f>VLOOKUP($N171,CATEGORIAS!$B$1:$G$245,2,0)</f>
        <v xml:space="preserve">PRINCIPIANTES 13 Y 14 AÑOS </v>
      </c>
      <c r="P171" s="9" t="s">
        <v>535</v>
      </c>
      <c r="Q171" s="9"/>
      <c r="R171" s="9"/>
    </row>
    <row r="172" spans="1:18" x14ac:dyDescent="0.3">
      <c r="B172" s="9">
        <v>173</v>
      </c>
      <c r="C172" s="9" t="s">
        <v>549</v>
      </c>
      <c r="D172" s="9" t="s">
        <v>550</v>
      </c>
      <c r="E172" s="9" t="s">
        <v>142</v>
      </c>
      <c r="F172" s="9">
        <v>1040044172</v>
      </c>
      <c r="G172" s="9">
        <v>3122905539</v>
      </c>
      <c r="H172" s="9"/>
      <c r="I172" s="9"/>
      <c r="J172" s="9">
        <v>2012</v>
      </c>
      <c r="K172" s="12">
        <f t="shared" si="4"/>
        <v>13</v>
      </c>
      <c r="L172" s="9" t="s">
        <v>104</v>
      </c>
      <c r="M172" s="11" t="str">
        <f>VLOOKUP($L172,CATEGORIAS!$I$2:$J$15,2,0)</f>
        <v>N</v>
      </c>
      <c r="N172" s="11" t="str">
        <f t="shared" si="5"/>
        <v>2012N</v>
      </c>
      <c r="O172" s="11" t="str">
        <f>VLOOKUP($N172,CATEGORIAS!$B$1:$G$245,2,0)</f>
        <v xml:space="preserve">NOVATOS 13 Y 14 AÑOS </v>
      </c>
      <c r="P172" s="9" t="s">
        <v>535</v>
      </c>
      <c r="Q172" s="9"/>
      <c r="R172" s="9"/>
    </row>
    <row r="173" spans="1:18" x14ac:dyDescent="0.3">
      <c r="B173" s="9">
        <v>174</v>
      </c>
      <c r="C173" s="9" t="s">
        <v>110</v>
      </c>
      <c r="D173" s="9" t="s">
        <v>547</v>
      </c>
      <c r="E173" s="9" t="s">
        <v>142</v>
      </c>
      <c r="F173" s="9">
        <v>1040045080</v>
      </c>
      <c r="G173" s="9">
        <v>3155262734</v>
      </c>
      <c r="H173" s="9"/>
      <c r="I173" s="9"/>
      <c r="J173" s="9">
        <v>2012</v>
      </c>
      <c r="K173" s="12">
        <f t="shared" si="4"/>
        <v>13</v>
      </c>
      <c r="L173" s="9" t="s">
        <v>106</v>
      </c>
      <c r="M173" s="11" t="str">
        <f>VLOOKUP($L173,CATEGORIAS!$I$2:$J$15,2,0)</f>
        <v>S</v>
      </c>
      <c r="N173" s="11" t="str">
        <f t="shared" si="5"/>
        <v>2012S</v>
      </c>
      <c r="O173" s="11" t="str">
        <f>VLOOKUP($N173,CATEGORIAS!$B$1:$G$245,2,0)</f>
        <v xml:space="preserve">SEMILLEROS 13 Y 14 AÑOS </v>
      </c>
      <c r="P173" s="9" t="s">
        <v>535</v>
      </c>
      <c r="Q173" s="9"/>
      <c r="R173" s="9"/>
    </row>
    <row r="174" spans="1:18" x14ac:dyDescent="0.3">
      <c r="B174" s="9">
        <v>175</v>
      </c>
      <c r="C174" s="9" t="s">
        <v>561</v>
      </c>
      <c r="D174" s="9" t="s">
        <v>562</v>
      </c>
      <c r="E174" s="9" t="s">
        <v>142</v>
      </c>
      <c r="F174" s="9">
        <v>1040040633</v>
      </c>
      <c r="G174" s="9">
        <v>3015857899</v>
      </c>
      <c r="H174" s="9"/>
      <c r="I174" s="9"/>
      <c r="J174" s="9">
        <v>2009</v>
      </c>
      <c r="K174" s="12">
        <f t="shared" si="4"/>
        <v>16</v>
      </c>
      <c r="L174" s="9" t="s">
        <v>101</v>
      </c>
      <c r="M174" s="11" t="str">
        <f>VLOOKUP($L174,CATEGORIAS!$I$2:$J$15,2,0)</f>
        <v>E</v>
      </c>
      <c r="N174" s="11" t="str">
        <f t="shared" si="5"/>
        <v>2009E</v>
      </c>
      <c r="O174" s="11" t="str">
        <f>VLOOKUP($N174,CATEGORIAS!$B$1:$G$245,2,0)</f>
        <v>EXPERTOS 16 AÑOS</v>
      </c>
      <c r="P174" s="9" t="s">
        <v>535</v>
      </c>
      <c r="Q174" s="9"/>
      <c r="R174" s="9"/>
    </row>
    <row r="175" spans="1:18" x14ac:dyDescent="0.3">
      <c r="B175" s="9">
        <v>176</v>
      </c>
      <c r="C175" s="9" t="s">
        <v>146</v>
      </c>
      <c r="D175" s="9" t="s">
        <v>147</v>
      </c>
      <c r="E175" s="9" t="s">
        <v>142</v>
      </c>
      <c r="F175" s="9">
        <v>1157213209</v>
      </c>
      <c r="G175" s="9">
        <v>3106204320</v>
      </c>
      <c r="H175" s="9"/>
      <c r="I175" s="9"/>
      <c r="J175" s="9">
        <v>2013</v>
      </c>
      <c r="K175" s="12">
        <f t="shared" si="4"/>
        <v>12</v>
      </c>
      <c r="L175" s="9" t="s">
        <v>101</v>
      </c>
      <c r="M175" s="11" t="str">
        <f>VLOOKUP($L175,CATEGORIAS!$I$2:$J$15,2,0)</f>
        <v>E</v>
      </c>
      <c r="N175" s="11" t="str">
        <f t="shared" si="5"/>
        <v>2013E</v>
      </c>
      <c r="O175" s="11" t="str">
        <f>VLOOKUP($N175,CATEGORIAS!$B$1:$G$245,2,0)</f>
        <v>EXPERTOS 12 AÑOS</v>
      </c>
      <c r="P175" s="9" t="s">
        <v>151</v>
      </c>
      <c r="Q175" s="9"/>
      <c r="R175" s="9"/>
    </row>
    <row r="176" spans="1:18" x14ac:dyDescent="0.3">
      <c r="B176" s="9">
        <v>177</v>
      </c>
      <c r="C176" s="9" t="s">
        <v>114</v>
      </c>
      <c r="D176" s="9" t="s">
        <v>148</v>
      </c>
      <c r="E176" s="9" t="s">
        <v>142</v>
      </c>
      <c r="F176" s="9">
        <v>1036259676</v>
      </c>
      <c r="G176" s="9">
        <v>3104404016</v>
      </c>
      <c r="H176" s="9"/>
      <c r="I176" s="9"/>
      <c r="J176" s="9">
        <v>2011</v>
      </c>
      <c r="K176" s="12">
        <f t="shared" si="4"/>
        <v>14</v>
      </c>
      <c r="L176" s="9" t="s">
        <v>101</v>
      </c>
      <c r="M176" s="11" t="str">
        <f>VLOOKUP($L176,CATEGORIAS!$I$2:$J$15,2,0)</f>
        <v>E</v>
      </c>
      <c r="N176" s="11" t="str">
        <f t="shared" si="5"/>
        <v>2011E</v>
      </c>
      <c r="O176" s="11" t="str">
        <f>VLOOKUP($N176,CATEGORIAS!$B$1:$G$245,2,0)</f>
        <v>EXPERTOS 14 AÑOS</v>
      </c>
      <c r="P176" s="9" t="s">
        <v>151</v>
      </c>
      <c r="Q176" s="9"/>
      <c r="R176" s="9"/>
    </row>
    <row r="177" spans="1:18" x14ac:dyDescent="0.3">
      <c r="B177" s="9">
        <v>178</v>
      </c>
      <c r="C177" s="9" t="s">
        <v>149</v>
      </c>
      <c r="D177" s="9" t="s">
        <v>150</v>
      </c>
      <c r="E177" s="9" t="s">
        <v>142</v>
      </c>
      <c r="F177" s="9">
        <v>1036781105</v>
      </c>
      <c r="G177" s="9">
        <v>3195134423</v>
      </c>
      <c r="H177" s="9"/>
      <c r="I177" s="9"/>
      <c r="J177" s="9">
        <v>2009</v>
      </c>
      <c r="K177" s="12">
        <f t="shared" si="4"/>
        <v>16</v>
      </c>
      <c r="L177" s="9" t="s">
        <v>100</v>
      </c>
      <c r="M177" s="11" t="str">
        <f>VLOOKUP($L177,CATEGORIAS!$I$2:$J$15,2,0)</f>
        <v>D</v>
      </c>
      <c r="N177" s="11" t="str">
        <f t="shared" si="5"/>
        <v>2009D</v>
      </c>
      <c r="O177" s="11" t="str">
        <f>VLOOKUP($N177,CATEGORIAS!$B$1:$G$245,2,0)</f>
        <v>DAMAS 15 AÑOS Y MAS</v>
      </c>
      <c r="P177" s="9" t="s">
        <v>151</v>
      </c>
      <c r="Q177" s="9"/>
      <c r="R177" s="9"/>
    </row>
    <row r="178" spans="1:18" x14ac:dyDescent="0.3">
      <c r="B178" s="9">
        <v>179</v>
      </c>
      <c r="C178" s="9" t="s">
        <v>140</v>
      </c>
      <c r="D178" s="9" t="s">
        <v>255</v>
      </c>
      <c r="E178" s="9" t="s">
        <v>142</v>
      </c>
      <c r="F178" s="9">
        <v>1015079000</v>
      </c>
      <c r="G178" s="9"/>
      <c r="H178" s="9"/>
      <c r="I178" s="9"/>
      <c r="J178" s="9">
        <v>2015</v>
      </c>
      <c r="K178" s="12">
        <f t="shared" si="4"/>
        <v>10</v>
      </c>
      <c r="L178" s="9" t="s">
        <v>105</v>
      </c>
      <c r="M178" s="11" t="str">
        <f>VLOOKUP($L178,CATEGORIAS!$I$2:$J$15,2,0)</f>
        <v>P</v>
      </c>
      <c r="N178" s="11" t="str">
        <f t="shared" si="5"/>
        <v>2015P</v>
      </c>
      <c r="O178" s="11" t="str">
        <f>VLOOKUP($N178,CATEGORIAS!$B$1:$G$245,2,0)</f>
        <v xml:space="preserve">PRINCIPIANTES 9 Y 10 AÑOS </v>
      </c>
      <c r="P178" s="9" t="s">
        <v>425</v>
      </c>
      <c r="Q178" s="9"/>
      <c r="R178" s="9"/>
    </row>
    <row r="179" spans="1:18" x14ac:dyDescent="0.3">
      <c r="B179" s="9">
        <v>180</v>
      </c>
      <c r="C179" s="9" t="s">
        <v>122</v>
      </c>
      <c r="D179" s="9" t="s">
        <v>254</v>
      </c>
      <c r="E179" s="9" t="s">
        <v>142</v>
      </c>
      <c r="F179" s="9">
        <v>1195215062</v>
      </c>
      <c r="G179" s="9"/>
      <c r="H179" s="9"/>
      <c r="I179" s="9"/>
      <c r="J179" s="9">
        <v>2015</v>
      </c>
      <c r="K179" s="12">
        <f t="shared" si="4"/>
        <v>10</v>
      </c>
      <c r="L179" s="9" t="s">
        <v>106</v>
      </c>
      <c r="M179" s="11" t="str">
        <f>VLOOKUP($L179,CATEGORIAS!$I$2:$J$15,2,0)</f>
        <v>S</v>
      </c>
      <c r="N179" s="11" t="str">
        <f t="shared" si="5"/>
        <v>2015S</v>
      </c>
      <c r="O179" s="11" t="str">
        <f>VLOOKUP($N179,CATEGORIAS!$B$1:$G$245,2,0)</f>
        <v xml:space="preserve">SEMILLEROS 9 Y 10 AÑOS </v>
      </c>
      <c r="P179" s="9" t="s">
        <v>269</v>
      </c>
      <c r="Q179" s="9"/>
      <c r="R179" s="9"/>
    </row>
    <row r="180" spans="1:18" x14ac:dyDescent="0.3">
      <c r="B180" s="9">
        <v>181</v>
      </c>
      <c r="C180" s="9" t="s">
        <v>257</v>
      </c>
      <c r="D180" s="9" t="s">
        <v>258</v>
      </c>
      <c r="E180" s="9" t="s">
        <v>142</v>
      </c>
      <c r="F180" s="9">
        <v>1195215858</v>
      </c>
      <c r="G180" s="9"/>
      <c r="H180" s="9"/>
      <c r="I180" s="9"/>
      <c r="J180" s="9">
        <v>2016</v>
      </c>
      <c r="K180" s="12">
        <f t="shared" si="4"/>
        <v>9</v>
      </c>
      <c r="L180" s="9" t="s">
        <v>106</v>
      </c>
      <c r="M180" s="11" t="str">
        <f>VLOOKUP($L180,CATEGORIAS!$I$2:$J$15,2,0)</f>
        <v>S</v>
      </c>
      <c r="N180" s="11" t="str">
        <f t="shared" si="5"/>
        <v>2016S</v>
      </c>
      <c r="O180" s="11" t="str">
        <f>VLOOKUP($N180,CATEGORIAS!$B$1:$G$245,2,0)</f>
        <v xml:space="preserve">SEMILLEROS 9 Y 10 AÑOS </v>
      </c>
      <c r="P180" s="9" t="s">
        <v>269</v>
      </c>
      <c r="Q180" s="9"/>
      <c r="R180" s="9"/>
    </row>
    <row r="181" spans="1:18" x14ac:dyDescent="0.3">
      <c r="B181" s="9">
        <v>182</v>
      </c>
      <c r="C181" s="9" t="s">
        <v>259</v>
      </c>
      <c r="D181" s="9" t="s">
        <v>260</v>
      </c>
      <c r="E181" s="9" t="s">
        <v>142</v>
      </c>
      <c r="F181" s="9">
        <v>1035089982</v>
      </c>
      <c r="G181" s="9"/>
      <c r="H181" s="9"/>
      <c r="I181" s="9"/>
      <c r="J181" s="9">
        <v>2016</v>
      </c>
      <c r="K181" s="12">
        <f t="shared" si="4"/>
        <v>9</v>
      </c>
      <c r="L181" s="9" t="s">
        <v>105</v>
      </c>
      <c r="M181" s="11" t="str">
        <f>VLOOKUP($L181,CATEGORIAS!$I$2:$J$15,2,0)</f>
        <v>P</v>
      </c>
      <c r="N181" s="11" t="str">
        <f t="shared" si="5"/>
        <v>2016P</v>
      </c>
      <c r="O181" s="11" t="str">
        <f>VLOOKUP($N181,CATEGORIAS!$B$1:$G$245,2,0)</f>
        <v xml:space="preserve">PRINCIPIANTES 9 Y 10 AÑOS </v>
      </c>
      <c r="P181" s="9" t="s">
        <v>269</v>
      </c>
      <c r="Q181" s="9"/>
      <c r="R181" s="9"/>
    </row>
    <row r="182" spans="1:18" x14ac:dyDescent="0.3">
      <c r="B182" s="9">
        <v>183</v>
      </c>
      <c r="C182" s="9" t="s">
        <v>352</v>
      </c>
      <c r="D182" s="9" t="s">
        <v>860</v>
      </c>
      <c r="E182" s="9" t="s">
        <v>142</v>
      </c>
      <c r="F182" s="9">
        <v>1056788074</v>
      </c>
      <c r="G182" s="9"/>
      <c r="H182" s="9">
        <v>3</v>
      </c>
      <c r="I182" s="9">
        <v>5</v>
      </c>
      <c r="J182" s="9">
        <v>2019</v>
      </c>
      <c r="K182" s="12">
        <f t="shared" si="4"/>
        <v>6</v>
      </c>
      <c r="L182" s="9" t="s">
        <v>105</v>
      </c>
      <c r="M182" s="11" t="str">
        <f>VLOOKUP($L182,CATEGORIAS!$I$2:$J$15,2,0)</f>
        <v>P</v>
      </c>
      <c r="N182" s="11" t="str">
        <f t="shared" si="5"/>
        <v>2019P</v>
      </c>
      <c r="O182" s="11" t="str">
        <f>VLOOKUP($N182,CATEGORIAS!$B$1:$G$245,2,0)</f>
        <v>PRINCIPIANTES 6 AÑOS Y MENOS</v>
      </c>
      <c r="P182" s="9" t="s">
        <v>863</v>
      </c>
      <c r="Q182" s="9"/>
      <c r="R182" s="9"/>
    </row>
    <row r="183" spans="1:18" x14ac:dyDescent="0.3">
      <c r="B183" s="9">
        <v>184</v>
      </c>
      <c r="C183" s="9" t="s">
        <v>133</v>
      </c>
      <c r="D183" s="9" t="s">
        <v>268</v>
      </c>
      <c r="E183" s="9" t="s">
        <v>265</v>
      </c>
      <c r="F183" s="9">
        <v>1036459598</v>
      </c>
      <c r="G183" s="9"/>
      <c r="H183" s="9"/>
      <c r="I183" s="9"/>
      <c r="J183" s="9">
        <v>2018</v>
      </c>
      <c r="K183" s="12">
        <f t="shared" si="4"/>
        <v>7</v>
      </c>
      <c r="L183" s="9" t="s">
        <v>105</v>
      </c>
      <c r="M183" s="11" t="str">
        <f>VLOOKUP($L183,CATEGORIAS!$I$2:$J$15,2,0)</f>
        <v>P</v>
      </c>
      <c r="N183" s="11" t="str">
        <f t="shared" si="5"/>
        <v>2018P</v>
      </c>
      <c r="O183" s="11" t="str">
        <f>VLOOKUP($N183,CATEGORIAS!$B$1:$G$245,2,0)</f>
        <v xml:space="preserve">PRINCIPIANTES 7 Y 8 AÑOS </v>
      </c>
      <c r="P183" s="9" t="s">
        <v>269</v>
      </c>
      <c r="Q183" s="9"/>
      <c r="R183" s="9"/>
    </row>
    <row r="184" spans="1:18" x14ac:dyDescent="0.3">
      <c r="B184" s="9">
        <v>185</v>
      </c>
      <c r="C184" s="9" t="s">
        <v>126</v>
      </c>
      <c r="D184" s="9" t="s">
        <v>268</v>
      </c>
      <c r="E184" s="9" t="s">
        <v>142</v>
      </c>
      <c r="F184" s="9">
        <v>1023647251</v>
      </c>
      <c r="G184" s="9"/>
      <c r="H184" s="9"/>
      <c r="I184" s="9"/>
      <c r="J184" s="9">
        <v>2014</v>
      </c>
      <c r="K184" s="12">
        <f t="shared" si="4"/>
        <v>11</v>
      </c>
      <c r="L184" s="9" t="s">
        <v>104</v>
      </c>
      <c r="M184" s="11" t="str">
        <f>VLOOKUP($L184,CATEGORIAS!$I$2:$J$15,2,0)</f>
        <v>N</v>
      </c>
      <c r="N184" s="11" t="str">
        <f t="shared" si="5"/>
        <v>2014N</v>
      </c>
      <c r="O184" s="11" t="str">
        <f>VLOOKUP($N184,CATEGORIAS!$B$1:$G$245,2,0)</f>
        <v>NOVATOS 11 Y 12 AÑOS</v>
      </c>
      <c r="P184" s="9" t="s">
        <v>269</v>
      </c>
      <c r="Q184" s="9"/>
      <c r="R184" s="9"/>
    </row>
    <row r="185" spans="1:18" x14ac:dyDescent="0.3">
      <c r="B185" s="9">
        <v>186</v>
      </c>
      <c r="C185" s="9" t="s">
        <v>266</v>
      </c>
      <c r="D185" s="9" t="s">
        <v>267</v>
      </c>
      <c r="E185" s="9" t="s">
        <v>142</v>
      </c>
      <c r="F185" s="9">
        <v>1011406815</v>
      </c>
      <c r="G185" s="9"/>
      <c r="H185" s="9"/>
      <c r="I185" s="9"/>
      <c r="J185" s="9">
        <v>2013</v>
      </c>
      <c r="K185" s="12">
        <f t="shared" si="4"/>
        <v>12</v>
      </c>
      <c r="L185" s="9" t="s">
        <v>105</v>
      </c>
      <c r="M185" s="11" t="str">
        <f>VLOOKUP($L185,CATEGORIAS!$I$2:$J$15,2,0)</f>
        <v>P</v>
      </c>
      <c r="N185" s="11" t="str">
        <f t="shared" si="5"/>
        <v>2013P</v>
      </c>
      <c r="O185" s="11" t="str">
        <f>VLOOKUP($N185,CATEGORIAS!$B$1:$G$245,2,0)</f>
        <v>PRINCIPIANTES 11 Y 12 AÑOS</v>
      </c>
      <c r="P185" s="9" t="s">
        <v>269</v>
      </c>
      <c r="Q185" s="9"/>
      <c r="R185" s="9"/>
    </row>
    <row r="186" spans="1:18" x14ac:dyDescent="0.3">
      <c r="B186" s="9">
        <v>187</v>
      </c>
      <c r="C186" s="9" t="s">
        <v>213</v>
      </c>
      <c r="D186" s="9" t="s">
        <v>256</v>
      </c>
      <c r="E186" s="9" t="s">
        <v>142</v>
      </c>
      <c r="F186" s="9">
        <v>1034926432</v>
      </c>
      <c r="G186" s="9"/>
      <c r="H186" s="9"/>
      <c r="I186" s="9"/>
      <c r="J186" s="9">
        <v>2017</v>
      </c>
      <c r="K186" s="12">
        <f t="shared" si="4"/>
        <v>8</v>
      </c>
      <c r="L186" s="9" t="s">
        <v>105</v>
      </c>
      <c r="M186" s="11" t="str">
        <f>VLOOKUP($L186,CATEGORIAS!$I$2:$J$15,2,0)</f>
        <v>P</v>
      </c>
      <c r="N186" s="11" t="str">
        <f t="shared" si="5"/>
        <v>2017P</v>
      </c>
      <c r="O186" s="11" t="str">
        <f>VLOOKUP($N186,CATEGORIAS!$B$1:$G$245,2,0)</f>
        <v xml:space="preserve">PRINCIPIANTES 7 Y 8 AÑOS </v>
      </c>
      <c r="P186" s="9" t="s">
        <v>269</v>
      </c>
      <c r="Q186" s="9"/>
      <c r="R186" s="9"/>
    </row>
    <row r="187" spans="1:18" x14ac:dyDescent="0.3">
      <c r="A187" s="9">
        <v>183</v>
      </c>
      <c r="B187" s="9">
        <v>188</v>
      </c>
      <c r="C187" s="9" t="s">
        <v>140</v>
      </c>
      <c r="D187" s="9" t="s">
        <v>262</v>
      </c>
      <c r="E187" s="9" t="s">
        <v>142</v>
      </c>
      <c r="F187" s="9">
        <v>1195213854</v>
      </c>
      <c r="G187" s="9"/>
      <c r="H187" s="9"/>
      <c r="I187" s="9"/>
      <c r="J187" s="9">
        <v>2013</v>
      </c>
      <c r="K187" s="12">
        <f t="shared" si="4"/>
        <v>12</v>
      </c>
      <c r="L187" s="9" t="s">
        <v>101</v>
      </c>
      <c r="M187" s="11" t="str">
        <f>VLOOKUP($L187,CATEGORIAS!$I$2:$J$15,2,0)</f>
        <v>E</v>
      </c>
      <c r="N187" s="11" t="str">
        <f t="shared" si="5"/>
        <v>2013E</v>
      </c>
      <c r="O187" s="11" t="str">
        <f>VLOOKUP($N187,CATEGORIAS!$B$1:$G$245,2,0)</f>
        <v>EXPERTOS 12 AÑOS</v>
      </c>
      <c r="P187" s="9" t="s">
        <v>269</v>
      </c>
      <c r="Q187" s="9"/>
      <c r="R187" s="9"/>
    </row>
    <row r="188" spans="1:18" x14ac:dyDescent="0.3">
      <c r="B188" s="9">
        <v>189</v>
      </c>
      <c r="C188" s="9" t="s">
        <v>143</v>
      </c>
      <c r="D188" s="9" t="s">
        <v>1204</v>
      </c>
      <c r="E188" s="9" t="s">
        <v>142</v>
      </c>
      <c r="F188" s="9">
        <v>1037128960</v>
      </c>
      <c r="G188" s="9"/>
      <c r="H188" s="9"/>
      <c r="I188" s="9"/>
      <c r="J188" s="9">
        <v>2013</v>
      </c>
      <c r="K188" s="12">
        <f t="shared" si="4"/>
        <v>12</v>
      </c>
      <c r="L188" s="9" t="s">
        <v>104</v>
      </c>
      <c r="M188" s="11" t="str">
        <f>VLOOKUP($L188,CATEGORIAS!$I$2:$J$15,2,0)</f>
        <v>N</v>
      </c>
      <c r="N188" s="11" t="str">
        <f t="shared" si="5"/>
        <v>2013N</v>
      </c>
      <c r="O188" s="11" t="str">
        <f>VLOOKUP($N188,CATEGORIAS!$B$1:$G$245,2,0)</f>
        <v>NOVATOS 11 Y 12 AÑOS</v>
      </c>
      <c r="P188" s="9" t="s">
        <v>269</v>
      </c>
      <c r="Q188" s="9"/>
      <c r="R188" s="9"/>
    </row>
    <row r="189" spans="1:18" x14ac:dyDescent="0.3">
      <c r="B189" s="9">
        <v>190</v>
      </c>
      <c r="C189" s="9" t="s">
        <v>263</v>
      </c>
      <c r="D189" s="9" t="s">
        <v>264</v>
      </c>
      <c r="E189" s="9" t="s">
        <v>265</v>
      </c>
      <c r="F189" s="9">
        <v>1013364941</v>
      </c>
      <c r="G189" s="9"/>
      <c r="H189" s="9"/>
      <c r="I189" s="9"/>
      <c r="J189" s="9">
        <v>2018</v>
      </c>
      <c r="K189" s="12">
        <f t="shared" si="4"/>
        <v>7</v>
      </c>
      <c r="L189" s="9" t="s">
        <v>106</v>
      </c>
      <c r="M189" s="11" t="str">
        <f>VLOOKUP($L189,CATEGORIAS!$I$2:$J$15,2,0)</f>
        <v>S</v>
      </c>
      <c r="N189" s="11" t="str">
        <f t="shared" si="5"/>
        <v>2018S</v>
      </c>
      <c r="O189" s="11" t="str">
        <f>VLOOKUP($N189,CATEGORIAS!$B$1:$G$245,2,0)</f>
        <v xml:space="preserve">SEMILLEROS 7 Y 8 AÑOS </v>
      </c>
      <c r="P189" s="9" t="s">
        <v>440</v>
      </c>
      <c r="Q189" s="9"/>
      <c r="R189" s="9"/>
    </row>
    <row r="190" spans="1:18" x14ac:dyDescent="0.3">
      <c r="B190" s="9">
        <v>191</v>
      </c>
      <c r="C190" s="9" t="s">
        <v>567</v>
      </c>
      <c r="D190" s="9" t="s">
        <v>568</v>
      </c>
      <c r="E190" s="9" t="s">
        <v>142</v>
      </c>
      <c r="F190" s="9">
        <v>136256926</v>
      </c>
      <c r="G190" s="9"/>
      <c r="H190" s="9"/>
      <c r="I190" s="9"/>
      <c r="J190" s="9">
        <v>2008</v>
      </c>
      <c r="K190" s="12">
        <f t="shared" si="4"/>
        <v>17</v>
      </c>
      <c r="L190" s="9" t="s">
        <v>104</v>
      </c>
      <c r="M190" s="11" t="str">
        <f>VLOOKUP($L190,CATEGORIAS!$I$2:$J$15,2,0)</f>
        <v>N</v>
      </c>
      <c r="N190" s="11" t="str">
        <f t="shared" si="5"/>
        <v>2008N</v>
      </c>
      <c r="O190" s="11" t="str">
        <f>VLOOKUP($N190,CATEGORIAS!$B$1:$G$245,2,0)</f>
        <v>NOVATOS 17 AÑOS Y MAS</v>
      </c>
      <c r="P190" s="9" t="s">
        <v>151</v>
      </c>
      <c r="Q190" s="9"/>
      <c r="R190" s="9"/>
    </row>
    <row r="191" spans="1:18" x14ac:dyDescent="0.3">
      <c r="B191" s="9">
        <v>192</v>
      </c>
      <c r="C191" s="9" t="s">
        <v>496</v>
      </c>
      <c r="D191" s="9" t="s">
        <v>497</v>
      </c>
      <c r="E191" s="9" t="s">
        <v>498</v>
      </c>
      <c r="F191" s="9">
        <v>1020229200</v>
      </c>
      <c r="G191" s="9">
        <v>3205474949</v>
      </c>
      <c r="H191" s="9"/>
      <c r="I191" s="9"/>
      <c r="J191" s="9">
        <v>2013</v>
      </c>
      <c r="K191" s="12">
        <f t="shared" si="4"/>
        <v>12</v>
      </c>
      <c r="L191" s="9" t="s">
        <v>104</v>
      </c>
      <c r="M191" s="11" t="str">
        <f>VLOOKUP($L191,CATEGORIAS!$I$2:$J$15,2,0)</f>
        <v>N</v>
      </c>
      <c r="N191" s="11" t="str">
        <f t="shared" si="5"/>
        <v>2013N</v>
      </c>
      <c r="O191" s="11" t="str">
        <f>VLOOKUP($N191,CATEGORIAS!$B$1:$G$245,2,0)</f>
        <v>NOVATOS 11 Y 12 AÑOS</v>
      </c>
      <c r="P191" s="9" t="s">
        <v>520</v>
      </c>
      <c r="Q191" s="9"/>
      <c r="R191" s="9"/>
    </row>
    <row r="192" spans="1:18" x14ac:dyDescent="0.3">
      <c r="B192" s="9">
        <v>193</v>
      </c>
      <c r="C192" s="9" t="s">
        <v>515</v>
      </c>
      <c r="D192" s="9" t="s">
        <v>516</v>
      </c>
      <c r="E192" s="9" t="s">
        <v>491</v>
      </c>
      <c r="F192" s="9">
        <v>1128455858</v>
      </c>
      <c r="G192" s="9">
        <v>3205474949</v>
      </c>
      <c r="H192" s="9"/>
      <c r="I192" s="9"/>
      <c r="J192" s="9">
        <v>1985</v>
      </c>
      <c r="K192" s="12">
        <f t="shared" si="4"/>
        <v>40</v>
      </c>
      <c r="L192" s="9" t="s">
        <v>84</v>
      </c>
      <c r="M192" s="11" t="str">
        <f>VLOOKUP($L192,CATEGORIAS!$I$2:$J$15,2,0)</f>
        <v>SM</v>
      </c>
      <c r="N192" s="11" t="str">
        <f t="shared" si="5"/>
        <v>1985SM</v>
      </c>
      <c r="O192" s="11" t="str">
        <f>VLOOKUP($N192,CATEGORIAS!$B$1:$G$245,2,0)</f>
        <v>SENIOR MASTER</v>
      </c>
      <c r="P192" s="9" t="s">
        <v>520</v>
      </c>
      <c r="Q192" s="9"/>
      <c r="R192" s="9"/>
    </row>
    <row r="193" spans="2:18" x14ac:dyDescent="0.3">
      <c r="B193" s="9">
        <v>194</v>
      </c>
      <c r="C193" s="9" t="s">
        <v>510</v>
      </c>
      <c r="D193" s="9" t="s">
        <v>511</v>
      </c>
      <c r="E193" s="9" t="s">
        <v>112</v>
      </c>
      <c r="F193" s="9">
        <v>1021939483</v>
      </c>
      <c r="G193" s="9">
        <v>3205474949</v>
      </c>
      <c r="H193" s="9"/>
      <c r="I193" s="9"/>
      <c r="J193" s="9">
        <v>2016</v>
      </c>
      <c r="K193" s="12">
        <f t="shared" si="4"/>
        <v>9</v>
      </c>
      <c r="L193" s="9" t="s">
        <v>100</v>
      </c>
      <c r="M193" s="11" t="str">
        <f>VLOOKUP($L193,CATEGORIAS!$I$2:$J$15,2,0)</f>
        <v>D</v>
      </c>
      <c r="N193" s="11" t="str">
        <f t="shared" si="5"/>
        <v>2016D</v>
      </c>
      <c r="O193" s="11" t="str">
        <f>VLOOKUP($N193,CATEGORIAS!$B$1:$G$245,2,0)</f>
        <v xml:space="preserve">DAMAS 9 Y 10 AÑOS </v>
      </c>
      <c r="P193" s="9" t="s">
        <v>520</v>
      </c>
      <c r="Q193" s="9"/>
      <c r="R193" s="9"/>
    </row>
    <row r="194" spans="2:18" x14ac:dyDescent="0.3">
      <c r="B194" s="9">
        <v>195</v>
      </c>
      <c r="C194" s="9" t="s">
        <v>504</v>
      </c>
      <c r="D194" s="9" t="s">
        <v>505</v>
      </c>
      <c r="E194" s="9" t="s">
        <v>498</v>
      </c>
      <c r="F194" s="9">
        <v>1033495910</v>
      </c>
      <c r="G194" s="9">
        <v>3205474949</v>
      </c>
      <c r="H194" s="9"/>
      <c r="I194" s="9"/>
      <c r="J194" s="9">
        <v>2014</v>
      </c>
      <c r="K194" s="12">
        <f t="shared" ref="K194:K257" si="6">2025-J194</f>
        <v>11</v>
      </c>
      <c r="L194" s="9" t="s">
        <v>104</v>
      </c>
      <c r="M194" s="11" t="str">
        <f>VLOOKUP($L194,CATEGORIAS!$I$2:$J$15,2,0)</f>
        <v>N</v>
      </c>
      <c r="N194" s="11" t="str">
        <f t="shared" ref="N194:N257" si="7">CONCATENATE($J194,$M194)</f>
        <v>2014N</v>
      </c>
      <c r="O194" s="11" t="str">
        <f>VLOOKUP($N194,CATEGORIAS!$B$1:$G$245,2,0)</f>
        <v>NOVATOS 11 Y 12 AÑOS</v>
      </c>
      <c r="P194" s="9" t="s">
        <v>520</v>
      </c>
      <c r="Q194" s="9"/>
      <c r="R194" s="9"/>
    </row>
    <row r="195" spans="2:18" x14ac:dyDescent="0.3">
      <c r="B195" s="9">
        <v>196</v>
      </c>
      <c r="C195" s="9" t="s">
        <v>502</v>
      </c>
      <c r="D195" s="9" t="s">
        <v>503</v>
      </c>
      <c r="E195" s="9" t="s">
        <v>491</v>
      </c>
      <c r="F195" s="9">
        <v>98700393</v>
      </c>
      <c r="G195" s="9">
        <v>3205474949</v>
      </c>
      <c r="H195" s="9"/>
      <c r="I195" s="9"/>
      <c r="J195" s="9">
        <v>1992</v>
      </c>
      <c r="K195" s="12">
        <f t="shared" si="6"/>
        <v>33</v>
      </c>
      <c r="L195" s="9" t="s">
        <v>1648</v>
      </c>
      <c r="M195" s="11" t="str">
        <f>VLOOKUP($L195,CATEGORIAS!$I$2:$J$15,2,0)</f>
        <v>V</v>
      </c>
      <c r="N195" s="11" t="str">
        <f t="shared" si="7"/>
        <v>1992V</v>
      </c>
      <c r="O195" s="11" t="str">
        <f>VLOOKUP($N195,CATEGORIAS!$B$1:$G$245,2,0)</f>
        <v>PAPICROSS</v>
      </c>
      <c r="P195" s="9" t="s">
        <v>520</v>
      </c>
      <c r="Q195" s="9"/>
      <c r="R195" s="9"/>
    </row>
    <row r="196" spans="2:18" x14ac:dyDescent="0.3">
      <c r="B196" s="9">
        <v>197</v>
      </c>
      <c r="C196" s="9" t="s">
        <v>489</v>
      </c>
      <c r="D196" s="9" t="s">
        <v>490</v>
      </c>
      <c r="E196" s="9" t="s">
        <v>491</v>
      </c>
      <c r="F196" s="9">
        <v>98694610</v>
      </c>
      <c r="G196" s="9">
        <v>3205474949</v>
      </c>
      <c r="H196" s="9"/>
      <c r="I196" s="9"/>
      <c r="J196" s="9">
        <v>1992</v>
      </c>
      <c r="K196" s="12">
        <f t="shared" si="6"/>
        <v>33</v>
      </c>
      <c r="L196" s="9" t="s">
        <v>81</v>
      </c>
      <c r="M196" s="11" t="str">
        <f>VLOOKUP($L196,CATEGORIAS!$I$2:$J$15,2,0)</f>
        <v>M</v>
      </c>
      <c r="N196" s="11" t="str">
        <f t="shared" si="7"/>
        <v>1992M</v>
      </c>
      <c r="O196" s="11" t="str">
        <f>VLOOKUP($N196,CATEGORIAS!$B$1:$G$245,2,0)</f>
        <v>MASTER</v>
      </c>
      <c r="P196" s="9" t="s">
        <v>520</v>
      </c>
      <c r="Q196" s="9"/>
      <c r="R196" s="9"/>
    </row>
    <row r="197" spans="2:18" x14ac:dyDescent="0.3">
      <c r="B197" s="9">
        <v>198</v>
      </c>
      <c r="C197" s="9" t="s">
        <v>530</v>
      </c>
      <c r="D197" s="9" t="s">
        <v>531</v>
      </c>
      <c r="E197" s="9" t="s">
        <v>519</v>
      </c>
      <c r="F197" s="9">
        <v>1035014097</v>
      </c>
      <c r="G197" s="9">
        <v>3205474949</v>
      </c>
      <c r="H197" s="9"/>
      <c r="I197" s="9"/>
      <c r="J197" s="9">
        <v>2019</v>
      </c>
      <c r="K197" s="12">
        <f t="shared" si="6"/>
        <v>6</v>
      </c>
      <c r="L197" s="9" t="s">
        <v>106</v>
      </c>
      <c r="M197" s="11" t="str">
        <f>VLOOKUP($L197,CATEGORIAS!$I$2:$J$15,2,0)</f>
        <v>S</v>
      </c>
      <c r="N197" s="11" t="str">
        <f t="shared" si="7"/>
        <v>2019S</v>
      </c>
      <c r="O197" s="11" t="str">
        <f>VLOOKUP($N197,CATEGORIAS!$B$1:$G$245,2,0)</f>
        <v>SEMILLEROS 6 AÑOS Y MENOS</v>
      </c>
      <c r="P197" s="9" t="s">
        <v>520</v>
      </c>
      <c r="Q197" s="9"/>
      <c r="R197" s="9"/>
    </row>
    <row r="198" spans="2:18" x14ac:dyDescent="0.3">
      <c r="B198" s="9">
        <v>199</v>
      </c>
      <c r="C198" s="9" t="s">
        <v>494</v>
      </c>
      <c r="D198" s="9" t="s">
        <v>495</v>
      </c>
      <c r="E198" s="9" t="s">
        <v>112</v>
      </c>
      <c r="F198" s="9">
        <v>1129585670</v>
      </c>
      <c r="G198" s="9">
        <v>3205474949</v>
      </c>
      <c r="H198" s="9"/>
      <c r="I198" s="9"/>
      <c r="J198" s="9">
        <v>2014</v>
      </c>
      <c r="K198" s="12">
        <f t="shared" si="6"/>
        <v>11</v>
      </c>
      <c r="L198" s="9" t="s">
        <v>101</v>
      </c>
      <c r="M198" s="11" t="str">
        <f>VLOOKUP($L198,CATEGORIAS!$I$2:$J$15,2,0)</f>
        <v>E</v>
      </c>
      <c r="N198" s="11" t="str">
        <f t="shared" si="7"/>
        <v>2014E</v>
      </c>
      <c r="O198" s="11" t="str">
        <f>VLOOKUP($N198,CATEGORIAS!$B$1:$G$245,2,0)</f>
        <v>EXPERTOS 11 AÑOS</v>
      </c>
      <c r="P198" s="9" t="s">
        <v>520</v>
      </c>
      <c r="Q198" s="9"/>
      <c r="R198" s="9"/>
    </row>
    <row r="199" spans="2:18" x14ac:dyDescent="0.3">
      <c r="B199" s="9">
        <v>200</v>
      </c>
      <c r="C199" s="9" t="s">
        <v>492</v>
      </c>
      <c r="D199" s="9" t="s">
        <v>493</v>
      </c>
      <c r="E199" s="9" t="s">
        <v>491</v>
      </c>
      <c r="F199" s="9">
        <v>1033489132</v>
      </c>
      <c r="G199" s="9">
        <v>3205474949</v>
      </c>
      <c r="H199" s="9"/>
      <c r="I199" s="9"/>
      <c r="J199" s="9">
        <v>2006</v>
      </c>
      <c r="K199" s="12">
        <f t="shared" si="6"/>
        <v>19</v>
      </c>
      <c r="L199" s="9" t="s">
        <v>97</v>
      </c>
      <c r="M199" s="11" t="str">
        <f>VLOOKUP($L199,CATEGORIAS!$I$2:$J$15,2,0)</f>
        <v>T</v>
      </c>
      <c r="N199" s="11" t="str">
        <f t="shared" si="7"/>
        <v>2006T</v>
      </c>
      <c r="O199" s="11" t="str">
        <f>VLOOKUP($N199,CATEGORIAS!$B$1:$G$245,2,0)</f>
        <v>OPEN ELITE VARONES</v>
      </c>
      <c r="P199" s="9" t="s">
        <v>520</v>
      </c>
      <c r="Q199" s="9"/>
      <c r="R199" s="9"/>
    </row>
    <row r="200" spans="2:18" x14ac:dyDescent="0.3">
      <c r="B200" s="9">
        <v>201</v>
      </c>
      <c r="C200" s="9" t="s">
        <v>366</v>
      </c>
      <c r="D200" s="9" t="s">
        <v>514</v>
      </c>
      <c r="E200" s="9" t="s">
        <v>498</v>
      </c>
      <c r="F200" s="9">
        <v>1021937996</v>
      </c>
      <c r="G200" s="9">
        <v>3205474949</v>
      </c>
      <c r="H200" s="9"/>
      <c r="I200" s="9"/>
      <c r="J200" s="9">
        <v>2015</v>
      </c>
      <c r="K200" s="12">
        <f t="shared" si="6"/>
        <v>10</v>
      </c>
      <c r="L200" s="9" t="s">
        <v>101</v>
      </c>
      <c r="M200" s="11" t="str">
        <f>VLOOKUP($L200,CATEGORIAS!$I$2:$J$15,2,0)</f>
        <v>E</v>
      </c>
      <c r="N200" s="11" t="str">
        <f t="shared" si="7"/>
        <v>2015E</v>
      </c>
      <c r="O200" s="11" t="str">
        <f>VLOOKUP($N200,CATEGORIAS!$B$1:$G$245,2,0)</f>
        <v xml:space="preserve">EXPERTOS 10 AÑOS </v>
      </c>
      <c r="P200" s="9" t="s">
        <v>520</v>
      </c>
      <c r="Q200" s="9"/>
      <c r="R200" s="9"/>
    </row>
    <row r="201" spans="2:18" x14ac:dyDescent="0.3">
      <c r="B201" s="9">
        <v>202</v>
      </c>
      <c r="C201" s="9" t="s">
        <v>517</v>
      </c>
      <c r="D201" s="9" t="s">
        <v>518</v>
      </c>
      <c r="E201" s="9" t="s">
        <v>519</v>
      </c>
      <c r="F201" s="9">
        <v>1021941826</v>
      </c>
      <c r="G201" s="9">
        <v>3205474949</v>
      </c>
      <c r="H201" s="9"/>
      <c r="I201" s="9"/>
      <c r="J201" s="9">
        <v>2017</v>
      </c>
      <c r="K201" s="12">
        <f t="shared" si="6"/>
        <v>8</v>
      </c>
      <c r="L201" s="9" t="s">
        <v>105</v>
      </c>
      <c r="M201" s="11" t="str">
        <f>VLOOKUP($L201,CATEGORIAS!$I$2:$J$15,2,0)</f>
        <v>P</v>
      </c>
      <c r="N201" s="11" t="str">
        <f t="shared" si="7"/>
        <v>2017P</v>
      </c>
      <c r="O201" s="11" t="str">
        <f>VLOOKUP($N201,CATEGORIAS!$B$1:$G$245,2,0)</f>
        <v xml:space="preserve">PRINCIPIANTES 7 Y 8 AÑOS </v>
      </c>
      <c r="P201" s="9" t="s">
        <v>520</v>
      </c>
      <c r="Q201" s="9"/>
      <c r="R201" s="9"/>
    </row>
    <row r="202" spans="2:18" x14ac:dyDescent="0.3">
      <c r="B202" s="9">
        <v>203</v>
      </c>
      <c r="C202" s="9" t="s">
        <v>512</v>
      </c>
      <c r="D202" s="9" t="s">
        <v>513</v>
      </c>
      <c r="E202" s="9" t="s">
        <v>498</v>
      </c>
      <c r="F202" s="9">
        <v>1017941009</v>
      </c>
      <c r="G202" s="9">
        <v>3205474949</v>
      </c>
      <c r="H202" s="9"/>
      <c r="I202" s="9"/>
      <c r="J202" s="9">
        <v>2017</v>
      </c>
      <c r="K202" s="12">
        <f t="shared" si="6"/>
        <v>8</v>
      </c>
      <c r="L202" s="9" t="s">
        <v>105</v>
      </c>
      <c r="M202" s="11" t="str">
        <f>VLOOKUP($L202,CATEGORIAS!$I$2:$J$15,2,0)</f>
        <v>P</v>
      </c>
      <c r="N202" s="11" t="str">
        <f t="shared" si="7"/>
        <v>2017P</v>
      </c>
      <c r="O202" s="11" t="str">
        <f>VLOOKUP($N202,CATEGORIAS!$B$1:$G$245,2,0)</f>
        <v xml:space="preserve">PRINCIPIANTES 7 Y 8 AÑOS </v>
      </c>
      <c r="P202" s="9" t="s">
        <v>520</v>
      </c>
      <c r="Q202" s="9"/>
      <c r="R202" s="9"/>
    </row>
    <row r="203" spans="2:18" x14ac:dyDescent="0.3">
      <c r="B203" s="9">
        <v>204</v>
      </c>
      <c r="C203" s="9" t="s">
        <v>496</v>
      </c>
      <c r="D203" s="9" t="s">
        <v>501</v>
      </c>
      <c r="E203" s="9" t="s">
        <v>498</v>
      </c>
      <c r="F203" s="9">
        <v>1020234459</v>
      </c>
      <c r="G203" s="9">
        <v>3205474949</v>
      </c>
      <c r="H203" s="9"/>
      <c r="I203" s="9"/>
      <c r="J203" s="9">
        <v>2016</v>
      </c>
      <c r="K203" s="12">
        <f t="shared" si="6"/>
        <v>9</v>
      </c>
      <c r="L203" s="9" t="s">
        <v>105</v>
      </c>
      <c r="M203" s="11" t="str">
        <f>VLOOKUP($L203,CATEGORIAS!$I$2:$J$15,2,0)</f>
        <v>P</v>
      </c>
      <c r="N203" s="11" t="str">
        <f t="shared" si="7"/>
        <v>2016P</v>
      </c>
      <c r="O203" s="11" t="str">
        <f>VLOOKUP($N203,CATEGORIAS!$B$1:$G$245,2,0)</f>
        <v xml:space="preserve">PRINCIPIANTES 9 Y 10 AÑOS </v>
      </c>
      <c r="P203" s="9" t="s">
        <v>520</v>
      </c>
      <c r="Q203" s="9"/>
      <c r="R203" s="9"/>
    </row>
    <row r="204" spans="2:18" x14ac:dyDescent="0.3">
      <c r="B204" s="9">
        <v>205</v>
      </c>
      <c r="C204" s="9" t="s">
        <v>499</v>
      </c>
      <c r="D204" s="9" t="s">
        <v>500</v>
      </c>
      <c r="E204" s="9" t="s">
        <v>491</v>
      </c>
      <c r="F204" s="9">
        <v>1020424843</v>
      </c>
      <c r="G204" s="9">
        <v>3205474949</v>
      </c>
      <c r="H204" s="9"/>
      <c r="I204" s="9"/>
      <c r="J204" s="9">
        <v>1985</v>
      </c>
      <c r="K204" s="12">
        <f t="shared" si="6"/>
        <v>40</v>
      </c>
      <c r="L204" s="9" t="s">
        <v>84</v>
      </c>
      <c r="M204" s="11" t="str">
        <f>VLOOKUP($L204,CATEGORIAS!$I$2:$J$15,2,0)</f>
        <v>SM</v>
      </c>
      <c r="N204" s="11" t="str">
        <f t="shared" si="7"/>
        <v>1985SM</v>
      </c>
      <c r="O204" s="11" t="str">
        <f>VLOOKUP($N204,CATEGORIAS!$B$1:$G$245,2,0)</f>
        <v>SENIOR MASTER</v>
      </c>
      <c r="P204" s="9" t="s">
        <v>520</v>
      </c>
      <c r="Q204" s="9"/>
      <c r="R204" s="9"/>
    </row>
    <row r="205" spans="2:18" x14ac:dyDescent="0.3">
      <c r="B205" s="9">
        <v>206</v>
      </c>
      <c r="C205" s="9" t="s">
        <v>506</v>
      </c>
      <c r="D205" s="9" t="s">
        <v>507</v>
      </c>
      <c r="E205" s="9" t="s">
        <v>498</v>
      </c>
      <c r="F205" s="9">
        <v>1201467534</v>
      </c>
      <c r="G205" s="9">
        <v>3205474949</v>
      </c>
      <c r="H205" s="9"/>
      <c r="I205" s="9"/>
      <c r="J205" s="9">
        <v>2014</v>
      </c>
      <c r="K205" s="12">
        <f t="shared" si="6"/>
        <v>11</v>
      </c>
      <c r="L205" s="9" t="s">
        <v>104</v>
      </c>
      <c r="M205" s="11" t="str">
        <f>VLOOKUP($L205,CATEGORIAS!$I$2:$J$15,2,0)</f>
        <v>N</v>
      </c>
      <c r="N205" s="11" t="str">
        <f t="shared" si="7"/>
        <v>2014N</v>
      </c>
      <c r="O205" s="11" t="str">
        <f>VLOOKUP($N205,CATEGORIAS!$B$1:$G$245,2,0)</f>
        <v>NOVATOS 11 Y 12 AÑOS</v>
      </c>
      <c r="P205" s="9" t="s">
        <v>520</v>
      </c>
      <c r="Q205" s="9"/>
      <c r="R205" s="9"/>
    </row>
    <row r="206" spans="2:18" x14ac:dyDescent="0.3">
      <c r="B206" s="9">
        <v>207</v>
      </c>
      <c r="C206" s="9" t="s">
        <v>508</v>
      </c>
      <c r="D206" s="9" t="s">
        <v>509</v>
      </c>
      <c r="E206" s="9" t="s">
        <v>498</v>
      </c>
      <c r="F206" s="9">
        <v>1065876727</v>
      </c>
      <c r="G206" s="9">
        <v>3205474949</v>
      </c>
      <c r="H206" s="9"/>
      <c r="I206" s="9"/>
      <c r="J206" s="9">
        <v>2007</v>
      </c>
      <c r="K206" s="12">
        <f t="shared" si="6"/>
        <v>18</v>
      </c>
      <c r="L206" s="9" t="s">
        <v>104</v>
      </c>
      <c r="M206" s="11" t="str">
        <f>VLOOKUP($L206,CATEGORIAS!$I$2:$J$15,2,0)</f>
        <v>N</v>
      </c>
      <c r="N206" s="11" t="str">
        <f t="shared" si="7"/>
        <v>2007N</v>
      </c>
      <c r="O206" s="11" t="str">
        <f>VLOOKUP($N206,CATEGORIAS!$B$1:$G$245,2,0)</f>
        <v>NOVATOS 17 AÑOS Y MAS</v>
      </c>
      <c r="P206" s="9" t="s">
        <v>520</v>
      </c>
      <c r="Q206" s="9"/>
      <c r="R206" s="9"/>
    </row>
    <row r="207" spans="2:18" x14ac:dyDescent="0.3">
      <c r="B207" s="9">
        <v>208</v>
      </c>
      <c r="C207" s="9" t="s">
        <v>246</v>
      </c>
      <c r="D207" s="9" t="s">
        <v>247</v>
      </c>
      <c r="E207" s="9" t="s">
        <v>116</v>
      </c>
      <c r="F207" s="9">
        <v>1011597588</v>
      </c>
      <c r="G207" s="9">
        <v>3108437123</v>
      </c>
      <c r="H207" s="9"/>
      <c r="I207" s="9"/>
      <c r="J207" s="9">
        <v>2019</v>
      </c>
      <c r="K207" s="12">
        <f t="shared" si="6"/>
        <v>6</v>
      </c>
      <c r="L207" s="9" t="s">
        <v>106</v>
      </c>
      <c r="M207" s="11" t="str">
        <f>VLOOKUP($L207,CATEGORIAS!$I$2:$J$15,2,0)</f>
        <v>S</v>
      </c>
      <c r="N207" s="11" t="str">
        <f t="shared" si="7"/>
        <v>2019S</v>
      </c>
      <c r="O207" s="11" t="str">
        <f>VLOOKUP($N207,CATEGORIAS!$B$1:$G$245,2,0)</f>
        <v>SEMILLEROS 6 AÑOS Y MENOS</v>
      </c>
      <c r="P207" s="9" t="s">
        <v>248</v>
      </c>
      <c r="Q207" s="9"/>
      <c r="R207" s="9"/>
    </row>
    <row r="208" spans="2:18" x14ac:dyDescent="0.3">
      <c r="B208" s="9">
        <v>209</v>
      </c>
      <c r="C208" s="9" t="s">
        <v>244</v>
      </c>
      <c r="D208" s="9" t="s">
        <v>245</v>
      </c>
      <c r="E208" s="9" t="s">
        <v>212</v>
      </c>
      <c r="F208" s="9">
        <v>1022096565</v>
      </c>
      <c r="G208" s="9">
        <v>3116911225</v>
      </c>
      <c r="H208" s="9"/>
      <c r="I208" s="9"/>
      <c r="J208" s="9">
        <v>1986</v>
      </c>
      <c r="K208" s="12">
        <f t="shared" si="6"/>
        <v>39</v>
      </c>
      <c r="L208" s="9" t="s">
        <v>81</v>
      </c>
      <c r="M208" s="11" t="str">
        <f>VLOOKUP($L208,CATEGORIAS!$I$2:$J$15,2,0)</f>
        <v>M</v>
      </c>
      <c r="N208" s="11" t="str">
        <f t="shared" si="7"/>
        <v>1986M</v>
      </c>
      <c r="O208" s="11" t="str">
        <f>VLOOKUP($N208,CATEGORIAS!$B$1:$G$245,2,0)</f>
        <v>MASTER</v>
      </c>
      <c r="P208" s="9" t="s">
        <v>248</v>
      </c>
      <c r="Q208" s="9"/>
      <c r="R208" s="9"/>
    </row>
    <row r="209" spans="2:18" x14ac:dyDescent="0.3">
      <c r="B209" s="9">
        <v>210</v>
      </c>
      <c r="C209" s="9" t="s">
        <v>270</v>
      </c>
      <c r="D209" s="9" t="s">
        <v>271</v>
      </c>
      <c r="E209" s="9" t="s">
        <v>142</v>
      </c>
      <c r="F209" s="9">
        <v>1021936046</v>
      </c>
      <c r="G209" s="9">
        <v>3176589641</v>
      </c>
      <c r="H209" s="9"/>
      <c r="I209" s="9"/>
      <c r="J209" s="9">
        <v>2015</v>
      </c>
      <c r="K209" s="12">
        <f t="shared" si="6"/>
        <v>10</v>
      </c>
      <c r="L209" s="9" t="s">
        <v>105</v>
      </c>
      <c r="M209" s="11" t="str">
        <f>VLOOKUP($L209,CATEGORIAS!$I$2:$J$15,2,0)</f>
        <v>P</v>
      </c>
      <c r="N209" s="11" t="str">
        <f t="shared" si="7"/>
        <v>2015P</v>
      </c>
      <c r="O209" s="11" t="str">
        <f>VLOOKUP($N209,CATEGORIAS!$B$1:$G$245,2,0)</f>
        <v xml:space="preserve">PRINCIPIANTES 9 Y 10 AÑOS </v>
      </c>
      <c r="P209" s="9" t="s">
        <v>273</v>
      </c>
      <c r="Q209" s="9"/>
      <c r="R209" s="9"/>
    </row>
    <row r="210" spans="2:18" x14ac:dyDescent="0.3">
      <c r="B210" s="9">
        <v>211</v>
      </c>
      <c r="C210" s="9" t="s">
        <v>133</v>
      </c>
      <c r="D210" s="9" t="s">
        <v>272</v>
      </c>
      <c r="E210" s="9" t="s">
        <v>142</v>
      </c>
      <c r="F210" s="9">
        <v>1033198402</v>
      </c>
      <c r="G210" s="9">
        <v>3160558980</v>
      </c>
      <c r="H210" s="9"/>
      <c r="I210" s="9"/>
      <c r="J210" s="9">
        <v>2014</v>
      </c>
      <c r="K210" s="12">
        <f t="shared" si="6"/>
        <v>11</v>
      </c>
      <c r="L210" s="9" t="s">
        <v>105</v>
      </c>
      <c r="M210" s="11" t="str">
        <f>VLOOKUP($L210,CATEGORIAS!$I$2:$J$15,2,0)</f>
        <v>P</v>
      </c>
      <c r="N210" s="11" t="str">
        <f t="shared" si="7"/>
        <v>2014P</v>
      </c>
      <c r="O210" s="11" t="str">
        <f>VLOOKUP($N210,CATEGORIAS!$B$1:$G$245,2,0)</f>
        <v>PRINCIPIANTES 11 Y 12 AÑOS</v>
      </c>
      <c r="P210" s="9" t="s">
        <v>273</v>
      </c>
      <c r="Q210" s="9"/>
      <c r="R210" s="9"/>
    </row>
    <row r="211" spans="2:18" x14ac:dyDescent="0.3">
      <c r="B211" s="9">
        <v>212</v>
      </c>
      <c r="C211" s="9" t="s">
        <v>183</v>
      </c>
      <c r="D211" s="9" t="s">
        <v>184</v>
      </c>
      <c r="E211" s="9" t="s">
        <v>142</v>
      </c>
      <c r="F211" s="9">
        <v>1035920141</v>
      </c>
      <c r="G211" s="9">
        <v>3225841085</v>
      </c>
      <c r="H211" s="9"/>
      <c r="I211" s="9"/>
      <c r="J211" s="9">
        <v>2015</v>
      </c>
      <c r="K211" s="12">
        <f t="shared" si="6"/>
        <v>10</v>
      </c>
      <c r="L211" s="9" t="s">
        <v>105</v>
      </c>
      <c r="M211" s="11" t="str">
        <f>VLOOKUP($L211,CATEGORIAS!$I$2:$J$15,2,0)</f>
        <v>P</v>
      </c>
      <c r="N211" s="11" t="str">
        <f t="shared" si="7"/>
        <v>2015P</v>
      </c>
      <c r="O211" s="30" t="str">
        <f>VLOOKUP($N211,CATEGORIAS!$B$1:$G$245,2,0)</f>
        <v xml:space="preserve">PRINCIPIANTES 9 Y 10 AÑOS </v>
      </c>
      <c r="P211" s="9" t="s">
        <v>203</v>
      </c>
      <c r="Q211" s="9"/>
      <c r="R211" s="9"/>
    </row>
    <row r="212" spans="2:18" x14ac:dyDescent="0.3">
      <c r="B212" s="9">
        <v>213</v>
      </c>
      <c r="C212" s="9" t="s">
        <v>192</v>
      </c>
      <c r="D212" s="9" t="s">
        <v>193</v>
      </c>
      <c r="E212" s="9" t="s">
        <v>116</v>
      </c>
      <c r="F212" s="9">
        <v>1036265982</v>
      </c>
      <c r="G212" s="9">
        <v>3015851703</v>
      </c>
      <c r="H212" s="9"/>
      <c r="I212" s="9"/>
      <c r="J212" s="9">
        <v>2021</v>
      </c>
      <c r="K212" s="12">
        <f t="shared" si="6"/>
        <v>4</v>
      </c>
      <c r="L212" s="9" t="s">
        <v>103</v>
      </c>
      <c r="M212" s="11" t="str">
        <f>VLOOKUP($L212,CATEGORIAS!$I$2:$J$15,2,0)</f>
        <v>Z</v>
      </c>
      <c r="N212" s="11" t="str">
        <f t="shared" si="7"/>
        <v>2021Z</v>
      </c>
      <c r="O212" s="11" t="str">
        <f>VLOOKUP($N212,CATEGORIAS!$B$1:$G$245,2,0)</f>
        <v>MINI RIDERS SIN PEDALES 4 Y 5 AÑOS</v>
      </c>
      <c r="P212" s="9" t="s">
        <v>203</v>
      </c>
      <c r="Q212" s="9"/>
      <c r="R212" s="9"/>
    </row>
    <row r="213" spans="2:18" x14ac:dyDescent="0.3">
      <c r="B213" s="9">
        <v>214</v>
      </c>
      <c r="C213" s="9" t="s">
        <v>194</v>
      </c>
      <c r="D213" s="9" t="s">
        <v>195</v>
      </c>
      <c r="E213" s="9" t="s">
        <v>116</v>
      </c>
      <c r="F213" s="9">
        <v>1023551756</v>
      </c>
      <c r="G213" s="9">
        <v>3012997726</v>
      </c>
      <c r="H213" s="9"/>
      <c r="I213" s="9"/>
      <c r="J213" s="9">
        <v>2019</v>
      </c>
      <c r="K213" s="12">
        <f t="shared" si="6"/>
        <v>6</v>
      </c>
      <c r="L213" s="9" t="s">
        <v>106</v>
      </c>
      <c r="M213" s="11" t="str">
        <f>VLOOKUP($L213,CATEGORIAS!$I$2:$J$15,2,0)</f>
        <v>S</v>
      </c>
      <c r="N213" s="11" t="str">
        <f t="shared" si="7"/>
        <v>2019S</v>
      </c>
      <c r="O213" s="11" t="str">
        <f>VLOOKUP($N213,CATEGORIAS!$B$1:$G$245,2,0)</f>
        <v>SEMILLEROS 6 AÑOS Y MENOS</v>
      </c>
      <c r="P213" s="9" t="s">
        <v>203</v>
      </c>
      <c r="Q213" s="9"/>
      <c r="R213" s="9"/>
    </row>
    <row r="214" spans="2:18" x14ac:dyDescent="0.3">
      <c r="B214" s="9">
        <v>215</v>
      </c>
      <c r="C214" s="9" t="s">
        <v>201</v>
      </c>
      <c r="D214" s="9" t="s">
        <v>202</v>
      </c>
      <c r="E214" s="9" t="s">
        <v>116</v>
      </c>
      <c r="F214" s="9">
        <v>1035923428</v>
      </c>
      <c r="G214" s="9">
        <v>3002483806</v>
      </c>
      <c r="H214" s="9"/>
      <c r="I214" s="9"/>
      <c r="J214" s="9">
        <v>2020</v>
      </c>
      <c r="K214" s="12">
        <f t="shared" si="6"/>
        <v>5</v>
      </c>
      <c r="L214" s="9" t="s">
        <v>103</v>
      </c>
      <c r="M214" s="11" t="str">
        <f>VLOOKUP($L214,CATEGORIAS!$I$2:$J$15,2,0)</f>
        <v>Z</v>
      </c>
      <c r="N214" s="11" t="str">
        <f t="shared" si="7"/>
        <v>2020Z</v>
      </c>
      <c r="O214" s="11" t="str">
        <f>VLOOKUP($N214,CATEGORIAS!$B$1:$G$245,2,0)</f>
        <v>MINI RIDERS SIN PEDALES 4 Y 5 AÑOS</v>
      </c>
      <c r="P214" s="9" t="s">
        <v>203</v>
      </c>
      <c r="Q214" s="9"/>
      <c r="R214" s="9"/>
    </row>
    <row r="215" spans="2:18" x14ac:dyDescent="0.3">
      <c r="B215" s="9">
        <v>216</v>
      </c>
      <c r="C215" s="9" t="s">
        <v>175</v>
      </c>
      <c r="D215" s="9" t="s">
        <v>176</v>
      </c>
      <c r="E215" s="9" t="s">
        <v>142</v>
      </c>
      <c r="F215" s="9">
        <v>1033197284</v>
      </c>
      <c r="G215" s="9">
        <v>3137552485</v>
      </c>
      <c r="H215" s="9"/>
      <c r="I215" s="9"/>
      <c r="J215" s="9">
        <v>2014</v>
      </c>
      <c r="K215" s="12">
        <f t="shared" si="6"/>
        <v>11</v>
      </c>
      <c r="L215" s="9" t="s">
        <v>106</v>
      </c>
      <c r="M215" s="11" t="str">
        <f>VLOOKUP($L215,CATEGORIAS!$I$2:$J$15,2,0)</f>
        <v>S</v>
      </c>
      <c r="N215" s="11" t="str">
        <f t="shared" si="7"/>
        <v>2014S</v>
      </c>
      <c r="O215" s="11" t="str">
        <f>VLOOKUP($N215,CATEGORIAS!$B$1:$G$245,2,0)</f>
        <v>SEMILLEROS 11 Y 12 AÑOS</v>
      </c>
      <c r="P215" s="9" t="s">
        <v>203</v>
      </c>
      <c r="Q215" s="9"/>
      <c r="R215" s="9"/>
    </row>
    <row r="216" spans="2:18" x14ac:dyDescent="0.3">
      <c r="B216" s="9">
        <v>217</v>
      </c>
      <c r="C216" s="9" t="s">
        <v>173</v>
      </c>
      <c r="D216" s="9" t="s">
        <v>174</v>
      </c>
      <c r="E216" s="9" t="s">
        <v>116</v>
      </c>
      <c r="F216" s="9">
        <v>1035923157</v>
      </c>
      <c r="G216" s="9">
        <v>3503366674</v>
      </c>
      <c r="H216" s="9"/>
      <c r="I216" s="9"/>
      <c r="J216" s="9">
        <v>2019</v>
      </c>
      <c r="K216" s="12">
        <f t="shared" si="6"/>
        <v>6</v>
      </c>
      <c r="L216" s="9" t="s">
        <v>106</v>
      </c>
      <c r="M216" s="11" t="str">
        <f>VLOOKUP($L216,CATEGORIAS!$I$2:$J$15,2,0)</f>
        <v>S</v>
      </c>
      <c r="N216" s="11" t="str">
        <f t="shared" si="7"/>
        <v>2019S</v>
      </c>
      <c r="O216" s="11" t="str">
        <f>VLOOKUP($N216,CATEGORIAS!$B$1:$G$245,2,0)</f>
        <v>SEMILLEROS 6 AÑOS Y MENOS</v>
      </c>
      <c r="P216" s="9" t="s">
        <v>203</v>
      </c>
      <c r="Q216" s="9"/>
      <c r="R216" s="9"/>
    </row>
    <row r="217" spans="2:18" x14ac:dyDescent="0.3">
      <c r="B217" s="9">
        <v>218</v>
      </c>
      <c r="C217" s="9" t="s">
        <v>196</v>
      </c>
      <c r="D217" s="9" t="s">
        <v>197</v>
      </c>
      <c r="E217" s="9" t="s">
        <v>116</v>
      </c>
      <c r="F217" s="9">
        <v>1035917169</v>
      </c>
      <c r="G217" s="9">
        <v>3226123505</v>
      </c>
      <c r="H217" s="9"/>
      <c r="I217" s="9"/>
      <c r="J217" s="9">
        <v>2012</v>
      </c>
      <c r="K217" s="12">
        <f t="shared" si="6"/>
        <v>13</v>
      </c>
      <c r="L217" s="9" t="s">
        <v>106</v>
      </c>
      <c r="M217" s="11" t="str">
        <f>VLOOKUP($L217,CATEGORIAS!$I$2:$J$15,2,0)</f>
        <v>S</v>
      </c>
      <c r="N217" s="11" t="str">
        <f t="shared" si="7"/>
        <v>2012S</v>
      </c>
      <c r="O217" s="11" t="str">
        <f>VLOOKUP($N217,CATEGORIAS!$B$1:$G$245,2,0)</f>
        <v xml:space="preserve">SEMILLEROS 13 Y 14 AÑOS </v>
      </c>
      <c r="P217" s="9" t="s">
        <v>203</v>
      </c>
      <c r="Q217" s="9"/>
      <c r="R217" s="9"/>
    </row>
    <row r="218" spans="2:18" x14ac:dyDescent="0.3">
      <c r="B218" s="9">
        <v>219</v>
      </c>
      <c r="C218" s="9" t="s">
        <v>327</v>
      </c>
      <c r="D218" s="9" t="s">
        <v>328</v>
      </c>
      <c r="E218" s="9" t="s">
        <v>116</v>
      </c>
      <c r="F218" s="9">
        <v>1031945063</v>
      </c>
      <c r="G218" s="9">
        <v>3156018443</v>
      </c>
      <c r="H218" s="9"/>
      <c r="I218" s="9"/>
      <c r="J218" s="9">
        <v>2019</v>
      </c>
      <c r="K218" s="12">
        <f t="shared" si="6"/>
        <v>6</v>
      </c>
      <c r="L218" s="9" t="s">
        <v>106</v>
      </c>
      <c r="M218" s="11" t="str">
        <f>VLOOKUP($L218,CATEGORIAS!$I$2:$J$15,2,0)</f>
        <v>S</v>
      </c>
      <c r="N218" s="11" t="str">
        <f t="shared" si="7"/>
        <v>2019S</v>
      </c>
      <c r="O218" s="11" t="str">
        <f>VLOOKUP($N218,CATEGORIAS!$B$1:$G$245,2,0)</f>
        <v>SEMILLEROS 6 AÑOS Y MENOS</v>
      </c>
      <c r="P218" s="9" t="s">
        <v>203</v>
      </c>
      <c r="Q218" s="9"/>
      <c r="R218" s="9"/>
    </row>
    <row r="219" spans="2:18" x14ac:dyDescent="0.3">
      <c r="B219" s="9">
        <v>220</v>
      </c>
      <c r="C219" s="9" t="s">
        <v>186</v>
      </c>
      <c r="D219" s="9" t="s">
        <v>187</v>
      </c>
      <c r="E219" s="9" t="s">
        <v>116</v>
      </c>
      <c r="F219" s="9">
        <v>1035923240</v>
      </c>
      <c r="G219" s="9">
        <v>3046600951</v>
      </c>
      <c r="H219" s="9"/>
      <c r="I219" s="9"/>
      <c r="J219" s="9">
        <v>2019</v>
      </c>
      <c r="K219" s="12">
        <f t="shared" si="6"/>
        <v>6</v>
      </c>
      <c r="L219" s="9" t="s">
        <v>106</v>
      </c>
      <c r="M219" s="11" t="str">
        <f>VLOOKUP($L219,CATEGORIAS!$I$2:$J$15,2,0)</f>
        <v>S</v>
      </c>
      <c r="N219" s="11" t="str">
        <f t="shared" si="7"/>
        <v>2019S</v>
      </c>
      <c r="O219" s="11" t="str">
        <f>VLOOKUP($N219,CATEGORIAS!$B$1:$G$245,2,0)</f>
        <v>SEMILLEROS 6 AÑOS Y MENOS</v>
      </c>
      <c r="P219" s="9" t="s">
        <v>203</v>
      </c>
      <c r="Q219" s="9"/>
      <c r="R219" s="9"/>
    </row>
    <row r="220" spans="2:18" x14ac:dyDescent="0.3">
      <c r="B220" s="9">
        <v>221</v>
      </c>
      <c r="C220" s="9" t="s">
        <v>198</v>
      </c>
      <c r="D220" s="9" t="s">
        <v>199</v>
      </c>
      <c r="E220" s="9" t="s">
        <v>142</v>
      </c>
      <c r="F220" s="9">
        <v>1040978322</v>
      </c>
      <c r="G220" s="9">
        <v>3135313655</v>
      </c>
      <c r="H220" s="9"/>
      <c r="I220" s="9"/>
      <c r="J220" s="9">
        <v>2011</v>
      </c>
      <c r="K220" s="12">
        <f t="shared" si="6"/>
        <v>14</v>
      </c>
      <c r="L220" s="9" t="s">
        <v>106</v>
      </c>
      <c r="M220" s="11" t="str">
        <f>VLOOKUP($L220,CATEGORIAS!$I$2:$J$15,2,0)</f>
        <v>S</v>
      </c>
      <c r="N220" s="11" t="str">
        <f t="shared" si="7"/>
        <v>2011S</v>
      </c>
      <c r="O220" s="11" t="str">
        <f>VLOOKUP($N220,CATEGORIAS!$B$1:$G$245,2,0)</f>
        <v xml:space="preserve">SEMILLEROS 13 Y 14 AÑOS </v>
      </c>
      <c r="P220" s="9" t="s">
        <v>203</v>
      </c>
      <c r="Q220" s="9"/>
      <c r="R220" s="9"/>
    </row>
    <row r="221" spans="2:18" x14ac:dyDescent="0.3">
      <c r="B221" s="9">
        <v>222</v>
      </c>
      <c r="C221" s="9" t="s">
        <v>200</v>
      </c>
      <c r="D221" s="9" t="s">
        <v>199</v>
      </c>
      <c r="E221" s="9" t="s">
        <v>142</v>
      </c>
      <c r="F221" s="9">
        <v>1036958009</v>
      </c>
      <c r="G221" s="9">
        <v>3135313655</v>
      </c>
      <c r="H221" s="9"/>
      <c r="I221" s="9"/>
      <c r="J221" s="9">
        <v>2014</v>
      </c>
      <c r="K221" s="12">
        <f t="shared" si="6"/>
        <v>11</v>
      </c>
      <c r="L221" s="9" t="s">
        <v>106</v>
      </c>
      <c r="M221" s="11" t="str">
        <f>VLOOKUP($L221,CATEGORIAS!$I$2:$J$15,2,0)</f>
        <v>S</v>
      </c>
      <c r="N221" s="11" t="str">
        <f t="shared" si="7"/>
        <v>2014S</v>
      </c>
      <c r="O221" s="11" t="str">
        <f>VLOOKUP($N221,CATEGORIAS!$B$1:$G$245,2,0)</f>
        <v>SEMILLEROS 11 Y 12 AÑOS</v>
      </c>
      <c r="P221" s="9" t="s">
        <v>203</v>
      </c>
      <c r="Q221" s="9"/>
      <c r="R221" s="9"/>
    </row>
    <row r="222" spans="2:18" x14ac:dyDescent="0.3">
      <c r="B222" s="9">
        <v>223</v>
      </c>
      <c r="C222" s="9" t="s">
        <v>171</v>
      </c>
      <c r="D222" s="9" t="s">
        <v>172</v>
      </c>
      <c r="E222" s="9" t="s">
        <v>116</v>
      </c>
      <c r="F222" s="9">
        <v>1023553103</v>
      </c>
      <c r="G222" s="9">
        <v>3117817891</v>
      </c>
      <c r="H222" s="9"/>
      <c r="I222" s="9"/>
      <c r="J222" s="9">
        <v>2019</v>
      </c>
      <c r="K222" s="12">
        <f t="shared" si="6"/>
        <v>6</v>
      </c>
      <c r="L222" s="9" t="s">
        <v>106</v>
      </c>
      <c r="M222" s="11" t="str">
        <f>VLOOKUP($L222,CATEGORIAS!$I$2:$J$15,2,0)</f>
        <v>S</v>
      </c>
      <c r="N222" s="11" t="str">
        <f t="shared" si="7"/>
        <v>2019S</v>
      </c>
      <c r="O222" s="11" t="str">
        <f>VLOOKUP($N222,CATEGORIAS!$B$1:$G$245,2,0)</f>
        <v>SEMILLEROS 6 AÑOS Y MENOS</v>
      </c>
      <c r="P222" s="9" t="s">
        <v>203</v>
      </c>
      <c r="Q222" s="9"/>
      <c r="R222" s="9"/>
    </row>
    <row r="223" spans="2:18" x14ac:dyDescent="0.3">
      <c r="B223" s="9">
        <v>224</v>
      </c>
      <c r="C223" s="9" t="s">
        <v>177</v>
      </c>
      <c r="D223" s="9" t="s">
        <v>178</v>
      </c>
      <c r="E223" s="9" t="s">
        <v>116</v>
      </c>
      <c r="F223" s="9">
        <v>1013366172</v>
      </c>
      <c r="G223" s="9">
        <v>3005951031</v>
      </c>
      <c r="H223" s="9"/>
      <c r="I223" s="9"/>
      <c r="J223" s="9">
        <v>2018</v>
      </c>
      <c r="K223" s="12">
        <f t="shared" si="6"/>
        <v>7</v>
      </c>
      <c r="L223" s="9" t="s">
        <v>106</v>
      </c>
      <c r="M223" s="11" t="str">
        <f>VLOOKUP($L223,CATEGORIAS!$I$2:$J$15,2,0)</f>
        <v>S</v>
      </c>
      <c r="N223" s="11" t="str">
        <f t="shared" si="7"/>
        <v>2018S</v>
      </c>
      <c r="O223" s="11" t="str">
        <f>VLOOKUP($N223,CATEGORIAS!$B$1:$G$245,2,0)</f>
        <v xml:space="preserve">SEMILLEROS 7 Y 8 AÑOS </v>
      </c>
      <c r="P223" s="9" t="s">
        <v>203</v>
      </c>
      <c r="Q223" s="9"/>
      <c r="R223" s="9"/>
    </row>
    <row r="224" spans="2:18" x14ac:dyDescent="0.3">
      <c r="B224" s="9">
        <v>225</v>
      </c>
      <c r="C224" s="9" t="s">
        <v>188</v>
      </c>
      <c r="D224" s="9" t="s">
        <v>189</v>
      </c>
      <c r="E224" s="9" t="s">
        <v>142</v>
      </c>
      <c r="F224" s="9">
        <v>1040886461</v>
      </c>
      <c r="G224" s="9">
        <v>3192511963</v>
      </c>
      <c r="H224" s="9"/>
      <c r="I224" s="9"/>
      <c r="J224" s="9">
        <v>2016</v>
      </c>
      <c r="K224" s="12">
        <f t="shared" si="6"/>
        <v>9</v>
      </c>
      <c r="L224" s="9" t="s">
        <v>106</v>
      </c>
      <c r="M224" s="11" t="str">
        <f>VLOOKUP($L224,CATEGORIAS!$I$2:$J$15,2,0)</f>
        <v>S</v>
      </c>
      <c r="N224" s="11" t="str">
        <f t="shared" si="7"/>
        <v>2016S</v>
      </c>
      <c r="O224" s="11" t="str">
        <f>VLOOKUP($N224,CATEGORIAS!$B$1:$G$245,2,0)</f>
        <v xml:space="preserve">SEMILLEROS 9 Y 10 AÑOS </v>
      </c>
      <c r="P224" s="9" t="s">
        <v>365</v>
      </c>
      <c r="Q224" s="9"/>
      <c r="R224" s="9"/>
    </row>
    <row r="225" spans="2:18" x14ac:dyDescent="0.3">
      <c r="B225" s="9">
        <v>226</v>
      </c>
      <c r="C225" s="9" t="s">
        <v>181</v>
      </c>
      <c r="D225" s="9" t="s">
        <v>182</v>
      </c>
      <c r="E225" s="9" t="s">
        <v>116</v>
      </c>
      <c r="F225" s="9">
        <v>1020321900</v>
      </c>
      <c r="G225" s="9">
        <v>3136039025</v>
      </c>
      <c r="H225" s="9"/>
      <c r="I225" s="9"/>
      <c r="J225" s="9">
        <v>2015</v>
      </c>
      <c r="K225" s="12">
        <f t="shared" si="6"/>
        <v>10</v>
      </c>
      <c r="L225" s="9" t="s">
        <v>106</v>
      </c>
      <c r="M225" s="11" t="str">
        <f>VLOOKUP($L225,CATEGORIAS!$I$2:$J$15,2,0)</f>
        <v>S</v>
      </c>
      <c r="N225" s="11" t="str">
        <f t="shared" si="7"/>
        <v>2015S</v>
      </c>
      <c r="O225" s="11" t="str">
        <f>VLOOKUP($N225,CATEGORIAS!$B$1:$G$245,2,0)</f>
        <v xml:space="preserve">SEMILLEROS 9 Y 10 AÑOS </v>
      </c>
      <c r="P225" s="9" t="s">
        <v>203</v>
      </c>
      <c r="Q225" s="9"/>
      <c r="R225" s="9"/>
    </row>
    <row r="226" spans="2:18" x14ac:dyDescent="0.3">
      <c r="B226" s="9">
        <v>227</v>
      </c>
      <c r="C226" s="9" t="s">
        <v>185</v>
      </c>
      <c r="D226" s="9" t="s">
        <v>182</v>
      </c>
      <c r="E226" s="9" t="s">
        <v>116</v>
      </c>
      <c r="F226" s="9">
        <v>1020326786</v>
      </c>
      <c r="G226" s="9">
        <v>3136039025</v>
      </c>
      <c r="H226" s="9"/>
      <c r="I226" s="9"/>
      <c r="J226" s="9">
        <v>2018</v>
      </c>
      <c r="K226" s="12">
        <f t="shared" si="6"/>
        <v>7</v>
      </c>
      <c r="L226" s="9" t="s">
        <v>100</v>
      </c>
      <c r="M226" s="11" t="str">
        <f>VLOOKUP($L226,CATEGORIAS!$I$2:$J$15,2,0)</f>
        <v>D</v>
      </c>
      <c r="N226" s="11" t="str">
        <f t="shared" si="7"/>
        <v>2018D</v>
      </c>
      <c r="O226" s="11" t="str">
        <f>VLOOKUP($N226,CATEGORIAS!$B$1:$G$245,2,0)</f>
        <v>DAMAS 7 Y 8 AÑOS</v>
      </c>
      <c r="P226" s="9" t="s">
        <v>203</v>
      </c>
      <c r="Q226" s="9"/>
      <c r="R226" s="9"/>
    </row>
    <row r="227" spans="2:18" x14ac:dyDescent="0.3">
      <c r="B227" s="9">
        <v>228</v>
      </c>
      <c r="C227" s="9" t="s">
        <v>190</v>
      </c>
      <c r="D227" s="9" t="s">
        <v>191</v>
      </c>
      <c r="E227" s="9" t="s">
        <v>142</v>
      </c>
      <c r="F227" s="9">
        <v>1036261501</v>
      </c>
      <c r="G227" s="9">
        <v>3116169134</v>
      </c>
      <c r="H227" s="9"/>
      <c r="I227" s="9"/>
      <c r="J227" s="9">
        <v>2014</v>
      </c>
      <c r="K227" s="12">
        <f t="shared" si="6"/>
        <v>11</v>
      </c>
      <c r="L227" s="9" t="s">
        <v>106</v>
      </c>
      <c r="M227" s="11" t="str">
        <f>VLOOKUP($L227,CATEGORIAS!$I$2:$J$15,2,0)</f>
        <v>S</v>
      </c>
      <c r="N227" s="11" t="str">
        <f t="shared" si="7"/>
        <v>2014S</v>
      </c>
      <c r="O227" s="11" t="str">
        <f>VLOOKUP($N227,CATEGORIAS!$B$1:$G$245,2,0)</f>
        <v>SEMILLEROS 11 Y 12 AÑOS</v>
      </c>
      <c r="P227" s="9" t="s">
        <v>203</v>
      </c>
      <c r="Q227" s="9"/>
      <c r="R227" s="9"/>
    </row>
    <row r="228" spans="2:18" x14ac:dyDescent="0.3">
      <c r="B228" s="9">
        <v>229</v>
      </c>
      <c r="C228" s="9" t="s">
        <v>179</v>
      </c>
      <c r="D228" s="9" t="s">
        <v>180</v>
      </c>
      <c r="E228" s="9" t="s">
        <v>116</v>
      </c>
      <c r="F228" s="9">
        <v>1033270704</v>
      </c>
      <c r="G228" s="9">
        <v>3006527262</v>
      </c>
      <c r="H228" s="9"/>
      <c r="I228" s="9"/>
      <c r="J228" s="9">
        <v>2020</v>
      </c>
      <c r="K228" s="12">
        <f t="shared" si="6"/>
        <v>5</v>
      </c>
      <c r="L228" s="9" t="s">
        <v>103</v>
      </c>
      <c r="M228" s="11" t="str">
        <f>VLOOKUP($L228,CATEGORIAS!$I$2:$J$15,2,0)</f>
        <v>Z</v>
      </c>
      <c r="N228" s="11" t="str">
        <f t="shared" si="7"/>
        <v>2020Z</v>
      </c>
      <c r="O228" s="11" t="str">
        <f>VLOOKUP($N228,CATEGORIAS!$B$1:$G$245,2,0)</f>
        <v>MINI RIDERS SIN PEDALES 4 Y 5 AÑOS</v>
      </c>
      <c r="P228" s="9" t="s">
        <v>203</v>
      </c>
      <c r="Q228" s="9"/>
      <c r="R228" s="9"/>
    </row>
    <row r="229" spans="2:18" x14ac:dyDescent="0.3">
      <c r="B229" s="9">
        <v>230</v>
      </c>
      <c r="C229" s="9" t="s">
        <v>433</v>
      </c>
      <c r="D229" s="9" t="s">
        <v>434</v>
      </c>
      <c r="E229" s="9" t="s">
        <v>427</v>
      </c>
      <c r="F229" s="9">
        <v>1020413769</v>
      </c>
      <c r="G229" s="9">
        <v>3024600025</v>
      </c>
      <c r="H229" s="9"/>
      <c r="I229" s="9"/>
      <c r="J229" s="9">
        <v>1985</v>
      </c>
      <c r="K229" s="12">
        <f t="shared" si="6"/>
        <v>40</v>
      </c>
      <c r="L229" s="9" t="s">
        <v>1648</v>
      </c>
      <c r="M229" s="11" t="str">
        <f>VLOOKUP($L229,CATEGORIAS!$I$2:$J$15,2,0)</f>
        <v>V</v>
      </c>
      <c r="N229" s="11" t="str">
        <f t="shared" si="7"/>
        <v>1985V</v>
      </c>
      <c r="O229" s="11" t="str">
        <f>VLOOKUP($N229,CATEGORIAS!$B$1:$G$245,2,0)</f>
        <v>PAPICROSS</v>
      </c>
      <c r="P229" s="9" t="s">
        <v>440</v>
      </c>
      <c r="Q229" s="9">
        <v>1988</v>
      </c>
      <c r="R229" s="9"/>
    </row>
    <row r="230" spans="2:18" x14ac:dyDescent="0.3">
      <c r="B230" s="9">
        <v>231</v>
      </c>
      <c r="C230" s="9" t="s">
        <v>435</v>
      </c>
      <c r="D230" s="9" t="s">
        <v>436</v>
      </c>
      <c r="E230" s="9" t="s">
        <v>437</v>
      </c>
      <c r="F230" s="9">
        <v>1021949539</v>
      </c>
      <c r="G230" s="9">
        <v>3014694610</v>
      </c>
      <c r="H230" s="9"/>
      <c r="I230" s="9"/>
      <c r="J230" s="9">
        <v>2022</v>
      </c>
      <c r="K230" s="12">
        <f t="shared" si="6"/>
        <v>3</v>
      </c>
      <c r="L230" s="9" t="s">
        <v>103</v>
      </c>
      <c r="M230" s="11" t="str">
        <f>VLOOKUP($L230,CATEGORIAS!$I$2:$J$15,2,0)</f>
        <v>Z</v>
      </c>
      <c r="N230" s="11" t="str">
        <f t="shared" si="7"/>
        <v>2022Z</v>
      </c>
      <c r="O230" s="11" t="str">
        <f>VLOOKUP($N230,CATEGORIAS!$B$1:$G$245,2,0)</f>
        <v>MINI RIDERS SIN PEDALES 2 Y 3 AÑOS</v>
      </c>
      <c r="P230" s="9" t="s">
        <v>440</v>
      </c>
      <c r="Q230" s="9"/>
      <c r="R230" s="9"/>
    </row>
    <row r="231" spans="2:18" x14ac:dyDescent="0.3">
      <c r="B231" s="9">
        <v>232</v>
      </c>
      <c r="C231" s="9" t="s">
        <v>438</v>
      </c>
      <c r="D231" s="9" t="s">
        <v>439</v>
      </c>
      <c r="E231" s="9" t="s">
        <v>437</v>
      </c>
      <c r="F231" s="9">
        <v>1023563672</v>
      </c>
      <c r="G231" s="9">
        <v>3128675177</v>
      </c>
      <c r="H231" s="9"/>
      <c r="I231" s="9"/>
      <c r="J231" s="9">
        <v>2021</v>
      </c>
      <c r="K231" s="12">
        <f t="shared" si="6"/>
        <v>4</v>
      </c>
      <c r="L231" s="9" t="s">
        <v>103</v>
      </c>
      <c r="M231" s="11" t="str">
        <f>VLOOKUP($L231,CATEGORIAS!$I$2:$J$15,2,0)</f>
        <v>Z</v>
      </c>
      <c r="N231" s="11" t="str">
        <f t="shared" si="7"/>
        <v>2021Z</v>
      </c>
      <c r="O231" s="11" t="str">
        <f>VLOOKUP($N231,CATEGORIAS!$B$1:$G$245,2,0)</f>
        <v>MINI RIDERS SIN PEDALES 4 Y 5 AÑOS</v>
      </c>
      <c r="P231" s="9" t="s">
        <v>440</v>
      </c>
      <c r="Q231" s="9"/>
      <c r="R231" s="9"/>
    </row>
    <row r="232" spans="2:18" x14ac:dyDescent="0.3">
      <c r="B232" s="9">
        <v>233</v>
      </c>
      <c r="C232" s="9" t="s">
        <v>429</v>
      </c>
      <c r="D232" s="9" t="s">
        <v>430</v>
      </c>
      <c r="E232" s="9" t="s">
        <v>427</v>
      </c>
      <c r="F232" s="9">
        <v>98706646</v>
      </c>
      <c r="G232" s="9">
        <v>3046791823</v>
      </c>
      <c r="H232" s="9"/>
      <c r="I232" s="9"/>
      <c r="J232" s="9">
        <v>1984</v>
      </c>
      <c r="K232" s="12">
        <f t="shared" si="6"/>
        <v>41</v>
      </c>
      <c r="L232" s="9" t="s">
        <v>84</v>
      </c>
      <c r="M232" s="11" t="str">
        <f>VLOOKUP($L232,CATEGORIAS!$I$2:$J$15,2,0)</f>
        <v>SM</v>
      </c>
      <c r="N232" s="11" t="str">
        <f t="shared" si="7"/>
        <v>1984SM</v>
      </c>
      <c r="O232" s="11" t="str">
        <f>VLOOKUP($N232,CATEGORIAS!$B$1:$G$245,2,0)</f>
        <v>SENIOR MASTER</v>
      </c>
      <c r="P232" s="9" t="s">
        <v>440</v>
      </c>
      <c r="Q232" s="9"/>
      <c r="R232" s="9"/>
    </row>
    <row r="233" spans="2:18" x14ac:dyDescent="0.3">
      <c r="B233" s="9">
        <v>234</v>
      </c>
      <c r="C233" s="9" t="s">
        <v>224</v>
      </c>
      <c r="D233" s="9" t="s">
        <v>426</v>
      </c>
      <c r="E233" s="9" t="s">
        <v>427</v>
      </c>
      <c r="F233" s="9">
        <v>98711788</v>
      </c>
      <c r="G233" s="9">
        <v>3122252924</v>
      </c>
      <c r="H233" s="9"/>
      <c r="I233" s="9"/>
      <c r="J233" s="9">
        <v>1985</v>
      </c>
      <c r="K233" s="12">
        <f t="shared" si="6"/>
        <v>40</v>
      </c>
      <c r="L233" s="9" t="s">
        <v>84</v>
      </c>
      <c r="M233" s="11" t="str">
        <f>VLOOKUP($L233,CATEGORIAS!$I$2:$J$15,2,0)</f>
        <v>SM</v>
      </c>
      <c r="N233" s="11" t="str">
        <f t="shared" si="7"/>
        <v>1985SM</v>
      </c>
      <c r="O233" s="11" t="str">
        <f>VLOOKUP($N233,CATEGORIAS!$B$1:$G$245,2,0)</f>
        <v>SENIOR MASTER</v>
      </c>
      <c r="P233" s="9" t="s">
        <v>440</v>
      </c>
      <c r="Q233" s="9"/>
      <c r="R233" s="9"/>
    </row>
    <row r="234" spans="2:18" x14ac:dyDescent="0.3">
      <c r="B234" s="9">
        <v>235</v>
      </c>
      <c r="C234" s="9" t="s">
        <v>428</v>
      </c>
      <c r="D234" s="9" t="s">
        <v>426</v>
      </c>
      <c r="E234" s="9" t="s">
        <v>427</v>
      </c>
      <c r="F234" s="9">
        <v>1020415307</v>
      </c>
      <c r="G234" s="9">
        <v>3194352060</v>
      </c>
      <c r="H234" s="9"/>
      <c r="I234" s="9"/>
      <c r="J234" s="9">
        <v>1988</v>
      </c>
      <c r="K234" s="12">
        <f t="shared" si="6"/>
        <v>37</v>
      </c>
      <c r="L234" s="9" t="s">
        <v>81</v>
      </c>
      <c r="M234" s="11" t="str">
        <f>VLOOKUP($L234,CATEGORIAS!$I$2:$J$15,2,0)</f>
        <v>M</v>
      </c>
      <c r="N234" s="11" t="str">
        <f t="shared" si="7"/>
        <v>1988M</v>
      </c>
      <c r="O234" s="11" t="str">
        <f>VLOOKUP($N234,CATEGORIAS!$B$1:$G$245,2,0)</f>
        <v>MASTER</v>
      </c>
      <c r="P234" s="9" t="s">
        <v>440</v>
      </c>
      <c r="Q234" s="9"/>
      <c r="R234" s="9"/>
    </row>
    <row r="235" spans="2:18" x14ac:dyDescent="0.3">
      <c r="B235" s="9">
        <v>236</v>
      </c>
      <c r="C235" s="9" t="s">
        <v>431</v>
      </c>
      <c r="D235" s="9" t="s">
        <v>432</v>
      </c>
      <c r="E235" s="9" t="s">
        <v>112</v>
      </c>
      <c r="F235" s="9">
        <v>1017940538</v>
      </c>
      <c r="G235" s="9">
        <v>3122252924</v>
      </c>
      <c r="H235" s="9"/>
      <c r="I235" s="9"/>
      <c r="J235" s="9">
        <v>2016</v>
      </c>
      <c r="K235" s="12">
        <f t="shared" si="6"/>
        <v>9</v>
      </c>
      <c r="L235" s="9" t="s">
        <v>106</v>
      </c>
      <c r="M235" s="11" t="str">
        <f>VLOOKUP($L235,CATEGORIAS!$I$2:$J$15,2,0)</f>
        <v>S</v>
      </c>
      <c r="N235" s="11" t="str">
        <f t="shared" si="7"/>
        <v>2016S</v>
      </c>
      <c r="O235" s="11" t="str">
        <f>VLOOKUP($N235,CATEGORIAS!$B$1:$G$245,2,0)</f>
        <v xml:space="preserve">SEMILLEROS 9 Y 10 AÑOS </v>
      </c>
      <c r="P235" s="9" t="s">
        <v>440</v>
      </c>
      <c r="Q235" s="9"/>
      <c r="R235" s="9"/>
    </row>
    <row r="236" spans="2:18" x14ac:dyDescent="0.3">
      <c r="B236" s="9">
        <v>237</v>
      </c>
      <c r="C236" s="9" t="s">
        <v>143</v>
      </c>
      <c r="D236" s="9" t="s">
        <v>144</v>
      </c>
      <c r="E236" s="9" t="s">
        <v>142</v>
      </c>
      <c r="F236" s="9">
        <v>1033266956</v>
      </c>
      <c r="G236" s="9">
        <v>3011829971</v>
      </c>
      <c r="H236" s="9"/>
      <c r="I236" s="9"/>
      <c r="J236" s="9">
        <v>2016</v>
      </c>
      <c r="K236" s="12">
        <f t="shared" si="6"/>
        <v>9</v>
      </c>
      <c r="L236" s="9" t="s">
        <v>105</v>
      </c>
      <c r="M236" s="11" t="str">
        <f>VLOOKUP($L236,CATEGORIAS!$I$2:$J$15,2,0)</f>
        <v>P</v>
      </c>
      <c r="N236" s="11" t="str">
        <f t="shared" si="7"/>
        <v>2016P</v>
      </c>
      <c r="O236" s="11" t="str">
        <f>VLOOKUP($N236,CATEGORIAS!$B$1:$G$245,2,0)</f>
        <v xml:space="preserve">PRINCIPIANTES 9 Y 10 AÑOS </v>
      </c>
      <c r="P236" s="9" t="s">
        <v>145</v>
      </c>
      <c r="Q236" s="9"/>
      <c r="R236" s="9"/>
    </row>
    <row r="237" spans="2:18" x14ac:dyDescent="0.3">
      <c r="B237" s="9">
        <v>238</v>
      </c>
      <c r="C237" s="9" t="s">
        <v>140</v>
      </c>
      <c r="D237" s="9" t="s">
        <v>141</v>
      </c>
      <c r="E237" s="9" t="s">
        <v>142</v>
      </c>
      <c r="F237" s="9">
        <v>1033196582</v>
      </c>
      <c r="G237" s="9">
        <v>3011829971</v>
      </c>
      <c r="H237" s="9"/>
      <c r="I237" s="9"/>
      <c r="J237" s="9">
        <v>2014</v>
      </c>
      <c r="K237" s="12">
        <f t="shared" si="6"/>
        <v>11</v>
      </c>
      <c r="L237" s="9" t="s">
        <v>105</v>
      </c>
      <c r="M237" s="11" t="str">
        <f>VLOOKUP($L237,CATEGORIAS!$I$2:$J$15,2,0)</f>
        <v>P</v>
      </c>
      <c r="N237" s="11" t="str">
        <f t="shared" si="7"/>
        <v>2014P</v>
      </c>
      <c r="O237" s="11" t="str">
        <f>VLOOKUP($N237,CATEGORIAS!$B$1:$G$245,2,0)</f>
        <v>PRINCIPIANTES 11 Y 12 AÑOS</v>
      </c>
      <c r="P237" s="9" t="s">
        <v>145</v>
      </c>
      <c r="Q237" s="9"/>
      <c r="R237" s="9"/>
    </row>
    <row r="238" spans="2:18" x14ac:dyDescent="0.3">
      <c r="B238" s="9">
        <v>239</v>
      </c>
      <c r="C238" s="9" t="s">
        <v>138</v>
      </c>
      <c r="D238" s="9" t="s">
        <v>139</v>
      </c>
      <c r="E238" s="9" t="s">
        <v>116</v>
      </c>
      <c r="F238" s="9">
        <v>1018273508</v>
      </c>
      <c r="G238" s="9">
        <v>3011829971</v>
      </c>
      <c r="H238" s="9"/>
      <c r="I238" s="9"/>
      <c r="J238" s="9">
        <v>2020</v>
      </c>
      <c r="K238" s="12">
        <f t="shared" si="6"/>
        <v>5</v>
      </c>
      <c r="L238" s="17" t="s">
        <v>106</v>
      </c>
      <c r="M238" s="11" t="str">
        <f>VLOOKUP($L238,CATEGORIAS!$I$2:$J$15,2,0)</f>
        <v>S</v>
      </c>
      <c r="N238" s="11" t="str">
        <f t="shared" si="7"/>
        <v>2020S</v>
      </c>
      <c r="O238" s="11" t="str">
        <f>VLOOKUP($N238,CATEGORIAS!$B$1:$G$245,2,0)</f>
        <v>SEMILLEROS 6 AÑOS Y MENOS</v>
      </c>
      <c r="P238" s="9" t="s">
        <v>145</v>
      </c>
      <c r="Q238" s="9"/>
      <c r="R238" s="9"/>
    </row>
    <row r="239" spans="2:18" x14ac:dyDescent="0.3">
      <c r="B239" s="9">
        <v>240</v>
      </c>
      <c r="C239" s="9" t="s">
        <v>569</v>
      </c>
      <c r="D239" s="9" t="s">
        <v>570</v>
      </c>
      <c r="E239" s="9" t="s">
        <v>212</v>
      </c>
      <c r="F239" s="9">
        <v>1040747165</v>
      </c>
      <c r="G239" s="9"/>
      <c r="H239" s="9"/>
      <c r="I239" s="9"/>
      <c r="J239" s="9">
        <v>1986</v>
      </c>
      <c r="K239" s="12">
        <f t="shared" si="6"/>
        <v>39</v>
      </c>
      <c r="L239" s="9" t="s">
        <v>81</v>
      </c>
      <c r="M239" s="11" t="str">
        <f>VLOOKUP($L239,CATEGORIAS!$I$2:$J$15,2,0)</f>
        <v>M</v>
      </c>
      <c r="N239" s="11" t="str">
        <f t="shared" si="7"/>
        <v>1986M</v>
      </c>
      <c r="O239" s="11" t="str">
        <f>VLOOKUP($N239,CATEGORIAS!$B$1:$G$245,2,0)</f>
        <v>MASTER</v>
      </c>
      <c r="P239" s="9" t="s">
        <v>1017</v>
      </c>
      <c r="Q239" s="9"/>
      <c r="R239" s="9"/>
    </row>
    <row r="240" spans="2:18" x14ac:dyDescent="0.3">
      <c r="B240" s="9">
        <v>241</v>
      </c>
      <c r="C240" s="9" t="s">
        <v>573</v>
      </c>
      <c r="D240" s="9" t="s">
        <v>574</v>
      </c>
      <c r="E240" s="9" t="s">
        <v>142</v>
      </c>
      <c r="F240" s="9">
        <v>1021809105</v>
      </c>
      <c r="G240" s="9"/>
      <c r="H240" s="9"/>
      <c r="I240" s="9"/>
      <c r="J240" s="9">
        <v>2012</v>
      </c>
      <c r="K240" s="12">
        <f t="shared" si="6"/>
        <v>13</v>
      </c>
      <c r="L240" s="9" t="s">
        <v>100</v>
      </c>
      <c r="M240" s="11" t="str">
        <f>VLOOKUP($L240,CATEGORIAS!$I$2:$J$15,2,0)</f>
        <v>D</v>
      </c>
      <c r="N240" s="11" t="str">
        <f t="shared" si="7"/>
        <v>2012D</v>
      </c>
      <c r="O240" s="11" t="str">
        <f>VLOOKUP($N240,CATEGORIAS!$B$1:$G$245,2,0)</f>
        <v xml:space="preserve">DAMAS 13 Y 14 AÑOS </v>
      </c>
      <c r="P240" s="9" t="s">
        <v>151</v>
      </c>
      <c r="Q240" s="9"/>
      <c r="R240" s="9"/>
    </row>
    <row r="241" spans="2:19" x14ac:dyDescent="0.3">
      <c r="B241" s="9">
        <v>242</v>
      </c>
      <c r="C241" s="9" t="s">
        <v>575</v>
      </c>
      <c r="D241" s="9" t="s">
        <v>574</v>
      </c>
      <c r="E241" s="9" t="s">
        <v>142</v>
      </c>
      <c r="F241" s="9">
        <v>1025659026</v>
      </c>
      <c r="G241" s="9"/>
      <c r="H241" s="9"/>
      <c r="I241" s="9"/>
      <c r="J241" s="9">
        <v>2010</v>
      </c>
      <c r="K241" s="12">
        <f t="shared" si="6"/>
        <v>15</v>
      </c>
      <c r="L241" s="9" t="s">
        <v>101</v>
      </c>
      <c r="M241" s="11" t="str">
        <f>VLOOKUP($L241,CATEGORIAS!$I$2:$J$15,2,0)</f>
        <v>E</v>
      </c>
      <c r="N241" s="11" t="str">
        <f t="shared" si="7"/>
        <v>2010E</v>
      </c>
      <c r="O241" s="11" t="str">
        <f>VLOOKUP($N241,CATEGORIAS!$B$1:$G$245,2,0)</f>
        <v>EXPERTOS 15 AÑOS</v>
      </c>
      <c r="P241" s="9" t="s">
        <v>151</v>
      </c>
      <c r="Q241" s="9"/>
      <c r="R241" s="9"/>
    </row>
    <row r="242" spans="2:19" x14ac:dyDescent="0.3">
      <c r="B242" s="9">
        <v>243</v>
      </c>
      <c r="C242" s="9" t="s">
        <v>576</v>
      </c>
      <c r="D242" s="9" t="s">
        <v>577</v>
      </c>
      <c r="E242" s="9" t="s">
        <v>142</v>
      </c>
      <c r="F242" s="9">
        <v>1757482821</v>
      </c>
      <c r="G242" s="9"/>
      <c r="H242" s="9"/>
      <c r="I242" s="9"/>
      <c r="J242" s="9">
        <v>2016</v>
      </c>
      <c r="K242" s="12">
        <f t="shared" si="6"/>
        <v>9</v>
      </c>
      <c r="L242" s="9" t="s">
        <v>100</v>
      </c>
      <c r="M242" s="11" t="str">
        <f>VLOOKUP($L242,CATEGORIAS!$I$2:$J$15,2,0)</f>
        <v>D</v>
      </c>
      <c r="N242" s="11" t="str">
        <f t="shared" si="7"/>
        <v>2016D</v>
      </c>
      <c r="O242" s="11" t="str">
        <f>VLOOKUP($N242,CATEGORIAS!$B$1:$G$245,2,0)</f>
        <v xml:space="preserve">DAMAS 9 Y 10 AÑOS </v>
      </c>
      <c r="P242" s="9" t="s">
        <v>425</v>
      </c>
      <c r="Q242" s="9"/>
      <c r="R242" s="9"/>
      <c r="S242" s="5" t="s">
        <v>84</v>
      </c>
    </row>
    <row r="243" spans="2:19" x14ac:dyDescent="0.3">
      <c r="B243" s="9">
        <v>244</v>
      </c>
      <c r="C243" s="9" t="s">
        <v>140</v>
      </c>
      <c r="D243" s="9" t="s">
        <v>578</v>
      </c>
      <c r="E243" s="9" t="s">
        <v>142</v>
      </c>
      <c r="F243" s="9">
        <v>103510936</v>
      </c>
      <c r="G243" s="9"/>
      <c r="H243" s="9"/>
      <c r="I243" s="9"/>
      <c r="J243" s="9">
        <v>2017</v>
      </c>
      <c r="K243" s="12">
        <f t="shared" si="6"/>
        <v>8</v>
      </c>
      <c r="L243" s="9" t="s">
        <v>104</v>
      </c>
      <c r="M243" s="11" t="str">
        <f>VLOOKUP($L243,CATEGORIAS!$I$2:$J$15,2,0)</f>
        <v>N</v>
      </c>
      <c r="N243" s="11" t="str">
        <f t="shared" si="7"/>
        <v>2017N</v>
      </c>
      <c r="O243" s="11" t="str">
        <f>VLOOKUP($N243,CATEGORIAS!$B$1:$G$245,2,0)</f>
        <v xml:space="preserve">NOVATOS 7 Y 8 AÑOS </v>
      </c>
      <c r="P243" s="9" t="s">
        <v>579</v>
      </c>
      <c r="Q243" s="9"/>
      <c r="R243" s="9"/>
      <c r="S243" s="5" t="s">
        <v>106</v>
      </c>
    </row>
    <row r="244" spans="2:19" x14ac:dyDescent="0.3">
      <c r="B244" s="9">
        <v>245</v>
      </c>
      <c r="C244" s="9" t="s">
        <v>580</v>
      </c>
      <c r="D244" s="9" t="s">
        <v>581</v>
      </c>
      <c r="E244" s="9" t="s">
        <v>112</v>
      </c>
      <c r="F244" s="9">
        <v>1018256690</v>
      </c>
      <c r="G244" s="9">
        <v>3012014050</v>
      </c>
      <c r="H244" s="9"/>
      <c r="I244" s="9"/>
      <c r="J244" s="9">
        <v>2013</v>
      </c>
      <c r="K244" s="12">
        <f t="shared" si="6"/>
        <v>12</v>
      </c>
      <c r="L244" s="9" t="s">
        <v>105</v>
      </c>
      <c r="M244" s="11" t="str">
        <f>VLOOKUP($L244,CATEGORIAS!$I$2:$J$15,2,0)</f>
        <v>P</v>
      </c>
      <c r="N244" s="11" t="str">
        <f t="shared" si="7"/>
        <v>2013P</v>
      </c>
      <c r="O244" s="11" t="str">
        <f>VLOOKUP($N244,CATEGORIAS!$B$1:$G$245,2,0)</f>
        <v>PRINCIPIANTES 11 Y 12 AÑOS</v>
      </c>
      <c r="P244" s="9" t="s">
        <v>520</v>
      </c>
      <c r="Q244" s="9"/>
      <c r="R244" s="9"/>
    </row>
    <row r="245" spans="2:19" x14ac:dyDescent="0.3">
      <c r="B245" s="9">
        <v>246</v>
      </c>
      <c r="C245" s="9" t="s">
        <v>152</v>
      </c>
      <c r="D245" s="9" t="s">
        <v>582</v>
      </c>
      <c r="E245" s="9" t="s">
        <v>112</v>
      </c>
      <c r="F245" s="9">
        <v>1031943613</v>
      </c>
      <c r="G245" s="9">
        <v>3104631865</v>
      </c>
      <c r="H245" s="9"/>
      <c r="I245" s="9"/>
      <c r="J245" s="9">
        <v>2017</v>
      </c>
      <c r="K245" s="12">
        <f t="shared" si="6"/>
        <v>8</v>
      </c>
      <c r="L245" s="9" t="s">
        <v>105</v>
      </c>
      <c r="M245" s="11" t="str">
        <f>VLOOKUP($L245,CATEGORIAS!$I$2:$J$15,2,0)</f>
        <v>P</v>
      </c>
      <c r="N245" s="11" t="str">
        <f t="shared" si="7"/>
        <v>2017P</v>
      </c>
      <c r="O245" s="11" t="str">
        <f>VLOOKUP($N245,CATEGORIAS!$B$1:$G$245,2,0)</f>
        <v xml:space="preserve">PRINCIPIANTES 7 Y 8 AÑOS </v>
      </c>
      <c r="P245" s="9" t="s">
        <v>294</v>
      </c>
      <c r="Q245" s="9"/>
      <c r="R245" s="9"/>
    </row>
    <row r="246" spans="2:19" x14ac:dyDescent="0.3">
      <c r="B246" s="9">
        <v>247</v>
      </c>
      <c r="C246" s="9" t="s">
        <v>583</v>
      </c>
      <c r="D246" s="9" t="s">
        <v>564</v>
      </c>
      <c r="E246" s="9" t="s">
        <v>112</v>
      </c>
      <c r="F246" s="9">
        <v>1039312558</v>
      </c>
      <c r="G246" s="9">
        <v>3116404643</v>
      </c>
      <c r="H246" s="9"/>
      <c r="I246" s="9"/>
      <c r="J246" s="9">
        <v>2016</v>
      </c>
      <c r="K246" s="12">
        <f t="shared" si="6"/>
        <v>9</v>
      </c>
      <c r="L246" s="9" t="s">
        <v>101</v>
      </c>
      <c r="M246" s="11" t="str">
        <f>VLOOKUP($L246,CATEGORIAS!$I$2:$J$15,2,0)</f>
        <v>E</v>
      </c>
      <c r="N246" s="11" t="str">
        <f t="shared" si="7"/>
        <v>2016E</v>
      </c>
      <c r="O246" s="11" t="str">
        <f>VLOOKUP($N246,CATEGORIAS!$B$1:$G$245,2,0)</f>
        <v>EXPERTOS 9 AÑOS</v>
      </c>
      <c r="P246" s="9" t="s">
        <v>595</v>
      </c>
      <c r="Q246" s="9"/>
      <c r="R246" s="9"/>
    </row>
    <row r="247" spans="2:19" x14ac:dyDescent="0.3">
      <c r="B247" s="9">
        <v>248</v>
      </c>
      <c r="C247" s="9" t="s">
        <v>321</v>
      </c>
      <c r="D247" s="9" t="s">
        <v>584</v>
      </c>
      <c r="E247" s="9" t="s">
        <v>112</v>
      </c>
      <c r="F247" s="9">
        <v>1039311805</v>
      </c>
      <c r="G247" s="9">
        <v>3122401181</v>
      </c>
      <c r="H247" s="9"/>
      <c r="I247" s="9"/>
      <c r="J247" s="9">
        <v>2015</v>
      </c>
      <c r="K247" s="12">
        <f t="shared" si="6"/>
        <v>10</v>
      </c>
      <c r="L247" s="9" t="s">
        <v>104</v>
      </c>
      <c r="M247" s="11" t="str">
        <f>VLOOKUP($L247,CATEGORIAS!$I$2:$J$15,2,0)</f>
        <v>N</v>
      </c>
      <c r="N247" s="11" t="str">
        <f t="shared" si="7"/>
        <v>2015N</v>
      </c>
      <c r="O247" s="11" t="str">
        <f>VLOOKUP($N247,CATEGORIAS!$B$1:$G$245,2,0)</f>
        <v xml:space="preserve">NOVATOS 9 Y 10 AÑOS </v>
      </c>
      <c r="P247" s="9" t="s">
        <v>595</v>
      </c>
      <c r="Q247" s="9"/>
      <c r="R247" s="9"/>
    </row>
    <row r="248" spans="2:19" x14ac:dyDescent="0.3">
      <c r="B248" s="9">
        <v>249</v>
      </c>
      <c r="C248" s="9" t="s">
        <v>168</v>
      </c>
      <c r="D248" s="9" t="s">
        <v>585</v>
      </c>
      <c r="E248" s="9" t="s">
        <v>112</v>
      </c>
      <c r="F248" s="9">
        <v>1020231029</v>
      </c>
      <c r="G248" s="9">
        <v>3207530387</v>
      </c>
      <c r="H248" s="9"/>
      <c r="I248" s="9"/>
      <c r="J248" s="9">
        <v>2014</v>
      </c>
      <c r="K248" s="12">
        <f t="shared" si="6"/>
        <v>11</v>
      </c>
      <c r="L248" s="9" t="s">
        <v>105</v>
      </c>
      <c r="M248" s="11" t="str">
        <f>VLOOKUP($L248,CATEGORIAS!$I$2:$J$15,2,0)</f>
        <v>P</v>
      </c>
      <c r="N248" s="11" t="str">
        <f t="shared" si="7"/>
        <v>2014P</v>
      </c>
      <c r="O248" s="11" t="str">
        <f>VLOOKUP($N248,CATEGORIAS!$B$1:$G$245,2,0)</f>
        <v>PRINCIPIANTES 11 Y 12 AÑOS</v>
      </c>
      <c r="P248" s="9" t="s">
        <v>595</v>
      </c>
      <c r="Q248" s="9"/>
      <c r="R248" s="9"/>
    </row>
    <row r="249" spans="2:19" x14ac:dyDescent="0.3">
      <c r="B249" s="9">
        <v>250</v>
      </c>
      <c r="C249" s="9" t="s">
        <v>586</v>
      </c>
      <c r="D249" s="9" t="s">
        <v>587</v>
      </c>
      <c r="E249" s="9" t="s">
        <v>112</v>
      </c>
      <c r="F249" s="9">
        <v>1040052127</v>
      </c>
      <c r="G249" s="9">
        <v>3046351031</v>
      </c>
      <c r="H249" s="9"/>
      <c r="I249" s="9"/>
      <c r="J249" s="9">
        <v>2019</v>
      </c>
      <c r="K249" s="12">
        <f t="shared" si="6"/>
        <v>6</v>
      </c>
      <c r="L249" s="9" t="s">
        <v>106</v>
      </c>
      <c r="M249" s="11" t="str">
        <f>VLOOKUP($L249,CATEGORIAS!$I$2:$J$15,2,0)</f>
        <v>S</v>
      </c>
      <c r="N249" s="11" t="str">
        <f t="shared" si="7"/>
        <v>2019S</v>
      </c>
      <c r="O249" s="11" t="str">
        <f>VLOOKUP($N249,CATEGORIAS!$B$1:$G$245,2,0)</f>
        <v>SEMILLEROS 6 AÑOS Y MENOS</v>
      </c>
      <c r="P249" s="9" t="s">
        <v>595</v>
      </c>
      <c r="Q249" s="9"/>
      <c r="R249" s="9"/>
    </row>
    <row r="250" spans="2:19" x14ac:dyDescent="0.3">
      <c r="B250" s="9">
        <v>251</v>
      </c>
      <c r="C250" s="9" t="s">
        <v>588</v>
      </c>
      <c r="D250" s="9" t="s">
        <v>589</v>
      </c>
      <c r="E250" s="9" t="s">
        <v>112</v>
      </c>
      <c r="F250" s="9">
        <v>1039313139</v>
      </c>
      <c r="G250" s="9">
        <v>3145556636</v>
      </c>
      <c r="H250" s="9"/>
      <c r="I250" s="9"/>
      <c r="J250" s="9">
        <v>2018</v>
      </c>
      <c r="K250" s="12">
        <f t="shared" si="6"/>
        <v>7</v>
      </c>
      <c r="L250" s="9" t="s">
        <v>105</v>
      </c>
      <c r="M250" s="11" t="str">
        <f>VLOOKUP($L250,CATEGORIAS!$I$2:$J$15,2,0)</f>
        <v>P</v>
      </c>
      <c r="N250" s="11" t="str">
        <f t="shared" si="7"/>
        <v>2018P</v>
      </c>
      <c r="O250" s="11" t="str">
        <f>VLOOKUP($N250,CATEGORIAS!$B$1:$G$245,2,0)</f>
        <v xml:space="preserve">PRINCIPIANTES 7 Y 8 AÑOS </v>
      </c>
      <c r="P250" s="9" t="s">
        <v>595</v>
      </c>
      <c r="Q250" s="9"/>
      <c r="R250" s="9"/>
    </row>
    <row r="251" spans="2:19" x14ac:dyDescent="0.3">
      <c r="B251" s="9">
        <v>252</v>
      </c>
      <c r="C251" s="9" t="s">
        <v>163</v>
      </c>
      <c r="D251" s="9" t="s">
        <v>590</v>
      </c>
      <c r="E251" s="9" t="s">
        <v>112</v>
      </c>
      <c r="F251" s="9">
        <v>1041043730</v>
      </c>
      <c r="G251" s="9">
        <v>3105413076</v>
      </c>
      <c r="H251" s="9"/>
      <c r="I251" s="9"/>
      <c r="J251" s="9">
        <v>2012</v>
      </c>
      <c r="K251" s="12">
        <f t="shared" si="6"/>
        <v>13</v>
      </c>
      <c r="L251" s="9" t="s">
        <v>105</v>
      </c>
      <c r="M251" s="11" t="str">
        <f>VLOOKUP($L251,CATEGORIAS!$I$2:$J$15,2,0)</f>
        <v>P</v>
      </c>
      <c r="N251" s="11" t="str">
        <f t="shared" si="7"/>
        <v>2012P</v>
      </c>
      <c r="O251" s="11" t="str">
        <f>VLOOKUP($N251,CATEGORIAS!$B$1:$G$245,2,0)</f>
        <v xml:space="preserve">PRINCIPIANTES 13 Y 14 AÑOS </v>
      </c>
      <c r="P251" s="9" t="s">
        <v>595</v>
      </c>
      <c r="Q251" s="9"/>
      <c r="R251" s="9"/>
    </row>
    <row r="252" spans="2:19" x14ac:dyDescent="0.3">
      <c r="B252" s="9">
        <v>253</v>
      </c>
      <c r="C252" s="9" t="s">
        <v>586</v>
      </c>
      <c r="D252" s="9" t="s">
        <v>591</v>
      </c>
      <c r="E252" s="9" t="s">
        <v>112</v>
      </c>
      <c r="F252" s="9">
        <v>1039312406</v>
      </c>
      <c r="G252" s="9">
        <v>3225941658</v>
      </c>
      <c r="H252" s="9"/>
      <c r="I252" s="9"/>
      <c r="J252" s="9">
        <v>2016</v>
      </c>
      <c r="K252" s="12">
        <f t="shared" si="6"/>
        <v>9</v>
      </c>
      <c r="L252" s="9" t="s">
        <v>106</v>
      </c>
      <c r="M252" s="11" t="str">
        <f>VLOOKUP($L252,CATEGORIAS!$I$2:$J$15,2,0)</f>
        <v>S</v>
      </c>
      <c r="N252" s="11" t="str">
        <f t="shared" si="7"/>
        <v>2016S</v>
      </c>
      <c r="O252" s="11" t="str">
        <f>VLOOKUP($N252,CATEGORIAS!$B$1:$G$245,2,0)</f>
        <v xml:space="preserve">SEMILLEROS 9 Y 10 AÑOS </v>
      </c>
      <c r="P252" s="9" t="s">
        <v>595</v>
      </c>
      <c r="Q252" s="9"/>
      <c r="R252" s="9"/>
    </row>
    <row r="253" spans="2:19" x14ac:dyDescent="0.3">
      <c r="B253" s="9">
        <v>254</v>
      </c>
      <c r="C253" s="9" t="s">
        <v>586</v>
      </c>
      <c r="D253" s="9" t="s">
        <v>592</v>
      </c>
      <c r="E253" s="9" t="s">
        <v>112</v>
      </c>
      <c r="F253" s="9">
        <v>1039310806</v>
      </c>
      <c r="G253" s="9">
        <v>3113255412</v>
      </c>
      <c r="H253" s="9"/>
      <c r="I253" s="9"/>
      <c r="J253" s="9">
        <v>2012</v>
      </c>
      <c r="K253" s="12">
        <f t="shared" si="6"/>
        <v>13</v>
      </c>
      <c r="L253" s="9" t="s">
        <v>105</v>
      </c>
      <c r="M253" s="11" t="str">
        <f>VLOOKUP($L253,CATEGORIAS!$I$2:$J$15,2,0)</f>
        <v>P</v>
      </c>
      <c r="N253" s="11" t="str">
        <f t="shared" si="7"/>
        <v>2012P</v>
      </c>
      <c r="O253" s="11" t="str">
        <f>VLOOKUP($N253,CATEGORIAS!$B$1:$G$245,2,0)</f>
        <v xml:space="preserve">PRINCIPIANTES 13 Y 14 AÑOS </v>
      </c>
      <c r="P253" s="9" t="s">
        <v>595</v>
      </c>
      <c r="Q253" s="9"/>
      <c r="R253" s="9"/>
    </row>
    <row r="254" spans="2:19" x14ac:dyDescent="0.3">
      <c r="B254" s="9">
        <v>255</v>
      </c>
      <c r="C254" s="9" t="s">
        <v>163</v>
      </c>
      <c r="D254" s="9" t="s">
        <v>593</v>
      </c>
      <c r="E254" s="9" t="s">
        <v>112</v>
      </c>
      <c r="F254" s="9">
        <v>1039312213</v>
      </c>
      <c r="G254" s="9">
        <v>3117312098</v>
      </c>
      <c r="H254" s="9"/>
      <c r="I254" s="9"/>
      <c r="J254" s="9">
        <v>2016</v>
      </c>
      <c r="K254" s="12">
        <f t="shared" si="6"/>
        <v>9</v>
      </c>
      <c r="L254" s="9" t="s">
        <v>105</v>
      </c>
      <c r="M254" s="11" t="str">
        <f>VLOOKUP($L254,CATEGORIAS!$I$2:$J$15,2,0)</f>
        <v>P</v>
      </c>
      <c r="N254" s="11" t="str">
        <f t="shared" si="7"/>
        <v>2016P</v>
      </c>
      <c r="O254" s="11" t="str">
        <f>VLOOKUP($N254,CATEGORIAS!$B$1:$G$245,2,0)</f>
        <v xml:space="preserve">PRINCIPIANTES 9 Y 10 AÑOS </v>
      </c>
      <c r="P254" s="9" t="s">
        <v>595</v>
      </c>
      <c r="Q254" s="9"/>
      <c r="R254" s="9"/>
    </row>
    <row r="255" spans="2:19" x14ac:dyDescent="0.3">
      <c r="B255" s="9">
        <v>256</v>
      </c>
      <c r="C255" s="9" t="s">
        <v>441</v>
      </c>
      <c r="D255" s="9" t="s">
        <v>594</v>
      </c>
      <c r="E255" s="9" t="s">
        <v>112</v>
      </c>
      <c r="F255" s="9">
        <v>1039313176</v>
      </c>
      <c r="G255" s="9">
        <v>3106061867</v>
      </c>
      <c r="H255" s="9"/>
      <c r="I255" s="9"/>
      <c r="J255" s="9">
        <v>2018</v>
      </c>
      <c r="K255" s="12">
        <f t="shared" si="6"/>
        <v>7</v>
      </c>
      <c r="L255" s="9" t="s">
        <v>105</v>
      </c>
      <c r="M255" s="11" t="str">
        <f>VLOOKUP($L255,CATEGORIAS!$I$2:$J$15,2,0)</f>
        <v>P</v>
      </c>
      <c r="N255" s="11" t="str">
        <f t="shared" si="7"/>
        <v>2018P</v>
      </c>
      <c r="O255" s="11" t="str">
        <f>VLOOKUP($N255,CATEGORIAS!$B$1:$G$245,2,0)</f>
        <v xml:space="preserve">PRINCIPIANTES 7 Y 8 AÑOS </v>
      </c>
      <c r="P255" s="9" t="s">
        <v>595</v>
      </c>
      <c r="Q255" s="9"/>
      <c r="R255" s="9"/>
    </row>
    <row r="256" spans="2:19" x14ac:dyDescent="0.3">
      <c r="B256" s="9">
        <v>257</v>
      </c>
      <c r="C256" s="1" t="s">
        <v>866</v>
      </c>
      <c r="D256" s="1" t="s">
        <v>867</v>
      </c>
      <c r="E256" s="1" t="s">
        <v>142</v>
      </c>
      <c r="F256" s="1">
        <v>1020228953</v>
      </c>
      <c r="G256" s="1">
        <v>3193885648</v>
      </c>
      <c r="H256" s="1">
        <v>27</v>
      </c>
      <c r="I256" s="1">
        <v>11</v>
      </c>
      <c r="J256" s="1">
        <v>2012</v>
      </c>
      <c r="K256" s="12">
        <f t="shared" si="6"/>
        <v>13</v>
      </c>
      <c r="L256" s="9" t="s">
        <v>100</v>
      </c>
      <c r="M256" s="11" t="str">
        <f>VLOOKUP($L256,CATEGORIAS!$I$2:$J$15,2,0)</f>
        <v>D</v>
      </c>
      <c r="N256" s="11" t="str">
        <f t="shared" si="7"/>
        <v>2012D</v>
      </c>
      <c r="O256" s="11" t="str">
        <f>VLOOKUP($N256,CATEGORIAS!$B$1:$G$245,2,0)</f>
        <v xml:space="preserve">DAMAS 13 Y 14 AÑOS </v>
      </c>
      <c r="P256" s="9" t="s">
        <v>117</v>
      </c>
      <c r="Q256" s="9"/>
      <c r="R256" s="9"/>
    </row>
    <row r="257" spans="1:18" x14ac:dyDescent="0.3">
      <c r="B257" s="9">
        <v>258</v>
      </c>
      <c r="C257" s="9" t="s">
        <v>468</v>
      </c>
      <c r="D257" s="9" t="s">
        <v>598</v>
      </c>
      <c r="E257" s="9" t="s">
        <v>335</v>
      </c>
      <c r="F257" s="9">
        <v>1035011587</v>
      </c>
      <c r="G257" s="9">
        <v>3205474949</v>
      </c>
      <c r="H257" s="9"/>
      <c r="I257" s="9"/>
      <c r="J257" s="9">
        <v>2017</v>
      </c>
      <c r="K257" s="12">
        <f t="shared" si="6"/>
        <v>8</v>
      </c>
      <c r="L257" s="9" t="s">
        <v>105</v>
      </c>
      <c r="M257" s="11" t="str">
        <f>VLOOKUP($L257,CATEGORIAS!$I$2:$J$15,2,0)</f>
        <v>P</v>
      </c>
      <c r="N257" s="11" t="str">
        <f t="shared" si="7"/>
        <v>2017P</v>
      </c>
      <c r="O257" s="11" t="str">
        <f>VLOOKUP($N257,CATEGORIAS!$B$1:$G$245,2,0)</f>
        <v xml:space="preserve">PRINCIPIANTES 7 Y 8 AÑOS </v>
      </c>
      <c r="P257" s="9" t="s">
        <v>520</v>
      </c>
      <c r="Q257" s="9"/>
      <c r="R257" s="9"/>
    </row>
    <row r="258" spans="1:18" x14ac:dyDescent="0.3">
      <c r="B258" s="9">
        <v>259</v>
      </c>
      <c r="C258" s="9" t="s">
        <v>599</v>
      </c>
      <c r="D258" s="9" t="s">
        <v>600</v>
      </c>
      <c r="E258" s="9" t="s">
        <v>427</v>
      </c>
      <c r="F258" s="9">
        <v>98585218</v>
      </c>
      <c r="G258" s="9">
        <v>3205474949</v>
      </c>
      <c r="H258" s="9"/>
      <c r="I258" s="9"/>
      <c r="J258" s="9">
        <v>1971</v>
      </c>
      <c r="K258" s="12">
        <f t="shared" ref="K258:K321" si="8">2025-J258</f>
        <v>54</v>
      </c>
      <c r="L258" s="9" t="s">
        <v>84</v>
      </c>
      <c r="M258" s="11" t="str">
        <f>VLOOKUP($L258,CATEGORIAS!$I$2:$J$15,2,0)</f>
        <v>SM</v>
      </c>
      <c r="N258" s="11" t="str">
        <f t="shared" ref="N258:N321" si="9">CONCATENATE($J258,$M258)</f>
        <v>1971SM</v>
      </c>
      <c r="O258" s="11" t="str">
        <f>VLOOKUP($N258,CATEGORIAS!$B$1:$G$245,2,0)</f>
        <v>SENIOR MASTER</v>
      </c>
      <c r="P258" s="9" t="s">
        <v>520</v>
      </c>
      <c r="Q258" s="9"/>
      <c r="R258" s="9"/>
    </row>
    <row r="259" spans="1:18" x14ac:dyDescent="0.3">
      <c r="B259" s="9">
        <v>260</v>
      </c>
      <c r="C259" s="9" t="s">
        <v>861</v>
      </c>
      <c r="D259" s="9" t="s">
        <v>862</v>
      </c>
      <c r="E259" s="9" t="s">
        <v>212</v>
      </c>
      <c r="F259" s="9">
        <v>71193008</v>
      </c>
      <c r="G259" s="9"/>
      <c r="H259" s="9">
        <v>15</v>
      </c>
      <c r="I259" s="9">
        <v>5</v>
      </c>
      <c r="J259" s="9">
        <v>1982</v>
      </c>
      <c r="K259" s="12">
        <f t="shared" si="8"/>
        <v>43</v>
      </c>
      <c r="L259" s="9" t="s">
        <v>84</v>
      </c>
      <c r="M259" s="11" t="str">
        <f>VLOOKUP($L259,CATEGORIAS!$I$2:$J$15,2,0)</f>
        <v>SM</v>
      </c>
      <c r="N259" s="11" t="str">
        <f t="shared" si="9"/>
        <v>1982SM</v>
      </c>
      <c r="O259" s="11" t="str">
        <f>VLOOKUP($N259,CATEGORIAS!$B$1:$G$245,2,0)</f>
        <v>SENIOR MASTER</v>
      </c>
      <c r="P259" s="9" t="s">
        <v>863</v>
      </c>
      <c r="Q259" s="9"/>
      <c r="R259" s="9"/>
    </row>
    <row r="260" spans="1:18" x14ac:dyDescent="0.3">
      <c r="B260" s="9">
        <v>261</v>
      </c>
      <c r="C260" s="9" t="s">
        <v>864</v>
      </c>
      <c r="D260" s="9" t="s">
        <v>865</v>
      </c>
      <c r="E260" s="9" t="s">
        <v>142</v>
      </c>
      <c r="F260" s="9">
        <v>1017942037</v>
      </c>
      <c r="G260" s="9">
        <v>3102858036</v>
      </c>
      <c r="H260" s="9">
        <v>43855</v>
      </c>
      <c r="I260" s="9">
        <v>1</v>
      </c>
      <c r="J260" s="9">
        <v>2020</v>
      </c>
      <c r="K260" s="12">
        <f t="shared" si="8"/>
        <v>5</v>
      </c>
      <c r="L260" s="9" t="s">
        <v>106</v>
      </c>
      <c r="M260" s="11" t="str">
        <f>VLOOKUP($L260,CATEGORIAS!$I$2:$J$15,2,0)</f>
        <v>S</v>
      </c>
      <c r="N260" s="11" t="str">
        <f t="shared" si="9"/>
        <v>2020S</v>
      </c>
      <c r="O260" s="11" t="str">
        <f>VLOOKUP($N260,CATEGORIAS!$B$1:$G$245,2,0)</f>
        <v>SEMILLEROS 6 AÑOS Y MENOS</v>
      </c>
      <c r="P260" s="9" t="s">
        <v>117</v>
      </c>
      <c r="Q260" s="9"/>
      <c r="R260" s="9"/>
    </row>
    <row r="261" spans="1:18" x14ac:dyDescent="0.3">
      <c r="A261" s="9">
        <v>257</v>
      </c>
      <c r="B261" s="9">
        <v>262</v>
      </c>
      <c r="C261" s="9" t="s">
        <v>605</v>
      </c>
      <c r="D261" s="9" t="s">
        <v>606</v>
      </c>
      <c r="E261" s="9" t="s">
        <v>142</v>
      </c>
      <c r="F261" s="9">
        <v>1013465067</v>
      </c>
      <c r="G261" s="9" t="s">
        <v>607</v>
      </c>
      <c r="H261" s="9"/>
      <c r="I261" s="9"/>
      <c r="J261" s="9">
        <v>2014</v>
      </c>
      <c r="K261" s="12">
        <f t="shared" si="8"/>
        <v>11</v>
      </c>
      <c r="L261" s="9" t="s">
        <v>104</v>
      </c>
      <c r="M261" s="11" t="str">
        <f>VLOOKUP($L261,CATEGORIAS!$I$2:$J$15,2,0)</f>
        <v>N</v>
      </c>
      <c r="N261" s="11" t="str">
        <f t="shared" si="9"/>
        <v>2014N</v>
      </c>
      <c r="O261" s="11" t="str">
        <f>VLOOKUP($N261,CATEGORIAS!$B$1:$G$245,2,0)</f>
        <v>NOVATOS 11 Y 12 AÑOS</v>
      </c>
      <c r="P261" s="9" t="s">
        <v>451</v>
      </c>
      <c r="Q261" s="9"/>
      <c r="R261" s="9"/>
    </row>
    <row r="262" spans="1:18" x14ac:dyDescent="0.3">
      <c r="B262" s="9">
        <v>263</v>
      </c>
      <c r="C262" s="9" t="s">
        <v>538</v>
      </c>
      <c r="D262" s="9" t="s">
        <v>608</v>
      </c>
      <c r="E262" s="9" t="s">
        <v>142</v>
      </c>
      <c r="F262" s="9">
        <v>1020315775</v>
      </c>
      <c r="G262" s="9"/>
      <c r="H262" s="9"/>
      <c r="I262" s="9"/>
      <c r="J262" s="9">
        <v>2013</v>
      </c>
      <c r="K262" s="12">
        <f t="shared" si="8"/>
        <v>12</v>
      </c>
      <c r="L262" s="9" t="s">
        <v>100</v>
      </c>
      <c r="M262" s="11" t="str">
        <f>VLOOKUP($L262,CATEGORIAS!$I$2:$J$15,2,0)</f>
        <v>D</v>
      </c>
      <c r="N262" s="11" t="str">
        <f t="shared" si="9"/>
        <v>2013D</v>
      </c>
      <c r="O262" s="11" t="str">
        <f>VLOOKUP($N262,CATEGORIAS!$B$1:$G$245,2,0)</f>
        <v>DAMAS 11 Y 12 AÑOS</v>
      </c>
      <c r="P262" s="9" t="s">
        <v>269</v>
      </c>
      <c r="Q262" s="9"/>
      <c r="R262" s="9"/>
    </row>
    <row r="263" spans="1:18" x14ac:dyDescent="0.3">
      <c r="B263" s="9">
        <v>264</v>
      </c>
      <c r="C263" s="9" t="s">
        <v>609</v>
      </c>
      <c r="D263" s="9" t="s">
        <v>610</v>
      </c>
      <c r="E263" s="9" t="s">
        <v>112</v>
      </c>
      <c r="F263" s="9">
        <v>1021808941</v>
      </c>
      <c r="G263" s="9">
        <v>3206978425</v>
      </c>
      <c r="H263" s="9"/>
      <c r="I263" s="9"/>
      <c r="J263" s="9">
        <v>2011</v>
      </c>
      <c r="K263" s="12">
        <f t="shared" si="8"/>
        <v>14</v>
      </c>
      <c r="L263" s="9" t="s">
        <v>104</v>
      </c>
      <c r="M263" s="11" t="str">
        <f>VLOOKUP($L263,CATEGORIAS!$I$2:$J$15,2,0)</f>
        <v>N</v>
      </c>
      <c r="N263" s="11" t="str">
        <f t="shared" si="9"/>
        <v>2011N</v>
      </c>
      <c r="O263" s="11" t="str">
        <f>VLOOKUP($N263,CATEGORIAS!$B$1:$G$245,2,0)</f>
        <v xml:space="preserve">NOVATOS 13 Y 14 AÑOS </v>
      </c>
      <c r="P263" s="9" t="s">
        <v>622</v>
      </c>
      <c r="Q263" s="9"/>
      <c r="R263" s="9"/>
    </row>
    <row r="264" spans="1:18" x14ac:dyDescent="0.3">
      <c r="B264" s="9">
        <v>265</v>
      </c>
      <c r="C264" s="9" t="s">
        <v>611</v>
      </c>
      <c r="D264" s="9" t="s">
        <v>612</v>
      </c>
      <c r="E264" s="9" t="s">
        <v>112</v>
      </c>
      <c r="F264" s="9">
        <v>1036520577</v>
      </c>
      <c r="G264" s="9">
        <v>3137499028</v>
      </c>
      <c r="H264" s="9"/>
      <c r="I264" s="9"/>
      <c r="J264" s="9">
        <v>2014</v>
      </c>
      <c r="K264" s="12">
        <f t="shared" si="8"/>
        <v>11</v>
      </c>
      <c r="L264" s="17" t="s">
        <v>105</v>
      </c>
      <c r="M264" s="11" t="str">
        <f>VLOOKUP($L264,CATEGORIAS!$I$2:$J$15,2,0)</f>
        <v>P</v>
      </c>
      <c r="N264" s="11" t="str">
        <f t="shared" si="9"/>
        <v>2014P</v>
      </c>
      <c r="O264" s="11" t="str">
        <f>VLOOKUP($N264,CATEGORIAS!$B$1:$G$245,2,0)</f>
        <v>PRINCIPIANTES 11 Y 12 AÑOS</v>
      </c>
      <c r="P264" s="9" t="s">
        <v>622</v>
      </c>
      <c r="Q264" s="9"/>
      <c r="R264" s="9"/>
    </row>
    <row r="265" spans="1:18" x14ac:dyDescent="0.3">
      <c r="B265" s="9">
        <v>266</v>
      </c>
      <c r="C265" s="9" t="s">
        <v>196</v>
      </c>
      <c r="D265" s="9" t="s">
        <v>613</v>
      </c>
      <c r="E265" s="9" t="s">
        <v>335</v>
      </c>
      <c r="F265" s="9">
        <v>1036522094</v>
      </c>
      <c r="G265" s="9">
        <v>3193185963</v>
      </c>
      <c r="H265" s="9"/>
      <c r="I265" s="9"/>
      <c r="J265" s="9">
        <v>2020</v>
      </c>
      <c r="K265" s="12">
        <f t="shared" si="8"/>
        <v>5</v>
      </c>
      <c r="L265" s="9" t="s">
        <v>103</v>
      </c>
      <c r="M265" s="11" t="str">
        <f>VLOOKUP($L265,CATEGORIAS!$I$2:$J$15,2,0)</f>
        <v>Z</v>
      </c>
      <c r="N265" s="11" t="str">
        <f t="shared" si="9"/>
        <v>2020Z</v>
      </c>
      <c r="O265" s="11" t="str">
        <f>VLOOKUP($N265,CATEGORIAS!$B$1:$G$245,2,0)</f>
        <v>MINI RIDERS SIN PEDALES 4 Y 5 AÑOS</v>
      </c>
      <c r="P265" s="9" t="s">
        <v>622</v>
      </c>
      <c r="Q265" s="9"/>
      <c r="R265" s="9"/>
    </row>
    <row r="266" spans="1:18" x14ac:dyDescent="0.3">
      <c r="A266" s="5">
        <v>260</v>
      </c>
      <c r="B266" s="39">
        <v>267</v>
      </c>
      <c r="C266" s="9" t="s">
        <v>305</v>
      </c>
      <c r="D266" s="9" t="s">
        <v>917</v>
      </c>
      <c r="E266" s="9" t="s">
        <v>142</v>
      </c>
      <c r="F266" s="9">
        <v>1044534941</v>
      </c>
      <c r="G266" s="9">
        <v>3008510124</v>
      </c>
      <c r="H266" s="9">
        <v>20</v>
      </c>
      <c r="I266" s="9">
        <v>5</v>
      </c>
      <c r="J266" s="9">
        <v>2021</v>
      </c>
      <c r="K266" s="12">
        <f t="shared" si="8"/>
        <v>4</v>
      </c>
      <c r="L266" s="9" t="s">
        <v>103</v>
      </c>
      <c r="M266" s="11" t="str">
        <f>VLOOKUP($L266,CATEGORIAS!$I$2:$J$15,2,0)</f>
        <v>Z</v>
      </c>
      <c r="N266" s="11" t="str">
        <f t="shared" si="9"/>
        <v>2021Z</v>
      </c>
      <c r="O266" s="11" t="str">
        <f>VLOOKUP($N266,CATEGORIAS!$B$1:$G$245,2,0)</f>
        <v>MINI RIDERS SIN PEDALES 4 Y 5 AÑOS</v>
      </c>
      <c r="P266" s="9" t="s">
        <v>622</v>
      </c>
      <c r="Q266" s="9"/>
      <c r="R266" s="9"/>
    </row>
    <row r="267" spans="1:18" x14ac:dyDescent="0.3">
      <c r="A267" s="5">
        <v>261</v>
      </c>
      <c r="B267" s="9">
        <v>268</v>
      </c>
      <c r="C267" s="9" t="s">
        <v>614</v>
      </c>
      <c r="D267" s="9" t="s">
        <v>615</v>
      </c>
      <c r="E267" s="9" t="s">
        <v>112</v>
      </c>
      <c r="F267" s="9">
        <v>1036520982</v>
      </c>
      <c r="G267" s="9">
        <v>3015405848</v>
      </c>
      <c r="H267" s="9"/>
      <c r="I267" s="9"/>
      <c r="J267" s="9">
        <v>2015</v>
      </c>
      <c r="K267" s="12">
        <f t="shared" si="8"/>
        <v>10</v>
      </c>
      <c r="L267" s="9" t="s">
        <v>105</v>
      </c>
      <c r="M267" s="11" t="str">
        <f>VLOOKUP($L267,CATEGORIAS!$I$2:$J$15,2,0)</f>
        <v>P</v>
      </c>
      <c r="N267" s="11" t="str">
        <f t="shared" si="9"/>
        <v>2015P</v>
      </c>
      <c r="O267" s="11" t="str">
        <f>VLOOKUP($N267,CATEGORIAS!$B$1:$G$245,2,0)</f>
        <v xml:space="preserve">PRINCIPIANTES 9 Y 10 AÑOS </v>
      </c>
      <c r="P267" s="9" t="s">
        <v>622</v>
      </c>
      <c r="Q267" s="9"/>
      <c r="R267" s="9"/>
    </row>
    <row r="268" spans="1:18" x14ac:dyDescent="0.3">
      <c r="A268" s="5">
        <v>267</v>
      </c>
      <c r="B268" s="9">
        <v>269</v>
      </c>
      <c r="C268" s="9" t="s">
        <v>616</v>
      </c>
      <c r="D268" s="9" t="s">
        <v>617</v>
      </c>
      <c r="E268" s="9" t="s">
        <v>112</v>
      </c>
      <c r="F268" s="9">
        <v>1036519440</v>
      </c>
      <c r="G268" s="9">
        <v>3013250479</v>
      </c>
      <c r="H268" s="9"/>
      <c r="I268" s="9"/>
      <c r="J268" s="9">
        <v>2009</v>
      </c>
      <c r="K268" s="12">
        <f t="shared" si="8"/>
        <v>16</v>
      </c>
      <c r="L268" s="9" t="s">
        <v>104</v>
      </c>
      <c r="M268" s="11" t="str">
        <f>VLOOKUP($L268,CATEGORIAS!$I$2:$J$15,2,0)</f>
        <v>N</v>
      </c>
      <c r="N268" s="11" t="str">
        <f t="shared" si="9"/>
        <v>2009N</v>
      </c>
      <c r="O268" s="11" t="str">
        <f>VLOOKUP($N268,CATEGORIAS!$B$1:$G$245,2,0)</f>
        <v xml:space="preserve">NOVATOS 15 Y 16 AÑOS </v>
      </c>
      <c r="P268" s="9" t="s">
        <v>622</v>
      </c>
      <c r="Q268" s="9"/>
      <c r="R268" s="9"/>
    </row>
    <row r="269" spans="1:18" x14ac:dyDescent="0.3">
      <c r="B269" s="9">
        <v>270</v>
      </c>
      <c r="C269" s="9" t="s">
        <v>616</v>
      </c>
      <c r="D269" s="9" t="s">
        <v>618</v>
      </c>
      <c r="E269" s="9" t="s">
        <v>112</v>
      </c>
      <c r="F269" s="9">
        <v>1033427277</v>
      </c>
      <c r="G269" s="9">
        <v>3104310515</v>
      </c>
      <c r="H269" s="9"/>
      <c r="I269" s="9"/>
      <c r="J269" s="9">
        <v>2007</v>
      </c>
      <c r="K269" s="12">
        <f t="shared" si="8"/>
        <v>18</v>
      </c>
      <c r="L269" s="9" t="s">
        <v>104</v>
      </c>
      <c r="M269" s="11" t="str">
        <f>VLOOKUP($L269,CATEGORIAS!$I$2:$J$15,2,0)</f>
        <v>N</v>
      </c>
      <c r="N269" s="11" t="str">
        <f t="shared" si="9"/>
        <v>2007N</v>
      </c>
      <c r="O269" s="11" t="str">
        <f>VLOOKUP($N269,CATEGORIAS!$B$1:$G$245,2,0)</f>
        <v>NOVATOS 17 AÑOS Y MAS</v>
      </c>
      <c r="P269" s="9" t="s">
        <v>622</v>
      </c>
      <c r="Q269" s="9"/>
      <c r="R269" s="9"/>
    </row>
    <row r="270" spans="1:18" x14ac:dyDescent="0.3">
      <c r="B270" s="9">
        <v>271</v>
      </c>
      <c r="C270" s="9" t="s">
        <v>605</v>
      </c>
      <c r="D270" s="9" t="s">
        <v>619</v>
      </c>
      <c r="E270" s="9" t="s">
        <v>112</v>
      </c>
      <c r="F270" s="9">
        <v>1036521283</v>
      </c>
      <c r="G270" s="9">
        <v>3005969745</v>
      </c>
      <c r="H270" s="9"/>
      <c r="I270" s="9"/>
      <c r="J270" s="9">
        <v>2017</v>
      </c>
      <c r="K270" s="12">
        <f t="shared" si="8"/>
        <v>8</v>
      </c>
      <c r="L270" s="9" t="s">
        <v>105</v>
      </c>
      <c r="M270" s="11" t="str">
        <f>VLOOKUP($L270,CATEGORIAS!$I$2:$J$15,2,0)</f>
        <v>P</v>
      </c>
      <c r="N270" s="11" t="str">
        <f t="shared" si="9"/>
        <v>2017P</v>
      </c>
      <c r="O270" s="11" t="str">
        <f>VLOOKUP($N270,CATEGORIAS!$B$1:$G$245,2,0)</f>
        <v xml:space="preserve">PRINCIPIANTES 7 Y 8 AÑOS </v>
      </c>
      <c r="P270" s="9" t="s">
        <v>622</v>
      </c>
      <c r="Q270" s="9"/>
      <c r="R270" s="9"/>
    </row>
    <row r="271" spans="1:18" x14ac:dyDescent="0.3">
      <c r="B271" s="9">
        <v>272</v>
      </c>
      <c r="C271" s="9" t="s">
        <v>620</v>
      </c>
      <c r="D271" s="9" t="s">
        <v>621</v>
      </c>
      <c r="E271" s="9" t="s">
        <v>427</v>
      </c>
      <c r="F271" s="9">
        <v>1035870091</v>
      </c>
      <c r="G271" s="9">
        <v>3004543334</v>
      </c>
      <c r="H271" s="9"/>
      <c r="I271" s="9"/>
      <c r="J271" s="9">
        <v>1995</v>
      </c>
      <c r="K271" s="12">
        <f t="shared" si="8"/>
        <v>30</v>
      </c>
      <c r="L271" s="9" t="s">
        <v>81</v>
      </c>
      <c r="M271" s="11" t="str">
        <f>VLOOKUP($L271,CATEGORIAS!$I$2:$J$15,2,0)</f>
        <v>M</v>
      </c>
      <c r="N271" s="11" t="str">
        <f t="shared" si="9"/>
        <v>1995M</v>
      </c>
      <c r="O271" s="11" t="str">
        <f>VLOOKUP($N271,CATEGORIAS!$B$1:$G$245,2,0)</f>
        <v>MASTER</v>
      </c>
      <c r="P271" s="9" t="s">
        <v>622</v>
      </c>
      <c r="Q271" s="9"/>
      <c r="R271" s="9"/>
    </row>
    <row r="272" spans="1:18" x14ac:dyDescent="0.3">
      <c r="B272" s="9">
        <v>273</v>
      </c>
      <c r="C272" s="9" t="s">
        <v>468</v>
      </c>
      <c r="D272" s="9" t="s">
        <v>624</v>
      </c>
      <c r="E272" s="9" t="s">
        <v>142</v>
      </c>
      <c r="F272" s="42">
        <v>101036964478</v>
      </c>
      <c r="G272" s="9"/>
      <c r="H272" s="9"/>
      <c r="I272" s="9"/>
      <c r="J272" s="9">
        <v>2016</v>
      </c>
      <c r="K272" s="12">
        <f t="shared" si="8"/>
        <v>9</v>
      </c>
      <c r="L272" s="9" t="s">
        <v>106</v>
      </c>
      <c r="M272" s="11" t="str">
        <f>VLOOKUP($L272,CATEGORIAS!$I$2:$J$15,2,0)</f>
        <v>S</v>
      </c>
      <c r="N272" s="11" t="str">
        <f t="shared" si="9"/>
        <v>2016S</v>
      </c>
      <c r="O272" s="11" t="str">
        <f>VLOOKUP($N272,CATEGORIAS!$B$1:$G$245,2,0)</f>
        <v xml:space="preserve">SEMILLEROS 9 Y 10 AÑOS </v>
      </c>
      <c r="P272" s="9" t="s">
        <v>365</v>
      </c>
      <c r="Q272" s="9"/>
      <c r="R272" s="9"/>
    </row>
    <row r="273" spans="1:18" x14ac:dyDescent="0.3">
      <c r="B273" s="9">
        <v>274</v>
      </c>
      <c r="C273" s="9" t="s">
        <v>213</v>
      </c>
      <c r="D273" s="9" t="s">
        <v>261</v>
      </c>
      <c r="E273" s="9" t="s">
        <v>142</v>
      </c>
      <c r="F273" s="9">
        <v>1035980335</v>
      </c>
      <c r="G273" s="9"/>
      <c r="H273" s="9"/>
      <c r="I273" s="9"/>
      <c r="J273" s="9">
        <v>2013</v>
      </c>
      <c r="K273" s="12">
        <f t="shared" si="8"/>
        <v>12</v>
      </c>
      <c r="L273" s="9" t="s">
        <v>105</v>
      </c>
      <c r="M273" s="11" t="str">
        <f>VLOOKUP($L273,CATEGORIAS!$I$2:$J$15,2,0)</f>
        <v>P</v>
      </c>
      <c r="N273" s="11" t="str">
        <f t="shared" si="9"/>
        <v>2013P</v>
      </c>
      <c r="O273" s="11" t="str">
        <f>VLOOKUP($N273,CATEGORIAS!$B$1:$G$245,2,0)</f>
        <v>PRINCIPIANTES 11 Y 12 AÑOS</v>
      </c>
      <c r="P273" s="9" t="s">
        <v>269</v>
      </c>
      <c r="Q273" s="9"/>
      <c r="R273" s="9"/>
    </row>
    <row r="274" spans="1:18" x14ac:dyDescent="0.3">
      <c r="B274" s="9">
        <v>275</v>
      </c>
      <c r="C274" s="9" t="s">
        <v>596</v>
      </c>
      <c r="D274" s="9" t="s">
        <v>597</v>
      </c>
      <c r="E274" s="9" t="s">
        <v>335</v>
      </c>
      <c r="F274" s="9">
        <v>1022164925</v>
      </c>
      <c r="G274" s="9">
        <v>3205474949</v>
      </c>
      <c r="H274" s="9"/>
      <c r="I274" s="9"/>
      <c r="J274" s="9">
        <v>2019</v>
      </c>
      <c r="K274" s="12">
        <f t="shared" si="8"/>
        <v>6</v>
      </c>
      <c r="L274" s="9" t="s">
        <v>105</v>
      </c>
      <c r="M274" s="11" t="str">
        <f>VLOOKUP($L274,CATEGORIAS!$I$2:$J$15,2,0)</f>
        <v>P</v>
      </c>
      <c r="N274" s="11" t="str">
        <f t="shared" si="9"/>
        <v>2019P</v>
      </c>
      <c r="O274" s="11" t="str">
        <f>VLOOKUP($N274,CATEGORIAS!$B$1:$G$245,2,0)</f>
        <v>PRINCIPIANTES 6 AÑOS Y MENOS</v>
      </c>
      <c r="P274" s="9" t="s">
        <v>520</v>
      </c>
      <c r="Q274" s="9"/>
      <c r="R274" s="9"/>
    </row>
    <row r="275" spans="1:18" x14ac:dyDescent="0.3">
      <c r="B275" s="9">
        <v>276</v>
      </c>
      <c r="C275" s="9" t="s">
        <v>263</v>
      </c>
      <c r="D275" s="9" t="s">
        <v>626</v>
      </c>
      <c r="E275" s="9" t="s">
        <v>142</v>
      </c>
      <c r="F275" s="9">
        <v>1021809729</v>
      </c>
      <c r="G275" s="9"/>
      <c r="H275" s="9"/>
      <c r="I275" s="9"/>
      <c r="J275" s="9">
        <v>2016</v>
      </c>
      <c r="K275" s="12">
        <f t="shared" si="8"/>
        <v>9</v>
      </c>
      <c r="L275" s="9" t="s">
        <v>101</v>
      </c>
      <c r="M275" s="11" t="str">
        <f>VLOOKUP($L275,CATEGORIAS!$I$2:$J$15,2,0)</f>
        <v>E</v>
      </c>
      <c r="N275" s="11" t="str">
        <f t="shared" si="9"/>
        <v>2016E</v>
      </c>
      <c r="O275" s="11" t="str">
        <f>VLOOKUP($N275,CATEGORIAS!$B$1:$G$245,2,0)</f>
        <v>EXPERTOS 9 AÑOS</v>
      </c>
      <c r="P275" s="9" t="s">
        <v>625</v>
      </c>
      <c r="Q275" s="9"/>
      <c r="R275" s="9"/>
    </row>
    <row r="276" spans="1:18" x14ac:dyDescent="0.3">
      <c r="B276" s="9">
        <v>277</v>
      </c>
      <c r="C276" s="9" t="s">
        <v>565</v>
      </c>
      <c r="D276" s="9" t="s">
        <v>566</v>
      </c>
      <c r="E276" s="9" t="s">
        <v>142</v>
      </c>
      <c r="F276" s="9">
        <v>1035011173</v>
      </c>
      <c r="G276" s="9">
        <v>3013338783</v>
      </c>
      <c r="H276" s="9"/>
      <c r="I276" s="9"/>
      <c r="J276" s="9">
        <v>2017</v>
      </c>
      <c r="K276" s="12">
        <f t="shared" si="8"/>
        <v>8</v>
      </c>
      <c r="L276" s="9" t="s">
        <v>101</v>
      </c>
      <c r="M276" s="11" t="str">
        <f>VLOOKUP($L276,CATEGORIAS!$I$2:$J$15,2,0)</f>
        <v>E</v>
      </c>
      <c r="N276" s="11" t="str">
        <f t="shared" si="9"/>
        <v>2017E</v>
      </c>
      <c r="O276" s="11" t="str">
        <f>VLOOKUP($N276,CATEGORIAS!$B$1:$G$245,2,0)</f>
        <v>EXPERTOS 8 AÑOS Y MENOS</v>
      </c>
      <c r="P276" s="9" t="s">
        <v>117</v>
      </c>
      <c r="Q276" s="9"/>
      <c r="R276" s="9"/>
    </row>
    <row r="277" spans="1:18" x14ac:dyDescent="0.3">
      <c r="B277" s="83">
        <v>278</v>
      </c>
      <c r="C277" s="9" t="s">
        <v>601</v>
      </c>
      <c r="D277" s="9" t="s">
        <v>602</v>
      </c>
      <c r="E277" s="9" t="s">
        <v>142</v>
      </c>
      <c r="F277" s="9">
        <v>1056779786</v>
      </c>
      <c r="G277" s="9" t="s">
        <v>603</v>
      </c>
      <c r="H277" s="9"/>
      <c r="I277" s="9"/>
      <c r="J277" s="9">
        <v>2011</v>
      </c>
      <c r="K277" s="12">
        <f t="shared" si="8"/>
        <v>14</v>
      </c>
      <c r="L277" s="9" t="s">
        <v>100</v>
      </c>
      <c r="M277" s="11" t="str">
        <f>VLOOKUP($L277,CATEGORIAS!$I$2:$J$15,2,0)</f>
        <v>D</v>
      </c>
      <c r="N277" s="11" t="str">
        <f t="shared" si="9"/>
        <v>2011D</v>
      </c>
      <c r="O277" s="11" t="str">
        <f>VLOOKUP($N277,CATEGORIAS!$B$1:$G$245,2,0)</f>
        <v xml:space="preserve">DAMAS 13 Y 14 AÑOS </v>
      </c>
      <c r="P277" s="9" t="s">
        <v>863</v>
      </c>
      <c r="Q277" s="9"/>
      <c r="R277" s="9"/>
    </row>
    <row r="278" spans="1:18" x14ac:dyDescent="0.3">
      <c r="B278" s="9">
        <v>279</v>
      </c>
      <c r="C278" s="9" t="s">
        <v>660</v>
      </c>
      <c r="D278" s="9" t="s">
        <v>661</v>
      </c>
      <c r="E278" s="9" t="s">
        <v>142</v>
      </c>
      <c r="F278" s="9">
        <v>1186463836</v>
      </c>
      <c r="G278" s="9">
        <v>3177442983</v>
      </c>
      <c r="H278" s="9">
        <v>26</v>
      </c>
      <c r="I278" s="9">
        <v>9</v>
      </c>
      <c r="J278" s="9">
        <v>2011</v>
      </c>
      <c r="K278" s="12">
        <f t="shared" si="8"/>
        <v>14</v>
      </c>
      <c r="L278" s="9" t="s">
        <v>101</v>
      </c>
      <c r="M278" s="11" t="str">
        <f>VLOOKUP($L278,CATEGORIAS!$I$2:$J$15,2,0)</f>
        <v>E</v>
      </c>
      <c r="N278" s="11" t="str">
        <f t="shared" si="9"/>
        <v>2011E</v>
      </c>
      <c r="O278" s="11" t="str">
        <f>VLOOKUP($N278,CATEGORIAS!$B$1:$G$245,2,0)</f>
        <v>EXPERTOS 14 AÑOS</v>
      </c>
      <c r="P278" s="9" t="s">
        <v>117</v>
      </c>
      <c r="Q278" s="9"/>
      <c r="R278" s="9"/>
    </row>
    <row r="279" spans="1:18" x14ac:dyDescent="0.3">
      <c r="B279" s="9">
        <v>280</v>
      </c>
      <c r="C279" s="9" t="s">
        <v>658</v>
      </c>
      <c r="D279" s="9" t="s">
        <v>659</v>
      </c>
      <c r="E279" s="9" t="s">
        <v>142</v>
      </c>
      <c r="F279" s="9">
        <v>1033165540</v>
      </c>
      <c r="G279" s="9">
        <v>3242831306</v>
      </c>
      <c r="H279" s="9">
        <v>28</v>
      </c>
      <c r="I279" s="9">
        <v>4</v>
      </c>
      <c r="J279" s="9">
        <v>2015</v>
      </c>
      <c r="K279" s="12">
        <f t="shared" si="8"/>
        <v>10</v>
      </c>
      <c r="L279" s="9" t="s">
        <v>100</v>
      </c>
      <c r="M279" s="11" t="str">
        <f>VLOOKUP($L279,CATEGORIAS!$I$2:$J$15,2,0)</f>
        <v>D</v>
      </c>
      <c r="N279" s="11" t="str">
        <f t="shared" si="9"/>
        <v>2015D</v>
      </c>
      <c r="O279" s="11" t="str">
        <f>VLOOKUP($N279,CATEGORIAS!$B$1:$G$245,2,0)</f>
        <v xml:space="preserve">DAMAS 9 Y 10 AÑOS </v>
      </c>
      <c r="P279" s="9" t="s">
        <v>2131</v>
      </c>
      <c r="Q279" s="9"/>
      <c r="R279" s="9"/>
    </row>
    <row r="280" spans="1:18" x14ac:dyDescent="0.3">
      <c r="B280" s="9">
        <v>281</v>
      </c>
      <c r="C280" s="9" t="s">
        <v>868</v>
      </c>
      <c r="D280" s="9" t="s">
        <v>869</v>
      </c>
      <c r="E280" s="9" t="s">
        <v>212</v>
      </c>
      <c r="F280" s="9">
        <v>1020802578</v>
      </c>
      <c r="G280" s="9">
        <v>3136599192</v>
      </c>
      <c r="H280" s="9">
        <v>8</v>
      </c>
      <c r="I280" s="9" t="s">
        <v>870</v>
      </c>
      <c r="J280" s="9">
        <v>1995</v>
      </c>
      <c r="K280" s="12">
        <f t="shared" si="8"/>
        <v>30</v>
      </c>
      <c r="L280" s="9" t="s">
        <v>91</v>
      </c>
      <c r="M280" s="11" t="str">
        <f>VLOOKUP($L280,CATEGORIAS!$I$2:$J$15,2,0)</f>
        <v>F</v>
      </c>
      <c r="N280" s="11" t="str">
        <f t="shared" si="9"/>
        <v>1995F</v>
      </c>
      <c r="O280" s="11" t="str">
        <f>VLOOKUP($N280,CATEGORIAS!$B$1:$G$245,2,0)</f>
        <v>FOUR CROSS</v>
      </c>
      <c r="P280" s="9" t="s">
        <v>625</v>
      </c>
      <c r="Q280" s="9"/>
      <c r="R280" s="9"/>
    </row>
    <row r="281" spans="1:18" x14ac:dyDescent="0.3">
      <c r="B281" s="9">
        <v>282</v>
      </c>
      <c r="C281" s="9" t="s">
        <v>663</v>
      </c>
      <c r="D281" s="9" t="s">
        <v>664</v>
      </c>
      <c r="E281" s="9" t="s">
        <v>142</v>
      </c>
      <c r="F281" s="9">
        <v>1035002944</v>
      </c>
      <c r="G281" s="9">
        <v>3052255179</v>
      </c>
      <c r="H281" s="9">
        <v>10</v>
      </c>
      <c r="I281" s="9">
        <v>12</v>
      </c>
      <c r="J281" s="9">
        <v>2013</v>
      </c>
      <c r="K281" s="12">
        <f t="shared" si="8"/>
        <v>12</v>
      </c>
      <c r="L281" s="9" t="s">
        <v>104</v>
      </c>
      <c r="M281" s="11" t="str">
        <f>VLOOKUP($L281,CATEGORIAS!$I$2:$J$15,2,0)</f>
        <v>N</v>
      </c>
      <c r="N281" s="11" t="str">
        <f t="shared" si="9"/>
        <v>2013N</v>
      </c>
      <c r="O281" s="11" t="str">
        <f>VLOOKUP($N281,CATEGORIAS!$B$1:$G$245,2,0)</f>
        <v>NOVATOS 11 Y 12 AÑOS</v>
      </c>
      <c r="P281" s="9" t="s">
        <v>151</v>
      </c>
      <c r="Q281" s="9"/>
      <c r="R281" s="9"/>
    </row>
    <row r="282" spans="1:18" x14ac:dyDescent="0.3">
      <c r="B282" s="9">
        <v>283</v>
      </c>
      <c r="C282" s="9" t="s">
        <v>263</v>
      </c>
      <c r="D282" s="9" t="s">
        <v>662</v>
      </c>
      <c r="E282" s="9" t="s">
        <v>142</v>
      </c>
      <c r="F282" s="9">
        <v>1021948539</v>
      </c>
      <c r="G282" s="9">
        <v>3011829971</v>
      </c>
      <c r="H282" s="9">
        <v>21</v>
      </c>
      <c r="I282" s="9">
        <v>7</v>
      </c>
      <c r="J282" s="9">
        <v>2020</v>
      </c>
      <c r="K282" s="12">
        <f t="shared" si="8"/>
        <v>5</v>
      </c>
      <c r="L282" s="17" t="s">
        <v>106</v>
      </c>
      <c r="M282" s="11" t="str">
        <f>VLOOKUP($L282,CATEGORIAS!$I$2:$J$15,2,0)</f>
        <v>S</v>
      </c>
      <c r="N282" s="11" t="str">
        <f t="shared" si="9"/>
        <v>2020S</v>
      </c>
      <c r="O282" s="11" t="str">
        <f>VLOOKUP($N282,CATEGORIAS!$B$1:$G$245,2,0)</f>
        <v>SEMILLEROS 6 AÑOS Y MENOS</v>
      </c>
      <c r="P282" s="9" t="s">
        <v>145</v>
      </c>
      <c r="Q282" s="9"/>
      <c r="R282" s="9"/>
    </row>
    <row r="283" spans="1:18" x14ac:dyDescent="0.3">
      <c r="B283" s="9">
        <v>284</v>
      </c>
      <c r="C283" s="9" t="s">
        <v>122</v>
      </c>
      <c r="D283" s="9" t="s">
        <v>667</v>
      </c>
      <c r="E283" s="9" t="s">
        <v>142</v>
      </c>
      <c r="F283" s="9">
        <v>1019914951</v>
      </c>
      <c r="G283" s="9">
        <v>3204050720</v>
      </c>
      <c r="H283" s="9">
        <v>28</v>
      </c>
      <c r="I283" s="9">
        <v>6</v>
      </c>
      <c r="J283" s="9">
        <v>2017</v>
      </c>
      <c r="K283" s="12">
        <f t="shared" si="8"/>
        <v>8</v>
      </c>
      <c r="L283" s="9" t="s">
        <v>105</v>
      </c>
      <c r="M283" s="11" t="str">
        <f>VLOOKUP($L283,CATEGORIAS!$I$2:$J$15,2,0)</f>
        <v>P</v>
      </c>
      <c r="N283" s="11" t="str">
        <f t="shared" si="9"/>
        <v>2017P</v>
      </c>
      <c r="O283" s="11" t="str">
        <f>VLOOKUP($N283,CATEGORIAS!$B$1:$G$245,2,0)</f>
        <v xml:space="preserve">PRINCIPIANTES 7 Y 8 AÑOS </v>
      </c>
      <c r="P283" s="9" t="s">
        <v>137</v>
      </c>
      <c r="Q283" s="9"/>
      <c r="R283" s="9"/>
    </row>
    <row r="284" spans="1:18" x14ac:dyDescent="0.3">
      <c r="B284" s="9">
        <v>285</v>
      </c>
      <c r="C284" s="9" t="s">
        <v>668</v>
      </c>
      <c r="D284" s="9" t="s">
        <v>669</v>
      </c>
      <c r="E284" s="9" t="s">
        <v>142</v>
      </c>
      <c r="F284" s="9">
        <v>1023539470</v>
      </c>
      <c r="G284" s="9">
        <v>3113418499</v>
      </c>
      <c r="H284" s="9">
        <v>7</v>
      </c>
      <c r="I284" s="9">
        <v>7</v>
      </c>
      <c r="J284" s="9">
        <v>2017</v>
      </c>
      <c r="K284" s="12">
        <f t="shared" si="8"/>
        <v>8</v>
      </c>
      <c r="L284" s="9" t="s">
        <v>100</v>
      </c>
      <c r="M284" s="11" t="str">
        <f>VLOOKUP($L284,CATEGORIAS!$I$2:$J$15,2,0)</f>
        <v>D</v>
      </c>
      <c r="N284" s="11" t="str">
        <f t="shared" si="9"/>
        <v>2017D</v>
      </c>
      <c r="O284" s="11" t="str">
        <f>VLOOKUP($N284,CATEGORIAS!$B$1:$G$245,2,0)</f>
        <v>DAMAS 7 Y 8 AÑOS</v>
      </c>
      <c r="P284" s="9" t="s">
        <v>137</v>
      </c>
      <c r="Q284" s="9"/>
      <c r="R284" s="9"/>
    </row>
    <row r="285" spans="1:18" x14ac:dyDescent="0.3">
      <c r="B285" s="9">
        <v>286</v>
      </c>
      <c r="C285" s="9" t="s">
        <v>670</v>
      </c>
      <c r="D285" s="9" t="s">
        <v>671</v>
      </c>
      <c r="E285" s="9" t="s">
        <v>142</v>
      </c>
      <c r="F285" s="9">
        <v>1195214216</v>
      </c>
      <c r="G285" s="9"/>
      <c r="H285" s="9">
        <v>11</v>
      </c>
      <c r="I285" s="9">
        <v>1</v>
      </c>
      <c r="J285" s="9">
        <v>2014</v>
      </c>
      <c r="K285" s="12">
        <f t="shared" si="8"/>
        <v>11</v>
      </c>
      <c r="L285" s="9" t="s">
        <v>100</v>
      </c>
      <c r="M285" s="14" t="str">
        <f>VLOOKUP($L285,CATEGORIAS!$I$2:$J$15,2,0)</f>
        <v>D</v>
      </c>
      <c r="N285" s="14" t="str">
        <f t="shared" si="9"/>
        <v>2014D</v>
      </c>
      <c r="O285" s="11" t="str">
        <f>VLOOKUP($N285,CATEGORIAS!$B$1:$G$245,2,0)</f>
        <v>DAMAS 11 Y 12 AÑOS</v>
      </c>
      <c r="P285" s="9" t="s">
        <v>269</v>
      </c>
      <c r="Q285" s="9"/>
      <c r="R285" s="9"/>
    </row>
    <row r="286" spans="1:18" x14ac:dyDescent="0.3">
      <c r="A286" s="9">
        <v>281</v>
      </c>
      <c r="B286" s="9">
        <v>287</v>
      </c>
      <c r="C286" s="9" t="s">
        <v>316</v>
      </c>
      <c r="D286" s="9" t="s">
        <v>672</v>
      </c>
      <c r="E286" s="9" t="s">
        <v>142</v>
      </c>
      <c r="F286" s="9">
        <v>1054480824</v>
      </c>
      <c r="G286" s="9"/>
      <c r="H286" s="9">
        <v>1</v>
      </c>
      <c r="I286" s="9">
        <v>3</v>
      </c>
      <c r="J286" s="9">
        <v>2011</v>
      </c>
      <c r="K286" s="12">
        <f t="shared" si="8"/>
        <v>14</v>
      </c>
      <c r="L286" s="9" t="s">
        <v>105</v>
      </c>
      <c r="M286" s="11" t="str">
        <f>VLOOKUP($L286,CATEGORIAS!$I$2:$J$15,2,0)</f>
        <v>P</v>
      </c>
      <c r="N286" s="11" t="str">
        <f t="shared" si="9"/>
        <v>2011P</v>
      </c>
      <c r="O286" s="11" t="str">
        <f>VLOOKUP($N286,CATEGORIAS!$B$1:$G$245,2,0)</f>
        <v xml:space="preserve">PRINCIPIANTES 13 Y 14 AÑOS </v>
      </c>
      <c r="P286" s="9" t="s">
        <v>269</v>
      </c>
      <c r="Q286" s="9"/>
      <c r="R286" s="9"/>
    </row>
    <row r="287" spans="1:18" x14ac:dyDescent="0.3">
      <c r="B287" s="9">
        <v>288</v>
      </c>
      <c r="C287" s="9" t="s">
        <v>291</v>
      </c>
      <c r="D287" s="9" t="s">
        <v>673</v>
      </c>
      <c r="E287" s="9" t="s">
        <v>142</v>
      </c>
      <c r="F287" s="9">
        <v>1035984085</v>
      </c>
      <c r="G287" s="9"/>
      <c r="H287" s="9">
        <v>25</v>
      </c>
      <c r="I287" s="9">
        <v>5</v>
      </c>
      <c r="J287" s="9">
        <v>2018</v>
      </c>
      <c r="K287" s="12">
        <f t="shared" si="8"/>
        <v>7</v>
      </c>
      <c r="L287" s="9" t="s">
        <v>105</v>
      </c>
      <c r="M287" s="11" t="str">
        <f>VLOOKUP($L287,CATEGORIAS!$I$2:$J$15,2,0)</f>
        <v>P</v>
      </c>
      <c r="N287" s="11" t="str">
        <f t="shared" si="9"/>
        <v>2018P</v>
      </c>
      <c r="O287" s="11" t="str">
        <f>VLOOKUP($N287,CATEGORIAS!$B$1:$G$245,2,0)</f>
        <v xml:space="preserve">PRINCIPIANTES 7 Y 8 AÑOS </v>
      </c>
      <c r="P287" s="9" t="s">
        <v>269</v>
      </c>
      <c r="Q287" s="9"/>
      <c r="R287" s="9"/>
    </row>
    <row r="288" spans="1:18" x14ac:dyDescent="0.3">
      <c r="B288" s="9">
        <v>289</v>
      </c>
      <c r="C288" s="9" t="s">
        <v>257</v>
      </c>
      <c r="D288" s="9" t="s">
        <v>256</v>
      </c>
      <c r="E288" s="9" t="s">
        <v>142</v>
      </c>
      <c r="F288" s="9">
        <v>1034922699</v>
      </c>
      <c r="G288" s="9"/>
      <c r="H288" s="9">
        <v>18</v>
      </c>
      <c r="I288" s="9">
        <v>2</v>
      </c>
      <c r="J288" s="9">
        <v>2012</v>
      </c>
      <c r="K288" s="12">
        <f t="shared" si="8"/>
        <v>13</v>
      </c>
      <c r="L288" s="9" t="s">
        <v>104</v>
      </c>
      <c r="M288" s="11" t="str">
        <f>VLOOKUP($L288,CATEGORIAS!$I$2:$J$15,2,0)</f>
        <v>N</v>
      </c>
      <c r="N288" s="11" t="str">
        <f t="shared" si="9"/>
        <v>2012N</v>
      </c>
      <c r="O288" s="11" t="str">
        <f>VLOOKUP($N288,CATEGORIAS!$B$1:$G$245,2,0)</f>
        <v xml:space="preserve">NOVATOS 13 Y 14 AÑOS </v>
      </c>
      <c r="P288" s="9" t="s">
        <v>269</v>
      </c>
      <c r="Q288" s="9"/>
      <c r="R288" s="9"/>
    </row>
    <row r="289" spans="1:18" x14ac:dyDescent="0.3">
      <c r="B289" s="9">
        <v>290</v>
      </c>
      <c r="C289" s="9" t="s">
        <v>674</v>
      </c>
      <c r="D289" s="9" t="s">
        <v>856</v>
      </c>
      <c r="E289" s="9" t="s">
        <v>142</v>
      </c>
      <c r="F289" s="9">
        <v>1020324384</v>
      </c>
      <c r="G289" s="9"/>
      <c r="H289" s="9">
        <v>23</v>
      </c>
      <c r="I289" s="9">
        <v>7</v>
      </c>
      <c r="J289" s="9">
        <v>2017</v>
      </c>
      <c r="K289" s="12">
        <f t="shared" si="8"/>
        <v>8</v>
      </c>
      <c r="L289" s="9" t="s">
        <v>106</v>
      </c>
      <c r="M289" s="11" t="str">
        <f>VLOOKUP($L289,CATEGORIAS!$I$2:$J$15,2,0)</f>
        <v>S</v>
      </c>
      <c r="N289" s="11" t="str">
        <f t="shared" si="9"/>
        <v>2017S</v>
      </c>
      <c r="O289" s="11" t="str">
        <f>VLOOKUP($N289,CATEGORIAS!$B$1:$G$245,2,0)</f>
        <v xml:space="preserve">SEMILLEROS 7 Y 8 AÑOS </v>
      </c>
      <c r="P289" s="9" t="s">
        <v>269</v>
      </c>
      <c r="Q289" s="9"/>
      <c r="R289" s="9"/>
    </row>
    <row r="290" spans="1:18" x14ac:dyDescent="0.3">
      <c r="B290" s="9">
        <v>291</v>
      </c>
      <c r="C290" s="9" t="s">
        <v>555</v>
      </c>
      <c r="D290" s="9" t="s">
        <v>675</v>
      </c>
      <c r="E290" s="9" t="s">
        <v>142</v>
      </c>
      <c r="F290" s="9">
        <v>1028029445</v>
      </c>
      <c r="G290" s="9"/>
      <c r="H290" s="9">
        <v>14</v>
      </c>
      <c r="I290" s="9">
        <v>12</v>
      </c>
      <c r="J290" s="9">
        <v>2014</v>
      </c>
      <c r="K290" s="12">
        <f t="shared" si="8"/>
        <v>11</v>
      </c>
      <c r="L290" s="9" t="s">
        <v>105</v>
      </c>
      <c r="M290" s="11" t="str">
        <f>VLOOKUP($L290,CATEGORIAS!$I$2:$J$15,2,0)</f>
        <v>P</v>
      </c>
      <c r="N290" s="11" t="str">
        <f t="shared" si="9"/>
        <v>2014P</v>
      </c>
      <c r="O290" s="11" t="str">
        <f>VLOOKUP($N290,CATEGORIAS!$B$1:$G$245,2,0)</f>
        <v>PRINCIPIANTES 11 Y 12 AÑOS</v>
      </c>
      <c r="P290" s="9" t="s">
        <v>269</v>
      </c>
      <c r="Q290" s="9"/>
      <c r="R290" s="9"/>
    </row>
    <row r="291" spans="1:18" x14ac:dyDescent="0.3">
      <c r="B291" s="9">
        <v>292</v>
      </c>
      <c r="C291" s="1" t="s">
        <v>877</v>
      </c>
      <c r="D291" s="1" t="s">
        <v>878</v>
      </c>
      <c r="E291" s="1" t="s">
        <v>142</v>
      </c>
      <c r="F291" s="1">
        <v>1020232379</v>
      </c>
      <c r="G291" s="1">
        <v>3207376300</v>
      </c>
      <c r="H291" s="1">
        <v>19</v>
      </c>
      <c r="I291" s="1">
        <v>3</v>
      </c>
      <c r="J291" s="1">
        <v>2014</v>
      </c>
      <c r="K291" s="12">
        <f t="shared" si="8"/>
        <v>11</v>
      </c>
      <c r="L291" s="17" t="s">
        <v>101</v>
      </c>
      <c r="M291" s="11" t="str">
        <f>VLOOKUP($L291,CATEGORIAS!$I$2:$J$15,2,0)</f>
        <v>E</v>
      </c>
      <c r="N291" s="11" t="str">
        <f t="shared" si="9"/>
        <v>2014E</v>
      </c>
      <c r="O291" s="11" t="str">
        <f>VLOOKUP($N291,CATEGORIAS!$B$1:$G$245,2,0)</f>
        <v>EXPERTOS 11 AÑOS</v>
      </c>
      <c r="P291" s="9" t="s">
        <v>879</v>
      </c>
      <c r="Q291" s="9"/>
      <c r="R291" s="9"/>
    </row>
    <row r="292" spans="1:18" x14ac:dyDescent="0.3">
      <c r="B292" s="9">
        <v>293</v>
      </c>
      <c r="C292" s="9" t="s">
        <v>676</v>
      </c>
      <c r="D292" s="9" t="s">
        <v>677</v>
      </c>
      <c r="E292" s="9" t="s">
        <v>142</v>
      </c>
      <c r="F292" s="9">
        <v>1023657536</v>
      </c>
      <c r="G292" s="9">
        <v>3146147979</v>
      </c>
      <c r="H292" s="9">
        <v>12</v>
      </c>
      <c r="I292" s="9">
        <v>6</v>
      </c>
      <c r="J292" s="9">
        <v>2019</v>
      </c>
      <c r="K292" s="32">
        <f t="shared" si="8"/>
        <v>6</v>
      </c>
      <c r="L292" s="31" t="s">
        <v>106</v>
      </c>
      <c r="M292" s="11" t="str">
        <f>VLOOKUP($L292,CATEGORIAS!$I$2:$J$15,2,0)</f>
        <v>S</v>
      </c>
      <c r="N292" s="11" t="str">
        <f t="shared" si="9"/>
        <v>2019S</v>
      </c>
      <c r="O292" s="11" t="str">
        <f>VLOOKUP($N292,CATEGORIAS!$B$1:$G$245,2,0)</f>
        <v>SEMILLEROS 6 AÑOS Y MENOS</v>
      </c>
      <c r="P292" s="9" t="s">
        <v>241</v>
      </c>
      <c r="Q292" s="9"/>
      <c r="R292" s="9"/>
    </row>
    <row r="293" spans="1:18" x14ac:dyDescent="0.3">
      <c r="B293" s="9">
        <v>294</v>
      </c>
      <c r="C293" s="9" t="s">
        <v>438</v>
      </c>
      <c r="D293" s="9" t="s">
        <v>678</v>
      </c>
      <c r="E293" s="9" t="s">
        <v>142</v>
      </c>
      <c r="F293" s="9">
        <v>1035801226</v>
      </c>
      <c r="G293" s="9">
        <v>3146147979</v>
      </c>
      <c r="H293" s="9">
        <v>25</v>
      </c>
      <c r="I293" s="9">
        <v>12</v>
      </c>
      <c r="J293" s="9">
        <v>2013</v>
      </c>
      <c r="K293" s="12">
        <f t="shared" si="8"/>
        <v>12</v>
      </c>
      <c r="L293" s="9" t="s">
        <v>106</v>
      </c>
      <c r="M293" s="11" t="str">
        <f>VLOOKUP($L293,CATEGORIAS!$I$2:$J$15,2,0)</f>
        <v>S</v>
      </c>
      <c r="N293" s="11" t="str">
        <f t="shared" si="9"/>
        <v>2013S</v>
      </c>
      <c r="O293" s="11" t="str">
        <f>VLOOKUP($N293,CATEGORIAS!$B$1:$G$245,2,0)</f>
        <v>SEMILLEROS 11 Y 12 AÑOS</v>
      </c>
      <c r="P293" s="9" t="s">
        <v>241</v>
      </c>
      <c r="Q293" s="9"/>
      <c r="R293" s="9"/>
    </row>
    <row r="294" spans="1:18" x14ac:dyDescent="0.3">
      <c r="B294" s="9">
        <v>295</v>
      </c>
      <c r="C294" s="9" t="s">
        <v>679</v>
      </c>
      <c r="D294" s="9" t="s">
        <v>680</v>
      </c>
      <c r="E294" s="9" t="s">
        <v>142</v>
      </c>
      <c r="F294" s="9">
        <v>1018266547</v>
      </c>
      <c r="G294" s="9">
        <v>3146147979</v>
      </c>
      <c r="H294" s="9">
        <v>3</v>
      </c>
      <c r="I294" s="9">
        <v>4</v>
      </c>
      <c r="J294" s="9">
        <v>2017</v>
      </c>
      <c r="K294" s="12">
        <f t="shared" si="8"/>
        <v>8</v>
      </c>
      <c r="L294" s="9" t="s">
        <v>106</v>
      </c>
      <c r="M294" s="11" t="str">
        <f>VLOOKUP($L294,CATEGORIAS!$I$2:$J$15,2,0)</f>
        <v>S</v>
      </c>
      <c r="N294" s="11" t="str">
        <f t="shared" si="9"/>
        <v>2017S</v>
      </c>
      <c r="O294" s="11" t="str">
        <f>VLOOKUP($N294,CATEGORIAS!$B$1:$G$245,2,0)</f>
        <v xml:space="preserve">SEMILLEROS 7 Y 8 AÑOS </v>
      </c>
      <c r="P294" s="9" t="s">
        <v>241</v>
      </c>
      <c r="Q294" s="9"/>
      <c r="R294" s="9"/>
    </row>
    <row r="295" spans="1:18" x14ac:dyDescent="0.3">
      <c r="B295" s="9">
        <v>296</v>
      </c>
      <c r="C295" s="9" t="s">
        <v>291</v>
      </c>
      <c r="D295" s="9" t="s">
        <v>681</v>
      </c>
      <c r="E295" s="9" t="s">
        <v>142</v>
      </c>
      <c r="F295" s="9">
        <v>1020233155</v>
      </c>
      <c r="G295" s="9">
        <v>3146147979</v>
      </c>
      <c r="H295" s="9">
        <v>21</v>
      </c>
      <c r="I295" s="9">
        <v>9</v>
      </c>
      <c r="J295" s="9">
        <v>2015</v>
      </c>
      <c r="K295" s="12">
        <f t="shared" si="8"/>
        <v>10</v>
      </c>
      <c r="L295" s="9" t="s">
        <v>106</v>
      </c>
      <c r="M295" s="11" t="str">
        <f>VLOOKUP($L295,CATEGORIAS!$I$2:$J$15,2,0)</f>
        <v>S</v>
      </c>
      <c r="N295" s="11" t="str">
        <f t="shared" si="9"/>
        <v>2015S</v>
      </c>
      <c r="O295" s="11" t="str">
        <f>VLOOKUP($N295,CATEGORIAS!$B$1:$G$245,2,0)</f>
        <v xml:space="preserve">SEMILLEROS 9 Y 10 AÑOS </v>
      </c>
      <c r="P295" s="9" t="s">
        <v>241</v>
      </c>
      <c r="Q295" s="9"/>
      <c r="R295" s="9"/>
    </row>
    <row r="296" spans="1:18" x14ac:dyDescent="0.3">
      <c r="B296" s="9">
        <v>297</v>
      </c>
      <c r="C296" s="9" t="s">
        <v>682</v>
      </c>
      <c r="D296" s="9" t="s">
        <v>683</v>
      </c>
      <c r="E296" s="9" t="s">
        <v>142</v>
      </c>
      <c r="F296" s="9">
        <v>1113367552</v>
      </c>
      <c r="G296" s="9">
        <v>3146147979</v>
      </c>
      <c r="H296" s="9">
        <v>11</v>
      </c>
      <c r="I296" s="9">
        <v>8</v>
      </c>
      <c r="J296" s="9">
        <v>2010</v>
      </c>
      <c r="K296" s="12">
        <f t="shared" si="8"/>
        <v>15</v>
      </c>
      <c r="L296" s="9" t="s">
        <v>104</v>
      </c>
      <c r="M296" s="11" t="str">
        <f>VLOOKUP($L296,CATEGORIAS!$I$2:$J$15,2,0)</f>
        <v>N</v>
      </c>
      <c r="N296" s="11" t="str">
        <f t="shared" si="9"/>
        <v>2010N</v>
      </c>
      <c r="O296" s="11" t="str">
        <f>VLOOKUP($N296,CATEGORIAS!$B$1:$G$245,2,0)</f>
        <v xml:space="preserve">NOVATOS 15 Y 16 AÑOS </v>
      </c>
      <c r="P296" s="9" t="s">
        <v>241</v>
      </c>
      <c r="Q296" s="9"/>
      <c r="R296" s="9"/>
    </row>
    <row r="297" spans="1:18" x14ac:dyDescent="0.3">
      <c r="B297" s="9">
        <v>298</v>
      </c>
      <c r="C297" s="9" t="s">
        <v>684</v>
      </c>
      <c r="D297" s="9" t="s">
        <v>685</v>
      </c>
      <c r="E297" s="9" t="s">
        <v>212</v>
      </c>
      <c r="F297" s="9">
        <v>1001640200</v>
      </c>
      <c r="G297" s="9">
        <v>3146147979</v>
      </c>
      <c r="H297" s="9">
        <v>19</v>
      </c>
      <c r="I297" s="9">
        <v>2</v>
      </c>
      <c r="J297" s="9">
        <v>2003</v>
      </c>
      <c r="K297" s="12">
        <f t="shared" si="8"/>
        <v>22</v>
      </c>
      <c r="L297" s="9" t="s">
        <v>104</v>
      </c>
      <c r="M297" s="11" t="str">
        <f>VLOOKUP($L297,CATEGORIAS!$I$2:$J$15,2,0)</f>
        <v>N</v>
      </c>
      <c r="N297" s="11" t="str">
        <f t="shared" si="9"/>
        <v>2003N</v>
      </c>
      <c r="O297" s="11" t="str">
        <f>VLOOKUP($N297,CATEGORIAS!$B$1:$G$245,2,0)</f>
        <v>NOVATOS 17 AÑOS Y MAS</v>
      </c>
      <c r="P297" s="9" t="s">
        <v>241</v>
      </c>
      <c r="Q297" s="9"/>
      <c r="R297" s="9"/>
    </row>
    <row r="298" spans="1:18" x14ac:dyDescent="0.3">
      <c r="B298" s="9">
        <v>299</v>
      </c>
      <c r="C298" s="9" t="s">
        <v>110</v>
      </c>
      <c r="D298" s="9" t="s">
        <v>686</v>
      </c>
      <c r="E298" s="9" t="s">
        <v>142</v>
      </c>
      <c r="F298" s="9">
        <v>1022159978</v>
      </c>
      <c r="G298" s="9">
        <v>3146147979</v>
      </c>
      <c r="H298" s="9">
        <v>18</v>
      </c>
      <c r="I298" s="9">
        <v>10</v>
      </c>
      <c r="J298" s="9">
        <v>2015</v>
      </c>
      <c r="K298" s="12">
        <f t="shared" si="8"/>
        <v>10</v>
      </c>
      <c r="L298" s="9" t="s">
        <v>106</v>
      </c>
      <c r="M298" s="11" t="str">
        <f>VLOOKUP($L298,CATEGORIAS!$I$2:$J$15,2,0)</f>
        <v>S</v>
      </c>
      <c r="N298" s="11" t="str">
        <f t="shared" si="9"/>
        <v>2015S</v>
      </c>
      <c r="O298" s="11" t="str">
        <f>VLOOKUP($N298,CATEGORIAS!$B$1:$G$245,2,0)</f>
        <v xml:space="preserve">SEMILLEROS 9 Y 10 AÑOS </v>
      </c>
      <c r="P298" s="9" t="s">
        <v>241</v>
      </c>
      <c r="Q298" s="9"/>
      <c r="R298" s="9"/>
    </row>
    <row r="299" spans="1:18" x14ac:dyDescent="0.3">
      <c r="B299" s="9">
        <v>300</v>
      </c>
      <c r="C299" s="9" t="s">
        <v>213</v>
      </c>
      <c r="D299" s="9" t="s">
        <v>687</v>
      </c>
      <c r="E299" s="9" t="s">
        <v>142</v>
      </c>
      <c r="F299" s="9">
        <v>1035801064</v>
      </c>
      <c r="G299" s="9">
        <v>3146147979</v>
      </c>
      <c r="H299" s="9">
        <v>1</v>
      </c>
      <c r="I299" s="9">
        <v>2</v>
      </c>
      <c r="J299" s="9">
        <v>2012</v>
      </c>
      <c r="K299" s="12">
        <f t="shared" si="8"/>
        <v>13</v>
      </c>
      <c r="L299" s="9" t="s">
        <v>106</v>
      </c>
      <c r="M299" s="11" t="str">
        <f>VLOOKUP($L299,CATEGORIAS!$I$2:$J$15,2,0)</f>
        <v>S</v>
      </c>
      <c r="N299" s="11" t="str">
        <f t="shared" si="9"/>
        <v>2012S</v>
      </c>
      <c r="O299" s="11" t="str">
        <f>VLOOKUP($N299,CATEGORIAS!$B$1:$G$245,2,0)</f>
        <v xml:space="preserve">SEMILLEROS 13 Y 14 AÑOS </v>
      </c>
      <c r="P299" s="9" t="s">
        <v>241</v>
      </c>
      <c r="Q299" s="9"/>
      <c r="R299" s="9"/>
    </row>
    <row r="300" spans="1:18" x14ac:dyDescent="0.3">
      <c r="B300" s="9">
        <v>301</v>
      </c>
      <c r="C300" s="9" t="s">
        <v>263</v>
      </c>
      <c r="D300" s="9" t="s">
        <v>850</v>
      </c>
      <c r="E300" s="9" t="s">
        <v>142</v>
      </c>
      <c r="F300" s="9">
        <v>119246599</v>
      </c>
      <c r="G300" s="9"/>
      <c r="H300" s="9">
        <v>27</v>
      </c>
      <c r="I300" s="9">
        <v>2</v>
      </c>
      <c r="J300" s="9">
        <v>2011</v>
      </c>
      <c r="K300" s="12">
        <f t="shared" si="8"/>
        <v>14</v>
      </c>
      <c r="L300" s="9" t="s">
        <v>106</v>
      </c>
      <c r="M300" s="11" t="str">
        <f>VLOOKUP($L300,CATEGORIAS!$I$2:$J$15,2,0)</f>
        <v>S</v>
      </c>
      <c r="N300" s="11" t="str">
        <f t="shared" si="9"/>
        <v>2011S</v>
      </c>
      <c r="O300" s="11" t="str">
        <f>VLOOKUP($N300,CATEGORIAS!$B$1:$G$245,2,0)</f>
        <v xml:space="preserve">SEMILLEROS 13 Y 14 AÑOS </v>
      </c>
      <c r="P300" s="9" t="s">
        <v>529</v>
      </c>
      <c r="Q300" s="9"/>
      <c r="R300" s="9"/>
    </row>
    <row r="301" spans="1:18" x14ac:dyDescent="0.3">
      <c r="B301" s="9">
        <v>302</v>
      </c>
      <c r="C301" s="9" t="s">
        <v>341</v>
      </c>
      <c r="D301" s="9" t="s">
        <v>688</v>
      </c>
      <c r="E301" s="9" t="s">
        <v>142</v>
      </c>
      <c r="F301" s="9">
        <v>1039740909</v>
      </c>
      <c r="G301" s="9">
        <v>3117265906</v>
      </c>
      <c r="H301" s="9">
        <v>19</v>
      </c>
      <c r="I301" s="9">
        <v>11</v>
      </c>
      <c r="J301" s="9">
        <v>2020</v>
      </c>
      <c r="K301" s="12">
        <f t="shared" si="8"/>
        <v>5</v>
      </c>
      <c r="L301" s="9" t="s">
        <v>103</v>
      </c>
      <c r="M301" s="11" t="str">
        <f>VLOOKUP($L301,CATEGORIAS!$I$2:$J$15,2,0)</f>
        <v>Z</v>
      </c>
      <c r="N301" s="11" t="str">
        <f t="shared" si="9"/>
        <v>2020Z</v>
      </c>
      <c r="O301" s="11" t="str">
        <f>VLOOKUP($N301,CATEGORIAS!$B$1:$G$245,2,0)</f>
        <v>MINI RIDERS SIN PEDALES 4 Y 5 AÑOS</v>
      </c>
      <c r="P301" s="9" t="s">
        <v>365</v>
      </c>
      <c r="Q301" s="9"/>
      <c r="R301" s="9"/>
    </row>
    <row r="302" spans="1:18" x14ac:dyDescent="0.3">
      <c r="B302" s="9">
        <v>303</v>
      </c>
      <c r="C302" s="9" t="s">
        <v>689</v>
      </c>
      <c r="D302" s="9" t="s">
        <v>690</v>
      </c>
      <c r="E302" s="9" t="s">
        <v>116</v>
      </c>
      <c r="F302" s="9">
        <v>10408888806</v>
      </c>
      <c r="G302" s="9">
        <v>3117265906</v>
      </c>
      <c r="H302" s="9">
        <v>18</v>
      </c>
      <c r="I302" s="9" t="s">
        <v>691</v>
      </c>
      <c r="J302" s="9">
        <v>2020</v>
      </c>
      <c r="K302" s="12">
        <f t="shared" si="8"/>
        <v>5</v>
      </c>
      <c r="L302" s="9" t="s">
        <v>103</v>
      </c>
      <c r="M302" s="11" t="str">
        <f>VLOOKUP($L302,CATEGORIAS!$I$2:$J$15,2,0)</f>
        <v>Z</v>
      </c>
      <c r="N302" s="11" t="str">
        <f t="shared" si="9"/>
        <v>2020Z</v>
      </c>
      <c r="O302" s="11" t="str">
        <f>VLOOKUP($N302,CATEGORIAS!$B$1:$G$245,2,0)</f>
        <v>MINI RIDERS SIN PEDALES 4 Y 5 AÑOS</v>
      </c>
      <c r="P302" s="9" t="s">
        <v>365</v>
      </c>
      <c r="Q302" s="9"/>
      <c r="R302" s="9"/>
    </row>
    <row r="303" spans="1:18" x14ac:dyDescent="0.3">
      <c r="A303" s="9">
        <v>297</v>
      </c>
      <c r="B303" s="9">
        <v>304</v>
      </c>
      <c r="C303" s="9" t="s">
        <v>692</v>
      </c>
      <c r="D303" s="9" t="s">
        <v>693</v>
      </c>
      <c r="E303" s="9" t="s">
        <v>142</v>
      </c>
      <c r="F303" s="9">
        <v>1157214913</v>
      </c>
      <c r="G303" s="9">
        <v>3117265906</v>
      </c>
      <c r="H303" s="9">
        <v>4</v>
      </c>
      <c r="I303" s="9">
        <v>12</v>
      </c>
      <c r="J303" s="9">
        <v>2018</v>
      </c>
      <c r="K303" s="12">
        <f t="shared" si="8"/>
        <v>7</v>
      </c>
      <c r="L303" s="9" t="s">
        <v>106</v>
      </c>
      <c r="M303" s="11" t="str">
        <f>VLOOKUP($L303,CATEGORIAS!$I$2:$J$15,2,0)</f>
        <v>S</v>
      </c>
      <c r="N303" s="11" t="str">
        <f t="shared" si="9"/>
        <v>2018S</v>
      </c>
      <c r="O303" s="11" t="str">
        <f>VLOOKUP($N303,CATEGORIAS!$B$1:$G$245,2,0)</f>
        <v xml:space="preserve">SEMILLEROS 7 Y 8 AÑOS </v>
      </c>
      <c r="P303" s="9" t="s">
        <v>365</v>
      </c>
      <c r="Q303" s="9"/>
      <c r="R303" s="9"/>
    </row>
    <row r="304" spans="1:18" x14ac:dyDescent="0.3">
      <c r="B304" s="9">
        <v>305</v>
      </c>
      <c r="C304" s="9" t="s">
        <v>694</v>
      </c>
      <c r="D304" s="9" t="s">
        <v>695</v>
      </c>
      <c r="E304" s="9" t="s">
        <v>116</v>
      </c>
      <c r="F304" s="9">
        <v>1234439363</v>
      </c>
      <c r="G304" s="9">
        <v>3117265096</v>
      </c>
      <c r="H304" s="9">
        <v>24</v>
      </c>
      <c r="I304" s="9" t="s">
        <v>696</v>
      </c>
      <c r="J304" s="9">
        <v>2018</v>
      </c>
      <c r="K304" s="12">
        <f t="shared" si="8"/>
        <v>7</v>
      </c>
      <c r="L304" s="9" t="s">
        <v>106</v>
      </c>
      <c r="M304" s="11" t="str">
        <f>VLOOKUP($L304,CATEGORIAS!$I$2:$J$15,2,0)</f>
        <v>S</v>
      </c>
      <c r="N304" s="11" t="str">
        <f t="shared" si="9"/>
        <v>2018S</v>
      </c>
      <c r="O304" s="11" t="str">
        <f>VLOOKUP($N304,CATEGORIAS!$B$1:$G$245,2,0)</f>
        <v xml:space="preserve">SEMILLEROS 7 Y 8 AÑOS </v>
      </c>
      <c r="P304" s="9" t="s">
        <v>365</v>
      </c>
      <c r="Q304" s="9"/>
      <c r="R304" s="9"/>
    </row>
    <row r="305" spans="2:19" x14ac:dyDescent="0.3">
      <c r="B305" s="9">
        <v>306</v>
      </c>
      <c r="C305" s="9" t="s">
        <v>697</v>
      </c>
      <c r="D305" s="9" t="s">
        <v>698</v>
      </c>
      <c r="E305" s="9" t="s">
        <v>142</v>
      </c>
      <c r="F305" s="9">
        <v>1031943760</v>
      </c>
      <c r="G305" s="9">
        <v>3117265906</v>
      </c>
      <c r="H305" s="9">
        <v>30</v>
      </c>
      <c r="I305" s="9">
        <v>12</v>
      </c>
      <c r="J305" s="9">
        <v>2017</v>
      </c>
      <c r="K305" s="12">
        <f t="shared" si="8"/>
        <v>8</v>
      </c>
      <c r="L305" s="9" t="s">
        <v>106</v>
      </c>
      <c r="M305" s="11" t="str">
        <f>VLOOKUP($L305,CATEGORIAS!$I$2:$J$15,2,0)</f>
        <v>S</v>
      </c>
      <c r="N305" s="11" t="str">
        <f t="shared" si="9"/>
        <v>2017S</v>
      </c>
      <c r="O305" s="11" t="str">
        <f>VLOOKUP($N305,CATEGORIAS!$B$1:$G$245,2,0)</f>
        <v xml:space="preserve">SEMILLEROS 7 Y 8 AÑOS </v>
      </c>
      <c r="P305" s="9" t="s">
        <v>365</v>
      </c>
      <c r="Q305" s="9"/>
      <c r="R305" s="9"/>
    </row>
    <row r="306" spans="2:19" x14ac:dyDescent="0.3">
      <c r="B306" s="9">
        <v>307</v>
      </c>
      <c r="C306" s="9" t="s">
        <v>263</v>
      </c>
      <c r="D306" s="9" t="s">
        <v>699</v>
      </c>
      <c r="E306" s="9" t="s">
        <v>116</v>
      </c>
      <c r="F306" s="9">
        <v>1040887522</v>
      </c>
      <c r="G306" s="9">
        <v>3117265906</v>
      </c>
      <c r="H306" s="9">
        <v>25</v>
      </c>
      <c r="I306" s="9" t="s">
        <v>700</v>
      </c>
      <c r="J306" s="9">
        <v>2018</v>
      </c>
      <c r="K306" s="12">
        <f t="shared" si="8"/>
        <v>7</v>
      </c>
      <c r="L306" s="9" t="s">
        <v>106</v>
      </c>
      <c r="M306" s="11" t="str">
        <f>VLOOKUP($L306,CATEGORIAS!$I$2:$J$15,2,0)</f>
        <v>S</v>
      </c>
      <c r="N306" s="11" t="str">
        <f t="shared" si="9"/>
        <v>2018S</v>
      </c>
      <c r="O306" s="11" t="str">
        <f>VLOOKUP($N306,CATEGORIAS!$B$1:$G$245,2,0)</f>
        <v xml:space="preserve">SEMILLEROS 7 Y 8 AÑOS </v>
      </c>
      <c r="P306" s="9" t="s">
        <v>365</v>
      </c>
      <c r="Q306" s="9"/>
      <c r="R306" s="9"/>
    </row>
    <row r="307" spans="2:19" x14ac:dyDescent="0.3">
      <c r="B307" s="9">
        <v>308</v>
      </c>
      <c r="C307" s="9" t="s">
        <v>679</v>
      </c>
      <c r="D307" s="9" t="s">
        <v>701</v>
      </c>
      <c r="E307" s="9" t="s">
        <v>116</v>
      </c>
      <c r="F307" s="9">
        <v>1040887749</v>
      </c>
      <c r="G307" s="9">
        <v>3117265906</v>
      </c>
      <c r="H307" s="9">
        <v>28</v>
      </c>
      <c r="I307" s="9" t="s">
        <v>702</v>
      </c>
      <c r="J307" s="9">
        <v>2018</v>
      </c>
      <c r="K307" s="12">
        <f t="shared" si="8"/>
        <v>7</v>
      </c>
      <c r="L307" s="9" t="s">
        <v>106</v>
      </c>
      <c r="M307" s="11" t="str">
        <f>VLOOKUP($L307,CATEGORIAS!$I$2:$J$15,2,0)</f>
        <v>S</v>
      </c>
      <c r="N307" s="11" t="str">
        <f t="shared" si="9"/>
        <v>2018S</v>
      </c>
      <c r="O307" s="11" t="str">
        <f>VLOOKUP($N307,CATEGORIAS!$B$1:$G$245,2,0)</f>
        <v xml:space="preserve">SEMILLEROS 7 Y 8 AÑOS </v>
      </c>
      <c r="P307" s="9" t="s">
        <v>365</v>
      </c>
      <c r="Q307" s="9"/>
      <c r="R307" s="9"/>
    </row>
    <row r="308" spans="2:19" x14ac:dyDescent="0.3">
      <c r="B308" s="9">
        <v>309</v>
      </c>
      <c r="C308" s="1" t="s">
        <v>343</v>
      </c>
      <c r="D308" s="1" t="s">
        <v>703</v>
      </c>
      <c r="E308" s="1" t="s">
        <v>116</v>
      </c>
      <c r="F308" s="1">
        <v>1023547371</v>
      </c>
      <c r="G308" s="1">
        <v>3217033083</v>
      </c>
      <c r="H308" s="1">
        <v>1</v>
      </c>
      <c r="I308" s="1">
        <v>9</v>
      </c>
      <c r="J308" s="1">
        <v>2018</v>
      </c>
      <c r="K308" s="12">
        <f t="shared" si="8"/>
        <v>7</v>
      </c>
      <c r="L308" s="9" t="s">
        <v>106</v>
      </c>
      <c r="M308" s="11" t="str">
        <f>VLOOKUP($L308,CATEGORIAS!$I$2:$J$15,2,0)</f>
        <v>S</v>
      </c>
      <c r="N308" s="11" t="str">
        <f t="shared" si="9"/>
        <v>2018S</v>
      </c>
      <c r="O308" s="11" t="str">
        <f>VLOOKUP($N308,CATEGORIAS!$B$1:$G$245,2,0)</f>
        <v xml:space="preserve">SEMILLEROS 7 Y 8 AÑOS </v>
      </c>
      <c r="P308" s="9" t="s">
        <v>535</v>
      </c>
      <c r="Q308" s="9"/>
      <c r="R308" s="9"/>
    </row>
    <row r="309" spans="2:19" x14ac:dyDescent="0.3">
      <c r="B309" s="9">
        <v>310</v>
      </c>
      <c r="C309" s="1" t="s">
        <v>110</v>
      </c>
      <c r="D309" s="1" t="s">
        <v>703</v>
      </c>
      <c r="E309" s="1" t="s">
        <v>142</v>
      </c>
      <c r="F309" s="1">
        <v>1025903377</v>
      </c>
      <c r="G309" s="1">
        <v>3117033083</v>
      </c>
      <c r="H309" s="1">
        <v>4</v>
      </c>
      <c r="I309" s="1">
        <v>6</v>
      </c>
      <c r="J309" s="1">
        <v>2016</v>
      </c>
      <c r="K309" s="12">
        <f t="shared" si="8"/>
        <v>9</v>
      </c>
      <c r="L309" s="9" t="s">
        <v>106</v>
      </c>
      <c r="M309" s="11" t="str">
        <f>VLOOKUP($L309,CATEGORIAS!$I$2:$J$15,2,0)</f>
        <v>S</v>
      </c>
      <c r="N309" s="11" t="str">
        <f t="shared" si="9"/>
        <v>2016S</v>
      </c>
      <c r="O309" s="11" t="str">
        <f>VLOOKUP($N309,CATEGORIAS!$B$1:$G$245,2,0)</f>
        <v xml:space="preserve">SEMILLEROS 9 Y 10 AÑOS </v>
      </c>
      <c r="P309" s="9" t="s">
        <v>535</v>
      </c>
      <c r="Q309" s="9"/>
      <c r="R309" s="9"/>
    </row>
    <row r="310" spans="2:19" x14ac:dyDescent="0.3">
      <c r="B310" s="9">
        <v>311</v>
      </c>
      <c r="C310" s="1" t="s">
        <v>140</v>
      </c>
      <c r="D310" s="1" t="s">
        <v>563</v>
      </c>
      <c r="E310" s="1" t="s">
        <v>142</v>
      </c>
      <c r="F310" s="1">
        <v>1040046066</v>
      </c>
      <c r="G310" s="1">
        <v>3136170483</v>
      </c>
      <c r="H310" s="1">
        <v>24</v>
      </c>
      <c r="I310" s="1">
        <v>7</v>
      </c>
      <c r="J310" s="1">
        <v>2013</v>
      </c>
      <c r="K310" s="12">
        <f t="shared" si="8"/>
        <v>12</v>
      </c>
      <c r="L310" s="9" t="s">
        <v>106</v>
      </c>
      <c r="M310" s="11" t="str">
        <f>VLOOKUP($L310,CATEGORIAS!$I$2:$J$15,2,0)</f>
        <v>S</v>
      </c>
      <c r="N310" s="11" t="str">
        <f t="shared" si="9"/>
        <v>2013S</v>
      </c>
      <c r="O310" s="11" t="str">
        <f>VLOOKUP($N310,CATEGORIAS!$B$1:$G$245,2,0)</f>
        <v>SEMILLEROS 11 Y 12 AÑOS</v>
      </c>
      <c r="P310" s="9" t="s">
        <v>535</v>
      </c>
      <c r="Q310" s="9"/>
      <c r="R310" s="9"/>
    </row>
    <row r="311" spans="2:19" x14ac:dyDescent="0.3">
      <c r="B311" s="9">
        <v>312</v>
      </c>
      <c r="C311" s="1" t="s">
        <v>120</v>
      </c>
      <c r="D311" s="1" t="s">
        <v>704</v>
      </c>
      <c r="E311" s="1" t="s">
        <v>116</v>
      </c>
      <c r="F311" s="1">
        <v>1035069271</v>
      </c>
      <c r="G311" s="1">
        <v>3128373773</v>
      </c>
      <c r="H311" s="1">
        <v>7</v>
      </c>
      <c r="I311" s="1">
        <v>6</v>
      </c>
      <c r="J311" s="1">
        <v>2018</v>
      </c>
      <c r="K311" s="12">
        <f t="shared" si="8"/>
        <v>7</v>
      </c>
      <c r="L311" s="9" t="s">
        <v>106</v>
      </c>
      <c r="M311" s="11" t="str">
        <f>VLOOKUP($L311,CATEGORIAS!$I$2:$J$15,2,0)</f>
        <v>S</v>
      </c>
      <c r="N311" s="11" t="str">
        <f t="shared" si="9"/>
        <v>2018S</v>
      </c>
      <c r="O311" s="11" t="str">
        <f>VLOOKUP($N311,CATEGORIAS!$B$1:$G$245,2,0)</f>
        <v xml:space="preserve">SEMILLEROS 7 Y 8 AÑOS </v>
      </c>
      <c r="P311" s="9" t="s">
        <v>535</v>
      </c>
      <c r="Q311" s="9"/>
      <c r="R311" s="9"/>
      <c r="S311" s="5" t="s">
        <v>142</v>
      </c>
    </row>
    <row r="312" spans="2:19" x14ac:dyDescent="0.3">
      <c r="B312" s="9">
        <v>313</v>
      </c>
      <c r="C312" s="1" t="s">
        <v>338</v>
      </c>
      <c r="D312" s="1" t="s">
        <v>705</v>
      </c>
      <c r="E312" s="1" t="s">
        <v>142</v>
      </c>
      <c r="F312" s="1">
        <v>1035011501</v>
      </c>
      <c r="G312" s="1">
        <v>3127039380</v>
      </c>
      <c r="H312" s="1">
        <v>6</v>
      </c>
      <c r="I312" s="1">
        <v>11</v>
      </c>
      <c r="J312" s="1">
        <v>2017</v>
      </c>
      <c r="K312" s="12">
        <f t="shared" si="8"/>
        <v>8</v>
      </c>
      <c r="L312" s="9" t="s">
        <v>106</v>
      </c>
      <c r="M312" s="11" t="str">
        <f>VLOOKUP($L312,CATEGORIAS!$I$2:$J$15,2,0)</f>
        <v>S</v>
      </c>
      <c r="N312" s="11" t="str">
        <f t="shared" si="9"/>
        <v>2017S</v>
      </c>
      <c r="O312" s="11" t="str">
        <f>VLOOKUP($N312,CATEGORIAS!$B$1:$G$245,2,0)</f>
        <v xml:space="preserve">SEMILLEROS 7 Y 8 AÑOS </v>
      </c>
      <c r="P312" s="9" t="s">
        <v>535</v>
      </c>
      <c r="Q312" s="9"/>
      <c r="R312" s="9"/>
    </row>
    <row r="313" spans="2:19" x14ac:dyDescent="0.3">
      <c r="B313" s="9">
        <v>314</v>
      </c>
      <c r="C313" s="1" t="s">
        <v>263</v>
      </c>
      <c r="D313" s="1" t="s">
        <v>706</v>
      </c>
      <c r="E313" s="1" t="s">
        <v>142</v>
      </c>
      <c r="F313" s="1">
        <v>1011412910</v>
      </c>
      <c r="G313" s="1">
        <v>3242738565</v>
      </c>
      <c r="H313" s="1">
        <v>1</v>
      </c>
      <c r="I313" s="1">
        <v>6</v>
      </c>
      <c r="J313" s="1">
        <v>2016</v>
      </c>
      <c r="K313" s="12">
        <f t="shared" si="8"/>
        <v>9</v>
      </c>
      <c r="L313" s="9" t="s">
        <v>106</v>
      </c>
      <c r="M313" s="11" t="str">
        <f>VLOOKUP($L313,CATEGORIAS!$I$2:$J$15,2,0)</f>
        <v>S</v>
      </c>
      <c r="N313" s="11" t="str">
        <f t="shared" si="9"/>
        <v>2016S</v>
      </c>
      <c r="O313" s="11" t="str">
        <f>VLOOKUP($N313,CATEGORIAS!$B$1:$G$245,2,0)</f>
        <v xml:space="preserve">SEMILLEROS 9 Y 10 AÑOS </v>
      </c>
      <c r="P313" s="9" t="s">
        <v>535</v>
      </c>
      <c r="Q313" s="9"/>
      <c r="R313" s="9"/>
    </row>
    <row r="314" spans="2:19" x14ac:dyDescent="0.3">
      <c r="B314" s="9">
        <v>315</v>
      </c>
      <c r="C314" s="1" t="s">
        <v>707</v>
      </c>
      <c r="D314" s="1" t="s">
        <v>708</v>
      </c>
      <c r="E314" s="1" t="s">
        <v>212</v>
      </c>
      <c r="F314" s="1">
        <v>1036780534</v>
      </c>
      <c r="G314" s="1">
        <v>3195457581</v>
      </c>
      <c r="H314" s="1">
        <v>19</v>
      </c>
      <c r="I314" s="1">
        <v>5</v>
      </c>
      <c r="J314" s="1">
        <v>1990</v>
      </c>
      <c r="K314" s="12">
        <f t="shared" si="8"/>
        <v>35</v>
      </c>
      <c r="L314" s="9" t="s">
        <v>81</v>
      </c>
      <c r="M314" s="11" t="str">
        <f>VLOOKUP($L314,CATEGORIAS!$I$2:$J$15,2,0)</f>
        <v>M</v>
      </c>
      <c r="N314" s="11" t="str">
        <f t="shared" si="9"/>
        <v>1990M</v>
      </c>
      <c r="O314" s="11" t="str">
        <f>VLOOKUP($N314,CATEGORIAS!$B$1:$G$245,2,0)</f>
        <v>MASTER</v>
      </c>
      <c r="P314" s="9" t="s">
        <v>535</v>
      </c>
      <c r="Q314" s="9"/>
      <c r="R314" s="9"/>
      <c r="S314" s="5" t="s">
        <v>116</v>
      </c>
    </row>
    <row r="315" spans="2:19" x14ac:dyDescent="0.3">
      <c r="B315" s="9">
        <v>316</v>
      </c>
      <c r="C315" s="1" t="s">
        <v>709</v>
      </c>
      <c r="D315" s="1" t="s">
        <v>710</v>
      </c>
      <c r="E315" s="1" t="s">
        <v>212</v>
      </c>
      <c r="F315" s="1">
        <v>15444662</v>
      </c>
      <c r="G315" s="1">
        <v>3002403841</v>
      </c>
      <c r="H315" s="1">
        <v>19</v>
      </c>
      <c r="I315" s="1">
        <v>4</v>
      </c>
      <c r="J315" s="1">
        <v>1982</v>
      </c>
      <c r="K315" s="12">
        <f t="shared" si="8"/>
        <v>43</v>
      </c>
      <c r="L315" s="9" t="s">
        <v>84</v>
      </c>
      <c r="M315" s="11" t="str">
        <f>VLOOKUP($L315,CATEGORIAS!$I$2:$J$15,2,0)</f>
        <v>SM</v>
      </c>
      <c r="N315" s="11" t="str">
        <f t="shared" si="9"/>
        <v>1982SM</v>
      </c>
      <c r="O315" s="11" t="str">
        <f>VLOOKUP($N315,CATEGORIAS!$B$1:$G$245,2,0)</f>
        <v>SENIOR MASTER</v>
      </c>
      <c r="P315" s="9" t="s">
        <v>535</v>
      </c>
      <c r="Q315" s="9"/>
      <c r="R315" s="9"/>
    </row>
    <row r="316" spans="2:19" x14ac:dyDescent="0.3">
      <c r="B316" s="9">
        <v>317</v>
      </c>
      <c r="C316" s="1" t="s">
        <v>711</v>
      </c>
      <c r="D316" s="1" t="s">
        <v>712</v>
      </c>
      <c r="E316" s="1" t="s">
        <v>142</v>
      </c>
      <c r="F316" s="1">
        <v>1039312659</v>
      </c>
      <c r="G316" s="1">
        <v>3225450346</v>
      </c>
      <c r="H316" s="1">
        <v>16</v>
      </c>
      <c r="I316" s="1">
        <v>3</v>
      </c>
      <c r="J316" s="1">
        <v>2017</v>
      </c>
      <c r="K316" s="12">
        <f t="shared" si="8"/>
        <v>8</v>
      </c>
      <c r="L316" s="9" t="s">
        <v>105</v>
      </c>
      <c r="M316" s="11" t="str">
        <f>VLOOKUP($L316,CATEGORIAS!$I$2:$J$15,2,0)</f>
        <v>P</v>
      </c>
      <c r="N316" s="11" t="str">
        <f t="shared" si="9"/>
        <v>2017P</v>
      </c>
      <c r="O316" s="11" t="str">
        <f>VLOOKUP($N316,CATEGORIAS!$B$1:$G$245,2,0)</f>
        <v xml:space="preserve">PRINCIPIANTES 7 Y 8 AÑOS </v>
      </c>
      <c r="P316" s="9" t="s">
        <v>535</v>
      </c>
      <c r="Q316" s="9"/>
      <c r="R316" s="9"/>
    </row>
    <row r="317" spans="2:19" x14ac:dyDescent="0.3">
      <c r="B317" s="9">
        <v>318</v>
      </c>
      <c r="C317" s="1" t="s">
        <v>143</v>
      </c>
      <c r="D317" s="1" t="s">
        <v>713</v>
      </c>
      <c r="E317" s="1" t="s">
        <v>142</v>
      </c>
      <c r="F317" s="1">
        <v>1040042045</v>
      </c>
      <c r="G317" s="1">
        <v>3128481447</v>
      </c>
      <c r="H317" s="1">
        <v>27</v>
      </c>
      <c r="I317" s="1">
        <v>11</v>
      </c>
      <c r="J317" s="1">
        <v>2010</v>
      </c>
      <c r="K317" s="12">
        <f t="shared" si="8"/>
        <v>15</v>
      </c>
      <c r="L317" s="9" t="s">
        <v>101</v>
      </c>
      <c r="M317" s="11" t="str">
        <f>VLOOKUP($L317,CATEGORIAS!$I$2:$J$15,2,0)</f>
        <v>E</v>
      </c>
      <c r="N317" s="11" t="str">
        <f t="shared" si="9"/>
        <v>2010E</v>
      </c>
      <c r="O317" s="11" t="str">
        <f>VLOOKUP($N317,CATEGORIAS!$B$1:$G$245,2,0)</f>
        <v>EXPERTOS 15 AÑOS</v>
      </c>
      <c r="P317" s="9" t="s">
        <v>535</v>
      </c>
      <c r="Q317" s="9"/>
      <c r="R317" s="9"/>
    </row>
    <row r="318" spans="2:19" x14ac:dyDescent="0.3">
      <c r="B318" s="9">
        <v>319</v>
      </c>
      <c r="C318" s="1" t="s">
        <v>133</v>
      </c>
      <c r="D318" s="1" t="s">
        <v>714</v>
      </c>
      <c r="E318" s="1" t="s">
        <v>142</v>
      </c>
      <c r="F318" s="1">
        <v>1040040266</v>
      </c>
      <c r="G318" s="1">
        <v>3152827463</v>
      </c>
      <c r="H318" s="1">
        <v>29</v>
      </c>
      <c r="I318" s="1">
        <v>9</v>
      </c>
      <c r="J318" s="1">
        <v>2009</v>
      </c>
      <c r="K318" s="12">
        <f t="shared" si="8"/>
        <v>16</v>
      </c>
      <c r="L318" s="9" t="s">
        <v>101</v>
      </c>
      <c r="M318" s="11" t="str">
        <f>VLOOKUP($L318,CATEGORIAS!$I$2:$J$15,2,0)</f>
        <v>E</v>
      </c>
      <c r="N318" s="11" t="str">
        <f t="shared" si="9"/>
        <v>2009E</v>
      </c>
      <c r="O318" s="11" t="str">
        <f>VLOOKUP($N318,CATEGORIAS!$B$1:$G$245,2,0)</f>
        <v>EXPERTOS 16 AÑOS</v>
      </c>
      <c r="P318" s="9" t="s">
        <v>535</v>
      </c>
      <c r="Q318" s="9"/>
      <c r="R318" s="9"/>
    </row>
    <row r="319" spans="2:19" x14ac:dyDescent="0.3">
      <c r="B319" s="9">
        <v>320</v>
      </c>
      <c r="C319" s="1" t="s">
        <v>257</v>
      </c>
      <c r="D319" s="1" t="s">
        <v>715</v>
      </c>
      <c r="E319" s="1" t="s">
        <v>142</v>
      </c>
      <c r="F319" s="1">
        <v>1036935224</v>
      </c>
      <c r="G319" s="1">
        <v>3125117473</v>
      </c>
      <c r="H319" s="1">
        <v>12</v>
      </c>
      <c r="I319" s="1">
        <v>9</v>
      </c>
      <c r="J319" s="1">
        <v>2007</v>
      </c>
      <c r="K319" s="12">
        <f t="shared" si="8"/>
        <v>18</v>
      </c>
      <c r="L319" s="9" t="s">
        <v>101</v>
      </c>
      <c r="M319" s="11" t="str">
        <f>VLOOKUP($L319,CATEGORIAS!$I$2:$J$15,2,0)</f>
        <v>E</v>
      </c>
      <c r="N319" s="11" t="str">
        <f t="shared" si="9"/>
        <v>2007E</v>
      </c>
      <c r="O319" s="11" t="str">
        <f>VLOOKUP($N319,CATEGORIAS!$B$1:$G$245,2,0)</f>
        <v>EXPERTOS 17 AÑOS Y MAS</v>
      </c>
      <c r="P319" s="9" t="s">
        <v>535</v>
      </c>
      <c r="Q319" s="9"/>
      <c r="R319" s="9"/>
    </row>
    <row r="320" spans="2:19" x14ac:dyDescent="0.3">
      <c r="B320" s="9">
        <v>321</v>
      </c>
      <c r="C320" s="1" t="s">
        <v>716</v>
      </c>
      <c r="D320" s="1" t="s">
        <v>717</v>
      </c>
      <c r="E320" s="1" t="s">
        <v>116</v>
      </c>
      <c r="F320" s="1">
        <v>1013380113</v>
      </c>
      <c r="G320" s="1">
        <v>3135363111</v>
      </c>
      <c r="H320" s="1">
        <v>19</v>
      </c>
      <c r="I320" s="1">
        <v>12</v>
      </c>
      <c r="J320" s="1">
        <v>2018</v>
      </c>
      <c r="K320" s="12">
        <f t="shared" si="8"/>
        <v>7</v>
      </c>
      <c r="L320" s="9" t="s">
        <v>106</v>
      </c>
      <c r="M320" s="11" t="str">
        <f>VLOOKUP($L320,CATEGORIAS!$I$2:$J$15,2,0)</f>
        <v>S</v>
      </c>
      <c r="N320" s="11" t="str">
        <f t="shared" si="9"/>
        <v>2018S</v>
      </c>
      <c r="O320" s="11" t="str">
        <f>VLOOKUP($N320,CATEGORIAS!$B$1:$G$245,2,0)</f>
        <v xml:space="preserve">SEMILLEROS 7 Y 8 AÑOS </v>
      </c>
      <c r="P320" s="9" t="s">
        <v>535</v>
      </c>
      <c r="Q320" s="9"/>
      <c r="R320" s="9"/>
    </row>
    <row r="321" spans="2:19" x14ac:dyDescent="0.3">
      <c r="B321" s="9">
        <v>322</v>
      </c>
      <c r="C321" s="9" t="s">
        <v>280</v>
      </c>
      <c r="D321" s="9" t="s">
        <v>718</v>
      </c>
      <c r="E321" s="9" t="s">
        <v>142</v>
      </c>
      <c r="F321" s="9">
        <v>1020310752</v>
      </c>
      <c r="G321" s="9">
        <v>3229112000</v>
      </c>
      <c r="H321" s="9">
        <v>13</v>
      </c>
      <c r="I321" s="9">
        <v>10</v>
      </c>
      <c r="J321" s="9">
        <v>2011</v>
      </c>
      <c r="K321" s="12">
        <f t="shared" si="8"/>
        <v>14</v>
      </c>
      <c r="L321" s="35" t="s">
        <v>105</v>
      </c>
      <c r="M321" s="11" t="str">
        <f>VLOOKUP($L321,CATEGORIAS!$I$2:$J$15,2,0)</f>
        <v>P</v>
      </c>
      <c r="N321" s="11" t="str">
        <f t="shared" si="9"/>
        <v>2011P</v>
      </c>
      <c r="O321" s="11" t="str">
        <f>VLOOKUP($N321,CATEGORIAS!$B$1:$G$245,2,0)</f>
        <v xml:space="preserve">PRINCIPIANTES 13 Y 14 AÑOS </v>
      </c>
      <c r="P321" s="9" t="s">
        <v>203</v>
      </c>
      <c r="Q321" s="9"/>
      <c r="R321" s="9"/>
    </row>
    <row r="322" spans="2:19" x14ac:dyDescent="0.3">
      <c r="B322" s="9">
        <v>323</v>
      </c>
      <c r="C322" s="9" t="s">
        <v>291</v>
      </c>
      <c r="D322" s="9" t="s">
        <v>719</v>
      </c>
      <c r="E322" s="9" t="s">
        <v>142</v>
      </c>
      <c r="F322" s="9">
        <v>1017940852</v>
      </c>
      <c r="G322" s="9">
        <v>3218052171</v>
      </c>
      <c r="H322" s="9">
        <v>23</v>
      </c>
      <c r="I322" s="9">
        <v>3</v>
      </c>
      <c r="J322" s="9">
        <v>2017</v>
      </c>
      <c r="K322" s="12">
        <f t="shared" ref="K322:K385" si="10">2025-J322</f>
        <v>8</v>
      </c>
      <c r="L322" s="9" t="s">
        <v>106</v>
      </c>
      <c r="M322" s="11" t="str">
        <f>VLOOKUP($L322,CATEGORIAS!$I$2:$J$15,2,0)</f>
        <v>S</v>
      </c>
      <c r="N322" s="11" t="str">
        <f t="shared" ref="N322:N385" si="11">CONCATENATE($J322,$M322)</f>
        <v>2017S</v>
      </c>
      <c r="O322" s="11" t="str">
        <f>VLOOKUP($N322,CATEGORIAS!$B$1:$G$245,2,0)</f>
        <v xml:space="preserve">SEMILLEROS 7 Y 8 AÑOS </v>
      </c>
      <c r="P322" s="9" t="s">
        <v>323</v>
      </c>
      <c r="Q322" s="9"/>
      <c r="R322" s="9"/>
    </row>
    <row r="323" spans="2:19" x14ac:dyDescent="0.3">
      <c r="B323" s="9">
        <v>324</v>
      </c>
      <c r="C323" s="9" t="s">
        <v>140</v>
      </c>
      <c r="D323" s="9" t="s">
        <v>720</v>
      </c>
      <c r="E323" s="9" t="s">
        <v>142</v>
      </c>
      <c r="F323" s="9">
        <v>1013359199</v>
      </c>
      <c r="G323" s="9">
        <v>3218128762</v>
      </c>
      <c r="H323" s="9">
        <v>9</v>
      </c>
      <c r="I323" s="9">
        <v>6</v>
      </c>
      <c r="J323" s="9">
        <v>2016</v>
      </c>
      <c r="K323" s="12">
        <f t="shared" si="10"/>
        <v>9</v>
      </c>
      <c r="L323" s="9" t="s">
        <v>106</v>
      </c>
      <c r="M323" s="11" t="str">
        <f>VLOOKUP($L323,CATEGORIAS!$I$2:$J$15,2,0)</f>
        <v>S</v>
      </c>
      <c r="N323" s="11" t="str">
        <f t="shared" si="11"/>
        <v>2016S</v>
      </c>
      <c r="O323" s="11" t="str">
        <f>VLOOKUP($N323,CATEGORIAS!$B$1:$G$245,2,0)</f>
        <v xml:space="preserve">SEMILLEROS 9 Y 10 AÑOS </v>
      </c>
      <c r="P323" s="9" t="s">
        <v>323</v>
      </c>
      <c r="Q323" s="9"/>
      <c r="R323" s="9"/>
      <c r="S323" s="5" t="s">
        <v>212</v>
      </c>
    </row>
    <row r="324" spans="2:19" x14ac:dyDescent="0.3">
      <c r="B324" s="9">
        <v>325</v>
      </c>
      <c r="C324" s="9" t="s">
        <v>257</v>
      </c>
      <c r="D324" s="9" t="s">
        <v>721</v>
      </c>
      <c r="E324" s="9" t="s">
        <v>142</v>
      </c>
      <c r="F324" s="9">
        <v>1041461929</v>
      </c>
      <c r="G324" s="9">
        <v>3135173922</v>
      </c>
      <c r="H324" s="9">
        <v>25</v>
      </c>
      <c r="I324" s="9">
        <v>3</v>
      </c>
      <c r="J324" s="9">
        <v>2017</v>
      </c>
      <c r="K324" s="12">
        <f t="shared" si="10"/>
        <v>8</v>
      </c>
      <c r="L324" s="9" t="s">
        <v>106</v>
      </c>
      <c r="M324" s="11" t="str">
        <f>VLOOKUP($L324,CATEGORIAS!$I$2:$J$15,2,0)</f>
        <v>S</v>
      </c>
      <c r="N324" s="11" t="str">
        <f t="shared" si="11"/>
        <v>2017S</v>
      </c>
      <c r="O324" s="11" t="str">
        <f>VLOOKUP($N324,CATEGORIAS!$B$1:$G$245,2,0)</f>
        <v xml:space="preserve">SEMILLEROS 7 Y 8 AÑOS </v>
      </c>
      <c r="P324" s="9" t="s">
        <v>323</v>
      </c>
      <c r="Q324" s="9"/>
      <c r="R324" s="9"/>
    </row>
    <row r="325" spans="2:19" x14ac:dyDescent="0.3">
      <c r="B325" s="9">
        <v>326</v>
      </c>
      <c r="C325" s="9" t="s">
        <v>722</v>
      </c>
      <c r="D325" s="9" t="s">
        <v>723</v>
      </c>
      <c r="E325" s="9" t="s">
        <v>142</v>
      </c>
      <c r="F325" s="9">
        <v>1041462431</v>
      </c>
      <c r="G325" s="9">
        <v>3105326336</v>
      </c>
      <c r="H325" s="9">
        <v>17</v>
      </c>
      <c r="I325" s="9">
        <v>4</v>
      </c>
      <c r="J325" s="9">
        <v>2020</v>
      </c>
      <c r="K325" s="12">
        <f t="shared" si="10"/>
        <v>5</v>
      </c>
      <c r="L325" s="9" t="s">
        <v>103</v>
      </c>
      <c r="M325" s="11" t="str">
        <f>VLOOKUP($L325,CATEGORIAS!$I$2:$J$15,2,0)</f>
        <v>Z</v>
      </c>
      <c r="N325" s="11" t="str">
        <f t="shared" si="11"/>
        <v>2020Z</v>
      </c>
      <c r="O325" s="11" t="str">
        <f>VLOOKUP($N325,CATEGORIAS!$B$1:$G$245,2,0)</f>
        <v>MINI RIDERS SIN PEDALES 4 Y 5 AÑOS</v>
      </c>
      <c r="P325" s="9" t="s">
        <v>323</v>
      </c>
      <c r="Q325" s="9"/>
      <c r="R325" s="9"/>
    </row>
    <row r="326" spans="2:19" x14ac:dyDescent="0.3">
      <c r="B326" s="9">
        <v>327</v>
      </c>
      <c r="C326" s="9" t="s">
        <v>140</v>
      </c>
      <c r="D326" s="9" t="s">
        <v>724</v>
      </c>
      <c r="E326" s="9" t="s">
        <v>142</v>
      </c>
      <c r="F326" s="9">
        <v>1047973703</v>
      </c>
      <c r="G326" s="9">
        <v>3124241621</v>
      </c>
      <c r="H326" s="9">
        <v>16</v>
      </c>
      <c r="I326" s="9">
        <v>11</v>
      </c>
      <c r="J326" s="9">
        <v>2018</v>
      </c>
      <c r="K326" s="12">
        <f t="shared" si="10"/>
        <v>7</v>
      </c>
      <c r="L326" s="9" t="s">
        <v>106</v>
      </c>
      <c r="M326" s="11" t="str">
        <f>VLOOKUP($L326,CATEGORIAS!$I$2:$J$15,2,0)</f>
        <v>S</v>
      </c>
      <c r="N326" s="11" t="str">
        <f t="shared" si="11"/>
        <v>2018S</v>
      </c>
      <c r="O326" s="11" t="str">
        <f>VLOOKUP($N326,CATEGORIAS!$B$1:$G$245,2,0)</f>
        <v xml:space="preserve">SEMILLEROS 7 Y 8 AÑOS </v>
      </c>
      <c r="P326" s="9" t="s">
        <v>323</v>
      </c>
      <c r="Q326" s="9"/>
      <c r="R326" s="9"/>
    </row>
    <row r="327" spans="2:19" x14ac:dyDescent="0.3">
      <c r="B327" s="9">
        <v>328</v>
      </c>
      <c r="C327" s="9" t="s">
        <v>725</v>
      </c>
      <c r="D327" s="9" t="s">
        <v>726</v>
      </c>
      <c r="E327" s="9" t="s">
        <v>142</v>
      </c>
      <c r="F327" s="9">
        <v>1037887529</v>
      </c>
      <c r="G327" s="9">
        <v>3137295854</v>
      </c>
      <c r="H327" s="9">
        <v>4</v>
      </c>
      <c r="I327" s="9">
        <v>4</v>
      </c>
      <c r="J327" s="9">
        <v>2014</v>
      </c>
      <c r="K327" s="12">
        <f t="shared" si="10"/>
        <v>11</v>
      </c>
      <c r="L327" s="17" t="s">
        <v>105</v>
      </c>
      <c r="M327" s="11" t="str">
        <f>VLOOKUP($L327,CATEGORIAS!$I$2:$J$15,2,0)</f>
        <v>P</v>
      </c>
      <c r="N327" s="11" t="str">
        <f t="shared" si="11"/>
        <v>2014P</v>
      </c>
      <c r="O327" s="11" t="str">
        <f>VLOOKUP($N327,CATEGORIAS!$B$1:$G$245,2,0)</f>
        <v>PRINCIPIANTES 11 Y 12 AÑOS</v>
      </c>
      <c r="P327" s="9" t="s">
        <v>323</v>
      </c>
      <c r="Q327" s="9"/>
      <c r="R327" s="9"/>
    </row>
    <row r="328" spans="2:19" x14ac:dyDescent="0.3">
      <c r="B328" s="9">
        <v>329</v>
      </c>
      <c r="C328" s="9" t="s">
        <v>110</v>
      </c>
      <c r="D328" s="9" t="s">
        <v>727</v>
      </c>
      <c r="E328" s="9" t="s">
        <v>142</v>
      </c>
      <c r="F328" s="9">
        <v>1036954001</v>
      </c>
      <c r="G328" s="9">
        <v>3113835195</v>
      </c>
      <c r="H328" s="9">
        <v>22</v>
      </c>
      <c r="I328" s="9">
        <v>8</v>
      </c>
      <c r="J328" s="9">
        <v>2013</v>
      </c>
      <c r="K328" s="12">
        <f t="shared" si="10"/>
        <v>12</v>
      </c>
      <c r="L328" s="9" t="s">
        <v>106</v>
      </c>
      <c r="M328" s="11" t="str">
        <f>VLOOKUP($L328,CATEGORIAS!$I$2:$J$15,2,0)</f>
        <v>S</v>
      </c>
      <c r="N328" s="11" t="str">
        <f t="shared" si="11"/>
        <v>2013S</v>
      </c>
      <c r="O328" s="11" t="str">
        <f>VLOOKUP($N328,CATEGORIAS!$B$1:$G$245,2,0)</f>
        <v>SEMILLEROS 11 Y 12 AÑOS</v>
      </c>
      <c r="P328" s="9" t="s">
        <v>323</v>
      </c>
      <c r="Q328" s="9"/>
      <c r="R328" s="9"/>
    </row>
    <row r="329" spans="2:19" x14ac:dyDescent="0.3">
      <c r="B329" s="9">
        <v>330</v>
      </c>
      <c r="C329" s="9" t="s">
        <v>140</v>
      </c>
      <c r="D329" s="9" t="s">
        <v>728</v>
      </c>
      <c r="E329" s="9" t="s">
        <v>142</v>
      </c>
      <c r="F329" s="9">
        <v>1047972931</v>
      </c>
      <c r="G329" s="9">
        <v>3148588621</v>
      </c>
      <c r="H329" s="9">
        <v>14</v>
      </c>
      <c r="I329" s="9">
        <v>10</v>
      </c>
      <c r="J329" s="9">
        <v>2016</v>
      </c>
      <c r="K329" s="12">
        <f t="shared" si="10"/>
        <v>9</v>
      </c>
      <c r="L329" s="9" t="s">
        <v>106</v>
      </c>
      <c r="M329" s="11" t="str">
        <f>VLOOKUP($L329,CATEGORIAS!$I$2:$J$15,2,0)</f>
        <v>S</v>
      </c>
      <c r="N329" s="11" t="str">
        <f t="shared" si="11"/>
        <v>2016S</v>
      </c>
      <c r="O329" s="11" t="str">
        <f>VLOOKUP($N329,CATEGORIAS!$B$1:$G$245,2,0)</f>
        <v xml:space="preserve">SEMILLEROS 9 Y 10 AÑOS </v>
      </c>
      <c r="P329" s="9" t="s">
        <v>323</v>
      </c>
      <c r="Q329" s="9"/>
      <c r="R329" s="9"/>
    </row>
    <row r="330" spans="2:19" x14ac:dyDescent="0.3">
      <c r="B330" s="9">
        <v>331</v>
      </c>
      <c r="C330" s="9" t="s">
        <v>729</v>
      </c>
      <c r="D330" s="9" t="s">
        <v>730</v>
      </c>
      <c r="E330" s="9" t="s">
        <v>142</v>
      </c>
      <c r="F330" s="9">
        <v>1054121222</v>
      </c>
      <c r="G330" s="9">
        <v>3147314951</v>
      </c>
      <c r="H330" s="9">
        <v>3</v>
      </c>
      <c r="I330" s="9">
        <v>9</v>
      </c>
      <c r="J330" s="9">
        <v>2013</v>
      </c>
      <c r="K330" s="12">
        <f t="shared" si="10"/>
        <v>12</v>
      </c>
      <c r="L330" s="9" t="s">
        <v>106</v>
      </c>
      <c r="M330" s="11" t="str">
        <f>VLOOKUP($L330,CATEGORIAS!$I$2:$J$15,2,0)</f>
        <v>S</v>
      </c>
      <c r="N330" s="11" t="str">
        <f t="shared" si="11"/>
        <v>2013S</v>
      </c>
      <c r="O330" s="11" t="str">
        <f>VLOOKUP($N330,CATEGORIAS!$B$1:$G$245,2,0)</f>
        <v>SEMILLEROS 11 Y 12 AÑOS</v>
      </c>
      <c r="P330" s="9" t="s">
        <v>323</v>
      </c>
      <c r="Q330" s="9"/>
      <c r="R330" s="9"/>
    </row>
    <row r="331" spans="2:19" x14ac:dyDescent="0.3">
      <c r="B331" s="9">
        <v>332</v>
      </c>
      <c r="C331" s="9" t="s">
        <v>731</v>
      </c>
      <c r="D331" s="9" t="s">
        <v>732</v>
      </c>
      <c r="E331" s="9" t="s">
        <v>142</v>
      </c>
      <c r="F331" s="9">
        <v>1013370124</v>
      </c>
      <c r="G331" s="9">
        <v>3146596382</v>
      </c>
      <c r="H331" s="9">
        <v>11</v>
      </c>
      <c r="I331" s="9">
        <v>4</v>
      </c>
      <c r="J331" s="9">
        <v>2019</v>
      </c>
      <c r="K331" s="12">
        <f t="shared" si="10"/>
        <v>6</v>
      </c>
      <c r="L331" s="9" t="s">
        <v>106</v>
      </c>
      <c r="M331" s="11" t="str">
        <f>VLOOKUP($L331,CATEGORIAS!$I$2:$J$15,2,0)</f>
        <v>S</v>
      </c>
      <c r="N331" s="11" t="str">
        <f t="shared" si="11"/>
        <v>2019S</v>
      </c>
      <c r="O331" s="11" t="str">
        <f>VLOOKUP($N331,CATEGORIAS!$B$1:$G$245,2,0)</f>
        <v>SEMILLEROS 6 AÑOS Y MENOS</v>
      </c>
      <c r="P331" s="9" t="s">
        <v>323</v>
      </c>
      <c r="Q331" s="9"/>
      <c r="R331" s="9"/>
    </row>
    <row r="332" spans="2:19" x14ac:dyDescent="0.3">
      <c r="B332" s="9">
        <v>333</v>
      </c>
      <c r="C332" s="9" t="s">
        <v>733</v>
      </c>
      <c r="D332" s="9" t="s">
        <v>734</v>
      </c>
      <c r="E332" s="9" t="s">
        <v>142</v>
      </c>
      <c r="F332" s="9">
        <v>1013463601</v>
      </c>
      <c r="G332" s="9">
        <v>3177974628</v>
      </c>
      <c r="H332" s="9">
        <v>26</v>
      </c>
      <c r="I332" s="9">
        <v>1</v>
      </c>
      <c r="J332" s="9">
        <v>2011</v>
      </c>
      <c r="K332" s="12">
        <f t="shared" si="10"/>
        <v>14</v>
      </c>
      <c r="L332" s="9" t="s">
        <v>106</v>
      </c>
      <c r="M332" s="11" t="str">
        <f>VLOOKUP($L332,CATEGORIAS!$I$2:$J$15,2,0)</f>
        <v>S</v>
      </c>
      <c r="N332" s="11" t="str">
        <f t="shared" si="11"/>
        <v>2011S</v>
      </c>
      <c r="O332" s="11" t="str">
        <f>VLOOKUP($N332,CATEGORIAS!$B$1:$G$245,2,0)</f>
        <v xml:space="preserve">SEMILLEROS 13 Y 14 AÑOS </v>
      </c>
      <c r="P332" s="9" t="s">
        <v>323</v>
      </c>
      <c r="Q332" s="9"/>
      <c r="R332" s="9"/>
    </row>
    <row r="333" spans="2:19" x14ac:dyDescent="0.3">
      <c r="B333" s="9">
        <v>334</v>
      </c>
      <c r="C333" s="9" t="s">
        <v>735</v>
      </c>
      <c r="D333" s="9" t="s">
        <v>736</v>
      </c>
      <c r="E333" s="9" t="s">
        <v>142</v>
      </c>
      <c r="F333" s="9">
        <v>1041460996</v>
      </c>
      <c r="G333" s="9">
        <v>3008030210</v>
      </c>
      <c r="H333" s="9">
        <v>8</v>
      </c>
      <c r="I333" s="9">
        <v>2</v>
      </c>
      <c r="J333" s="9">
        <v>2011</v>
      </c>
      <c r="K333" s="12">
        <f t="shared" si="10"/>
        <v>14</v>
      </c>
      <c r="L333" s="9" t="s">
        <v>106</v>
      </c>
      <c r="M333" s="11" t="str">
        <f>VLOOKUP($L333,CATEGORIAS!$I$2:$J$15,2,0)</f>
        <v>S</v>
      </c>
      <c r="N333" s="11" t="str">
        <f t="shared" si="11"/>
        <v>2011S</v>
      </c>
      <c r="O333" s="11" t="str">
        <f>VLOOKUP($N333,CATEGORIAS!$B$1:$G$245,2,0)</f>
        <v xml:space="preserve">SEMILLEROS 13 Y 14 AÑOS </v>
      </c>
      <c r="P333" s="9" t="s">
        <v>323</v>
      </c>
      <c r="Q333" s="9"/>
      <c r="R333" s="9"/>
    </row>
    <row r="334" spans="2:19" x14ac:dyDescent="0.3">
      <c r="B334" s="9">
        <v>335</v>
      </c>
      <c r="C334" s="9" t="s">
        <v>737</v>
      </c>
      <c r="D334" s="9" t="s">
        <v>738</v>
      </c>
      <c r="E334" s="9" t="s">
        <v>142</v>
      </c>
      <c r="F334" s="9">
        <v>1192468473</v>
      </c>
      <c r="G334" s="9">
        <v>3113723813</v>
      </c>
      <c r="H334" s="9">
        <v>12</v>
      </c>
      <c r="I334" s="9">
        <v>4</v>
      </c>
      <c r="J334" s="9">
        <v>2015</v>
      </c>
      <c r="K334" s="12">
        <f t="shared" si="10"/>
        <v>10</v>
      </c>
      <c r="L334" s="9" t="s">
        <v>106</v>
      </c>
      <c r="M334" s="11" t="str">
        <f>VLOOKUP($L334,CATEGORIAS!$I$2:$J$15,2,0)</f>
        <v>S</v>
      </c>
      <c r="N334" s="11" t="str">
        <f t="shared" si="11"/>
        <v>2015S</v>
      </c>
      <c r="O334" s="11" t="str">
        <f>VLOOKUP($N334,CATEGORIAS!$B$1:$G$245,2,0)</f>
        <v xml:space="preserve">SEMILLEROS 9 Y 10 AÑOS </v>
      </c>
      <c r="P334" s="9" t="s">
        <v>323</v>
      </c>
      <c r="Q334" s="9"/>
      <c r="R334" s="9"/>
    </row>
    <row r="335" spans="2:19" x14ac:dyDescent="0.3">
      <c r="B335" s="9">
        <v>336</v>
      </c>
      <c r="C335" s="9" t="s">
        <v>739</v>
      </c>
      <c r="D335" s="9" t="s">
        <v>738</v>
      </c>
      <c r="E335" s="9" t="s">
        <v>142</v>
      </c>
      <c r="F335" s="9">
        <v>1192468975</v>
      </c>
      <c r="G335" s="9">
        <v>3113723813</v>
      </c>
      <c r="H335" s="9">
        <v>25</v>
      </c>
      <c r="I335" s="9">
        <v>1</v>
      </c>
      <c r="J335" s="9">
        <v>2017</v>
      </c>
      <c r="K335" s="12">
        <f t="shared" si="10"/>
        <v>8</v>
      </c>
      <c r="L335" s="9" t="s">
        <v>106</v>
      </c>
      <c r="M335" s="11" t="str">
        <f>VLOOKUP($L335,CATEGORIAS!$I$2:$J$15,2,0)</f>
        <v>S</v>
      </c>
      <c r="N335" s="11" t="str">
        <f t="shared" si="11"/>
        <v>2017S</v>
      </c>
      <c r="O335" s="11" t="str">
        <f>VLOOKUP($N335,CATEGORIAS!$B$1:$G$245,2,0)</f>
        <v xml:space="preserve">SEMILLEROS 7 Y 8 AÑOS </v>
      </c>
      <c r="P335" s="9" t="s">
        <v>323</v>
      </c>
      <c r="Q335" s="9"/>
      <c r="R335" s="9"/>
    </row>
    <row r="336" spans="2:19" x14ac:dyDescent="0.3">
      <c r="B336" s="9">
        <v>337</v>
      </c>
      <c r="C336" s="9" t="s">
        <v>126</v>
      </c>
      <c r="D336" s="9" t="s">
        <v>740</v>
      </c>
      <c r="E336" s="9" t="s">
        <v>142</v>
      </c>
      <c r="F336" s="9">
        <v>1047973444</v>
      </c>
      <c r="G336" s="9">
        <v>3216300846</v>
      </c>
      <c r="H336" s="9">
        <v>25</v>
      </c>
      <c r="I336" s="9">
        <v>9</v>
      </c>
      <c r="J336" s="9">
        <v>2017</v>
      </c>
      <c r="K336" s="12">
        <f t="shared" si="10"/>
        <v>8</v>
      </c>
      <c r="L336" s="9" t="s">
        <v>106</v>
      </c>
      <c r="M336" s="11" t="str">
        <f>VLOOKUP($L336,CATEGORIAS!$I$2:$J$15,2,0)</f>
        <v>S</v>
      </c>
      <c r="N336" s="11" t="str">
        <f t="shared" si="11"/>
        <v>2017S</v>
      </c>
      <c r="O336" s="11" t="str">
        <f>VLOOKUP($N336,CATEGORIAS!$B$1:$G$245,2,0)</f>
        <v xml:space="preserve">SEMILLEROS 7 Y 8 AÑOS </v>
      </c>
      <c r="P336" s="9" t="s">
        <v>323</v>
      </c>
      <c r="Q336" s="9"/>
      <c r="R336" s="9"/>
    </row>
    <row r="337" spans="2:18" x14ac:dyDescent="0.3">
      <c r="B337" s="9">
        <v>338</v>
      </c>
      <c r="C337" s="9" t="s">
        <v>741</v>
      </c>
      <c r="D337" s="9" t="s">
        <v>742</v>
      </c>
      <c r="E337" s="9" t="s">
        <v>142</v>
      </c>
      <c r="F337" s="9">
        <v>1041461808</v>
      </c>
      <c r="G337" s="9">
        <v>3122149977</v>
      </c>
      <c r="H337" s="9">
        <v>15</v>
      </c>
      <c r="I337" s="9">
        <v>7</v>
      </c>
      <c r="J337" s="9">
        <v>2016</v>
      </c>
      <c r="K337" s="12">
        <f t="shared" si="10"/>
        <v>9</v>
      </c>
      <c r="L337" s="9" t="s">
        <v>106</v>
      </c>
      <c r="M337" s="11" t="str">
        <f>VLOOKUP($L337,CATEGORIAS!$I$2:$J$15,2,0)</f>
        <v>S</v>
      </c>
      <c r="N337" s="11" t="str">
        <f t="shared" si="11"/>
        <v>2016S</v>
      </c>
      <c r="O337" s="11" t="str">
        <f>VLOOKUP($N337,CATEGORIAS!$B$1:$G$245,2,0)</f>
        <v xml:space="preserve">SEMILLEROS 9 Y 10 AÑOS </v>
      </c>
      <c r="P337" s="9" t="s">
        <v>323</v>
      </c>
      <c r="Q337" s="9"/>
      <c r="R337" s="9"/>
    </row>
    <row r="338" spans="2:18" x14ac:dyDescent="0.3">
      <c r="B338" s="9">
        <v>339</v>
      </c>
      <c r="C338" s="9" t="s">
        <v>321</v>
      </c>
      <c r="D338" s="9" t="s">
        <v>743</v>
      </c>
      <c r="E338" s="9" t="s">
        <v>142</v>
      </c>
      <c r="F338" s="9">
        <v>1041462204</v>
      </c>
      <c r="G338" s="9">
        <v>3114811642</v>
      </c>
      <c r="H338" s="9">
        <v>11</v>
      </c>
      <c r="I338" s="9">
        <v>2</v>
      </c>
      <c r="J338" s="9">
        <v>2019</v>
      </c>
      <c r="K338" s="12">
        <f t="shared" si="10"/>
        <v>6</v>
      </c>
      <c r="L338" s="9" t="s">
        <v>106</v>
      </c>
      <c r="M338" s="11" t="str">
        <f>VLOOKUP($L338,CATEGORIAS!$I$2:$J$15,2,0)</f>
        <v>S</v>
      </c>
      <c r="N338" s="11" t="str">
        <f t="shared" si="11"/>
        <v>2019S</v>
      </c>
      <c r="O338" s="11" t="str">
        <f>VLOOKUP($N338,CATEGORIAS!$B$1:$G$245,2,0)</f>
        <v>SEMILLEROS 6 AÑOS Y MENOS</v>
      </c>
      <c r="P338" s="9" t="s">
        <v>323</v>
      </c>
      <c r="Q338" s="9"/>
      <c r="R338" s="9"/>
    </row>
    <row r="339" spans="2:18" x14ac:dyDescent="0.3">
      <c r="B339" s="9">
        <v>340</v>
      </c>
      <c r="C339" s="9" t="s">
        <v>679</v>
      </c>
      <c r="D339" s="9" t="s">
        <v>744</v>
      </c>
      <c r="E339" s="9" t="s">
        <v>142</v>
      </c>
      <c r="F339" s="9">
        <v>1041461767</v>
      </c>
      <c r="G339" s="9">
        <v>3206231198</v>
      </c>
      <c r="H339" s="9">
        <v>11</v>
      </c>
      <c r="I339" s="9">
        <v>4</v>
      </c>
      <c r="J339" s="9">
        <v>2016</v>
      </c>
      <c r="K339" s="12">
        <f t="shared" si="10"/>
        <v>9</v>
      </c>
      <c r="L339" s="9" t="s">
        <v>106</v>
      </c>
      <c r="M339" s="11" t="str">
        <f>VLOOKUP($L339,CATEGORIAS!$I$2:$J$15,2,0)</f>
        <v>S</v>
      </c>
      <c r="N339" s="11" t="str">
        <f t="shared" si="11"/>
        <v>2016S</v>
      </c>
      <c r="O339" s="11" t="str">
        <f>VLOOKUP($N339,CATEGORIAS!$B$1:$G$245,2,0)</f>
        <v xml:space="preserve">SEMILLEROS 9 Y 10 AÑOS </v>
      </c>
      <c r="P339" s="9" t="s">
        <v>323</v>
      </c>
      <c r="Q339" s="9"/>
      <c r="R339" s="9"/>
    </row>
    <row r="340" spans="2:18" x14ac:dyDescent="0.3">
      <c r="B340" s="9">
        <v>341</v>
      </c>
      <c r="C340" s="9" t="s">
        <v>745</v>
      </c>
      <c r="D340" s="9" t="s">
        <v>746</v>
      </c>
      <c r="E340" s="9" t="s">
        <v>142</v>
      </c>
      <c r="F340" s="9">
        <v>1047971130</v>
      </c>
      <c r="G340" s="9">
        <v>3117158760</v>
      </c>
      <c r="H340" s="9">
        <v>11</v>
      </c>
      <c r="I340" s="9">
        <v>8</v>
      </c>
      <c r="J340" s="9">
        <v>2013</v>
      </c>
      <c r="K340" s="12">
        <f t="shared" si="10"/>
        <v>12</v>
      </c>
      <c r="L340" s="9" t="s">
        <v>106</v>
      </c>
      <c r="M340" s="11" t="str">
        <f>VLOOKUP($L340,CATEGORIAS!$I$2:$J$15,2,0)</f>
        <v>S</v>
      </c>
      <c r="N340" s="11" t="str">
        <f t="shared" si="11"/>
        <v>2013S</v>
      </c>
      <c r="O340" s="11" t="str">
        <f>VLOOKUP($N340,CATEGORIAS!$B$1:$G$245,2,0)</f>
        <v>SEMILLEROS 11 Y 12 AÑOS</v>
      </c>
      <c r="P340" s="9" t="s">
        <v>323</v>
      </c>
      <c r="Q340" s="9"/>
      <c r="R340" s="9"/>
    </row>
    <row r="341" spans="2:18" x14ac:dyDescent="0.3">
      <c r="B341" s="9">
        <v>342</v>
      </c>
      <c r="C341" s="9" t="s">
        <v>747</v>
      </c>
      <c r="D341" s="9" t="s">
        <v>743</v>
      </c>
      <c r="E341" s="9" t="s">
        <v>142</v>
      </c>
      <c r="F341" s="9">
        <v>1020321117</v>
      </c>
      <c r="G341" s="9">
        <v>3507493772</v>
      </c>
      <c r="H341" s="9">
        <v>9</v>
      </c>
      <c r="I341" s="9">
        <v>7</v>
      </c>
      <c r="J341" s="9">
        <v>2015</v>
      </c>
      <c r="K341" s="12">
        <f t="shared" si="10"/>
        <v>10</v>
      </c>
      <c r="L341" s="9" t="s">
        <v>106</v>
      </c>
      <c r="M341" s="11" t="str">
        <f>VLOOKUP($L341,CATEGORIAS!$I$2:$J$15,2,0)</f>
        <v>S</v>
      </c>
      <c r="N341" s="11" t="str">
        <f t="shared" si="11"/>
        <v>2015S</v>
      </c>
      <c r="O341" s="11" t="str">
        <f>VLOOKUP($N341,CATEGORIAS!$B$1:$G$245,2,0)</f>
        <v xml:space="preserve">SEMILLEROS 9 Y 10 AÑOS </v>
      </c>
      <c r="P341" s="9" t="s">
        <v>323</v>
      </c>
      <c r="Q341" s="9"/>
      <c r="R341" s="9"/>
    </row>
    <row r="342" spans="2:18" x14ac:dyDescent="0.3">
      <c r="B342" s="9">
        <v>343</v>
      </c>
      <c r="C342" s="9" t="s">
        <v>133</v>
      </c>
      <c r="D342" s="9" t="s">
        <v>748</v>
      </c>
      <c r="E342" s="9" t="s">
        <v>142</v>
      </c>
      <c r="F342" s="9">
        <v>1040042778</v>
      </c>
      <c r="G342" s="9">
        <v>3136757634</v>
      </c>
      <c r="H342" s="9">
        <v>22</v>
      </c>
      <c r="I342" s="9">
        <v>5</v>
      </c>
      <c r="J342" s="9">
        <v>2011</v>
      </c>
      <c r="K342" s="12">
        <f t="shared" si="10"/>
        <v>14</v>
      </c>
      <c r="L342" s="9" t="s">
        <v>105</v>
      </c>
      <c r="M342" s="11" t="str">
        <f>VLOOKUP($L342,CATEGORIAS!$I$2:$J$15,2,0)</f>
        <v>P</v>
      </c>
      <c r="N342" s="11" t="str">
        <f t="shared" si="11"/>
        <v>2011P</v>
      </c>
      <c r="O342" s="11" t="str">
        <f>VLOOKUP($N342,CATEGORIAS!$B$1:$G$245,2,0)</f>
        <v xml:space="preserve">PRINCIPIANTES 13 Y 14 AÑOS </v>
      </c>
      <c r="P342" s="9" t="s">
        <v>323</v>
      </c>
      <c r="Q342" s="9"/>
      <c r="R342" s="9"/>
    </row>
    <row r="343" spans="2:18" x14ac:dyDescent="0.3">
      <c r="B343" s="9">
        <v>344</v>
      </c>
      <c r="C343" s="9" t="s">
        <v>126</v>
      </c>
      <c r="D343" s="9" t="s">
        <v>749</v>
      </c>
      <c r="E343" s="9" t="s">
        <v>142</v>
      </c>
      <c r="F343" s="9">
        <v>1033201925</v>
      </c>
      <c r="G343" s="9">
        <v>3136090245</v>
      </c>
      <c r="H343" s="9">
        <v>18</v>
      </c>
      <c r="I343" s="9">
        <v>3</v>
      </c>
      <c r="J343" s="9">
        <v>2017</v>
      </c>
      <c r="K343" s="12">
        <f t="shared" si="10"/>
        <v>8</v>
      </c>
      <c r="L343" s="9" t="s">
        <v>106</v>
      </c>
      <c r="M343" s="11" t="str">
        <f>VLOOKUP($L343,CATEGORIAS!$I$2:$J$15,2,0)</f>
        <v>S</v>
      </c>
      <c r="N343" s="11" t="str">
        <f t="shared" si="11"/>
        <v>2017S</v>
      </c>
      <c r="O343" s="11" t="str">
        <f>VLOOKUP($N343,CATEGORIAS!$B$1:$G$245,2,0)</f>
        <v xml:space="preserve">SEMILLEROS 7 Y 8 AÑOS </v>
      </c>
      <c r="P343" s="9" t="s">
        <v>323</v>
      </c>
      <c r="Q343" s="9"/>
      <c r="R343" s="9"/>
    </row>
    <row r="344" spans="2:18" x14ac:dyDescent="0.3">
      <c r="B344" s="9">
        <v>345</v>
      </c>
      <c r="C344" s="9" t="s">
        <v>480</v>
      </c>
      <c r="D344" s="9" t="s">
        <v>750</v>
      </c>
      <c r="E344" s="9" t="s">
        <v>142</v>
      </c>
      <c r="F344" s="9">
        <v>1040884625</v>
      </c>
      <c r="G344" s="9">
        <v>3124098339</v>
      </c>
      <c r="H344" s="9">
        <v>12</v>
      </c>
      <c r="I344" s="9">
        <v>7</v>
      </c>
      <c r="J344" s="9">
        <v>2015</v>
      </c>
      <c r="K344" s="12">
        <f t="shared" si="10"/>
        <v>10</v>
      </c>
      <c r="L344" s="9" t="s">
        <v>106</v>
      </c>
      <c r="M344" s="11" t="str">
        <f>VLOOKUP($L344,CATEGORIAS!$I$2:$J$15,2,0)</f>
        <v>S</v>
      </c>
      <c r="N344" s="11" t="str">
        <f t="shared" si="11"/>
        <v>2015S</v>
      </c>
      <c r="O344" s="11" t="str">
        <f>VLOOKUP($N344,CATEGORIAS!$B$1:$G$245,2,0)</f>
        <v xml:space="preserve">SEMILLEROS 9 Y 10 AÑOS </v>
      </c>
      <c r="P344" s="9" t="s">
        <v>323</v>
      </c>
      <c r="Q344" s="9"/>
      <c r="R344" s="9"/>
    </row>
    <row r="345" spans="2:18" x14ac:dyDescent="0.3">
      <c r="B345" s="9">
        <v>346</v>
      </c>
      <c r="C345" s="9" t="s">
        <v>533</v>
      </c>
      <c r="D345" s="9" t="s">
        <v>751</v>
      </c>
      <c r="E345" s="9" t="s">
        <v>142</v>
      </c>
      <c r="F345" s="9">
        <v>1018257754</v>
      </c>
      <c r="G345" s="9">
        <v>3103586859</v>
      </c>
      <c r="H345" s="9">
        <v>28</v>
      </c>
      <c r="I345" s="9">
        <v>1</v>
      </c>
      <c r="J345" s="9">
        <v>2014</v>
      </c>
      <c r="K345" s="12">
        <f t="shared" si="10"/>
        <v>11</v>
      </c>
      <c r="L345" s="9" t="s">
        <v>106</v>
      </c>
      <c r="M345" s="11" t="str">
        <f>VLOOKUP($L345,CATEGORIAS!$I$2:$J$15,2,0)</f>
        <v>S</v>
      </c>
      <c r="N345" s="11" t="str">
        <f t="shared" si="11"/>
        <v>2014S</v>
      </c>
      <c r="O345" s="11" t="str">
        <f>VLOOKUP($N345,CATEGORIAS!$B$1:$G$245,2,0)</f>
        <v>SEMILLEROS 11 Y 12 AÑOS</v>
      </c>
      <c r="P345" s="9" t="s">
        <v>323</v>
      </c>
      <c r="Q345" s="9"/>
      <c r="R345" s="9"/>
    </row>
    <row r="346" spans="2:18" x14ac:dyDescent="0.3">
      <c r="B346" s="9">
        <v>347</v>
      </c>
      <c r="C346" s="9" t="s">
        <v>752</v>
      </c>
      <c r="D346" s="9" t="s">
        <v>753</v>
      </c>
      <c r="E346" s="9" t="s">
        <v>142</v>
      </c>
      <c r="F346" s="9">
        <v>1084067943</v>
      </c>
      <c r="G346" s="9">
        <v>3246399083</v>
      </c>
      <c r="H346" s="9">
        <v>18</v>
      </c>
      <c r="I346" s="9">
        <v>5</v>
      </c>
      <c r="J346" s="9">
        <v>2020</v>
      </c>
      <c r="K346" s="12">
        <f t="shared" si="10"/>
        <v>5</v>
      </c>
      <c r="L346" s="9" t="s">
        <v>103</v>
      </c>
      <c r="M346" s="11" t="str">
        <f>VLOOKUP($L346,CATEGORIAS!$I$2:$J$15,2,0)</f>
        <v>Z</v>
      </c>
      <c r="N346" s="11" t="str">
        <f t="shared" si="11"/>
        <v>2020Z</v>
      </c>
      <c r="O346" s="11" t="str">
        <f>VLOOKUP($N346,CATEGORIAS!$B$1:$G$245,2,0)</f>
        <v>MINI RIDERS SIN PEDALES 4 Y 5 AÑOS</v>
      </c>
      <c r="P346" s="9" t="s">
        <v>440</v>
      </c>
      <c r="Q346" s="9"/>
      <c r="R346" s="9"/>
    </row>
    <row r="347" spans="2:18" x14ac:dyDescent="0.3">
      <c r="B347" s="9">
        <v>348</v>
      </c>
      <c r="C347" s="9" t="s">
        <v>754</v>
      </c>
      <c r="D347" s="9" t="s">
        <v>755</v>
      </c>
      <c r="E347" s="9" t="s">
        <v>142</v>
      </c>
      <c r="F347" s="9">
        <v>1020499479</v>
      </c>
      <c r="G347" s="9">
        <v>3104978602</v>
      </c>
      <c r="H347" s="9">
        <v>24</v>
      </c>
      <c r="I347" s="9">
        <v>6</v>
      </c>
      <c r="J347" s="9">
        <v>2021</v>
      </c>
      <c r="K347" s="12">
        <f t="shared" si="10"/>
        <v>4</v>
      </c>
      <c r="L347" s="9" t="s">
        <v>103</v>
      </c>
      <c r="M347" s="11" t="str">
        <f>VLOOKUP($L347,CATEGORIAS!$I$2:$J$15,2,0)</f>
        <v>Z</v>
      </c>
      <c r="N347" s="11" t="str">
        <f t="shared" si="11"/>
        <v>2021Z</v>
      </c>
      <c r="O347" s="11" t="str">
        <f>VLOOKUP($N347,CATEGORIAS!$B$1:$G$245,2,0)</f>
        <v>MINI RIDERS SIN PEDALES 4 Y 5 AÑOS</v>
      </c>
      <c r="P347" s="9" t="s">
        <v>440</v>
      </c>
      <c r="Q347" s="9"/>
      <c r="R347" s="9"/>
    </row>
    <row r="348" spans="2:18" x14ac:dyDescent="0.3">
      <c r="B348" s="9">
        <v>349</v>
      </c>
      <c r="C348" s="9" t="s">
        <v>756</v>
      </c>
      <c r="D348" s="9" t="s">
        <v>757</v>
      </c>
      <c r="E348" s="9" t="s">
        <v>142</v>
      </c>
      <c r="F348" s="9">
        <v>1023643010</v>
      </c>
      <c r="G348" s="9">
        <v>3042814949</v>
      </c>
      <c r="H348" s="9">
        <v>4</v>
      </c>
      <c r="I348" s="9">
        <v>2</v>
      </c>
      <c r="J348" s="9">
        <v>2012</v>
      </c>
      <c r="K348" s="12">
        <f t="shared" si="10"/>
        <v>13</v>
      </c>
      <c r="L348" s="9" t="s">
        <v>106</v>
      </c>
      <c r="M348" s="11" t="str">
        <f>VLOOKUP($L348,CATEGORIAS!$I$2:$J$15,2,0)</f>
        <v>S</v>
      </c>
      <c r="N348" s="11" t="str">
        <f t="shared" si="11"/>
        <v>2012S</v>
      </c>
      <c r="O348" s="11" t="str">
        <f>VLOOKUP($N348,CATEGORIAS!$B$1:$G$245,2,0)</f>
        <v xml:space="preserve">SEMILLEROS 13 Y 14 AÑOS </v>
      </c>
      <c r="P348" s="9" t="s">
        <v>440</v>
      </c>
      <c r="Q348" s="9"/>
      <c r="R348" s="9"/>
    </row>
    <row r="349" spans="2:18" x14ac:dyDescent="0.3">
      <c r="B349" s="9">
        <v>350</v>
      </c>
      <c r="C349" s="9" t="s">
        <v>679</v>
      </c>
      <c r="D349" s="9" t="s">
        <v>758</v>
      </c>
      <c r="E349" s="9" t="s">
        <v>142</v>
      </c>
      <c r="F349" s="9">
        <v>1033204726</v>
      </c>
      <c r="G349" s="9">
        <v>3017594271</v>
      </c>
      <c r="H349" s="9">
        <v>21</v>
      </c>
      <c r="I349" s="9">
        <v>3</v>
      </c>
      <c r="J349" s="9">
        <v>2019</v>
      </c>
      <c r="K349" s="12">
        <f t="shared" si="10"/>
        <v>6</v>
      </c>
      <c r="L349" s="9" t="s">
        <v>105</v>
      </c>
      <c r="M349" s="11" t="str">
        <f>VLOOKUP($L349,CATEGORIAS!$I$2:$J$15,2,0)</f>
        <v>P</v>
      </c>
      <c r="N349" s="11" t="str">
        <f t="shared" si="11"/>
        <v>2019P</v>
      </c>
      <c r="O349" s="11" t="str">
        <f>VLOOKUP($N349,CATEGORIAS!$B$1:$G$245,2,0)</f>
        <v>PRINCIPIANTES 6 AÑOS Y MENOS</v>
      </c>
      <c r="P349" s="9" t="s">
        <v>294</v>
      </c>
      <c r="Q349" s="9"/>
      <c r="R349" s="9"/>
    </row>
    <row r="350" spans="2:18" x14ac:dyDescent="0.3">
      <c r="B350" s="9">
        <v>351</v>
      </c>
      <c r="C350" s="9" t="s">
        <v>759</v>
      </c>
      <c r="D350" s="9" t="s">
        <v>760</v>
      </c>
      <c r="E350" s="9" t="s">
        <v>212</v>
      </c>
      <c r="F350" s="9">
        <v>1036962769</v>
      </c>
      <c r="G350" s="9">
        <v>3117779069</v>
      </c>
      <c r="H350" s="9">
        <v>8</v>
      </c>
      <c r="I350" s="9">
        <v>5</v>
      </c>
      <c r="J350" s="9">
        <v>1992</v>
      </c>
      <c r="K350" s="12">
        <f t="shared" si="10"/>
        <v>33</v>
      </c>
      <c r="L350" s="9" t="s">
        <v>81</v>
      </c>
      <c r="M350" s="11" t="str">
        <f>VLOOKUP($L350,CATEGORIAS!$I$2:$J$15,2,0)</f>
        <v>M</v>
      </c>
      <c r="N350" s="11" t="str">
        <f t="shared" si="11"/>
        <v>1992M</v>
      </c>
      <c r="O350" s="11" t="str">
        <f>VLOOKUP($N350,CATEGORIAS!$B$1:$G$245,2,0)</f>
        <v>MASTER</v>
      </c>
      <c r="P350" s="9" t="s">
        <v>625</v>
      </c>
      <c r="Q350" s="9">
        <v>1998</v>
      </c>
      <c r="R350" s="9"/>
    </row>
    <row r="351" spans="2:18" x14ac:dyDescent="0.3">
      <c r="B351" s="9">
        <v>352</v>
      </c>
      <c r="C351" s="9" t="s">
        <v>110</v>
      </c>
      <c r="D351" s="9" t="s">
        <v>761</v>
      </c>
      <c r="E351" s="9" t="s">
        <v>212</v>
      </c>
      <c r="F351" s="9">
        <v>1214728458</v>
      </c>
      <c r="G351" s="9">
        <v>3182415455</v>
      </c>
      <c r="H351" s="9">
        <v>3</v>
      </c>
      <c r="I351" s="9">
        <v>3</v>
      </c>
      <c r="J351" s="9">
        <v>1995</v>
      </c>
      <c r="K351" s="12">
        <f t="shared" si="10"/>
        <v>30</v>
      </c>
      <c r="L351" s="9" t="s">
        <v>104</v>
      </c>
      <c r="M351" s="11" t="str">
        <f>VLOOKUP($L351,CATEGORIAS!$I$2:$J$15,2,0)</f>
        <v>N</v>
      </c>
      <c r="N351" s="11" t="str">
        <f t="shared" si="11"/>
        <v>1995N</v>
      </c>
      <c r="O351" s="11" t="str">
        <f>VLOOKUP($N351,CATEGORIAS!$B$1:$G$245,2,0)</f>
        <v>NOVATOS 17 AÑOS Y MAS</v>
      </c>
      <c r="P351" s="9" t="s">
        <v>650</v>
      </c>
      <c r="Q351" s="9"/>
      <c r="R351" s="9"/>
    </row>
    <row r="352" spans="2:18" x14ac:dyDescent="0.3">
      <c r="B352" s="9">
        <v>353</v>
      </c>
      <c r="C352" s="1" t="s">
        <v>173</v>
      </c>
      <c r="D352" s="1" t="s">
        <v>762</v>
      </c>
      <c r="E352" s="1" t="s">
        <v>142</v>
      </c>
      <c r="F352" s="1">
        <v>1027811626</v>
      </c>
      <c r="G352" s="1">
        <v>3147738105</v>
      </c>
      <c r="H352" s="1">
        <v>15</v>
      </c>
      <c r="I352" s="1">
        <v>9</v>
      </c>
      <c r="J352" s="1">
        <v>2012</v>
      </c>
      <c r="K352" s="12">
        <f t="shared" si="10"/>
        <v>13</v>
      </c>
      <c r="L352" s="9" t="s">
        <v>105</v>
      </c>
      <c r="M352" s="11" t="str">
        <f>VLOOKUP($L352,CATEGORIAS!$I$2:$J$15,2,0)</f>
        <v>P</v>
      </c>
      <c r="N352" s="11" t="str">
        <f t="shared" si="11"/>
        <v>2012P</v>
      </c>
      <c r="O352" s="11" t="str">
        <f>VLOOKUP($N352,CATEGORIAS!$B$1:$G$245,2,0)</f>
        <v xml:space="preserve">PRINCIPIANTES 13 Y 14 AÑOS </v>
      </c>
      <c r="P352" s="9" t="s">
        <v>170</v>
      </c>
      <c r="Q352" s="9"/>
      <c r="R352" s="9"/>
    </row>
    <row r="353" spans="2:18" x14ac:dyDescent="0.3">
      <c r="B353" s="9">
        <v>354</v>
      </c>
      <c r="C353" s="43" t="s">
        <v>763</v>
      </c>
      <c r="D353" s="43" t="s">
        <v>764</v>
      </c>
      <c r="E353" s="43" t="s">
        <v>142</v>
      </c>
      <c r="F353" s="1">
        <v>1035330408</v>
      </c>
      <c r="G353" s="1">
        <v>3146588519</v>
      </c>
      <c r="H353" s="1">
        <v>1</v>
      </c>
      <c r="I353" s="1">
        <v>4</v>
      </c>
      <c r="J353" s="1">
        <v>2014</v>
      </c>
      <c r="K353" s="12">
        <f t="shared" si="10"/>
        <v>11</v>
      </c>
      <c r="L353" s="17" t="s">
        <v>104</v>
      </c>
      <c r="M353" s="11" t="str">
        <f>VLOOKUP($L353,CATEGORIAS!$I$2:$J$15,2,0)</f>
        <v>N</v>
      </c>
      <c r="N353" s="11" t="str">
        <f t="shared" si="11"/>
        <v>2014N</v>
      </c>
      <c r="O353" s="11" t="str">
        <f>VLOOKUP($N353,CATEGORIAS!$B$1:$G$245,2,0)</f>
        <v>NOVATOS 11 Y 12 AÑOS</v>
      </c>
      <c r="P353" s="9" t="s">
        <v>765</v>
      </c>
      <c r="Q353" s="9"/>
      <c r="R353" s="9"/>
    </row>
    <row r="354" spans="2:18" x14ac:dyDescent="0.3">
      <c r="B354" s="9">
        <v>355</v>
      </c>
      <c r="C354" s="9" t="s">
        <v>766</v>
      </c>
      <c r="D354" s="9" t="s">
        <v>767</v>
      </c>
      <c r="E354" s="9" t="s">
        <v>142</v>
      </c>
      <c r="F354" s="9">
        <v>1028866960</v>
      </c>
      <c r="G354" s="9">
        <v>3105332012</v>
      </c>
      <c r="H354" s="9">
        <v>13</v>
      </c>
      <c r="I354" s="9">
        <v>4</v>
      </c>
      <c r="J354" s="9">
        <v>2009</v>
      </c>
      <c r="K354" s="12">
        <f t="shared" si="10"/>
        <v>16</v>
      </c>
      <c r="L354" s="9" t="s">
        <v>104</v>
      </c>
      <c r="M354" s="11" t="str">
        <f>VLOOKUP($L354,CATEGORIAS!$I$2:$J$15,2,0)</f>
        <v>N</v>
      </c>
      <c r="N354" s="11" t="str">
        <f t="shared" si="11"/>
        <v>2009N</v>
      </c>
      <c r="O354" s="11" t="str">
        <f>VLOOKUP($N354,CATEGORIAS!$B$1:$G$245,2,0)</f>
        <v xml:space="preserve">NOVATOS 15 Y 16 AÑOS </v>
      </c>
      <c r="P354" s="9" t="s">
        <v>311</v>
      </c>
      <c r="Q354" s="9"/>
      <c r="R354" s="9"/>
    </row>
    <row r="355" spans="2:18" x14ac:dyDescent="0.3">
      <c r="B355" s="9">
        <v>356</v>
      </c>
      <c r="C355" s="9" t="s">
        <v>555</v>
      </c>
      <c r="D355" s="9" t="s">
        <v>768</v>
      </c>
      <c r="E355" s="9" t="s">
        <v>142</v>
      </c>
      <c r="F355" s="9">
        <v>1017939361</v>
      </c>
      <c r="G355" s="9">
        <v>3105332012</v>
      </c>
      <c r="H355" s="9">
        <v>14</v>
      </c>
      <c r="I355" s="9">
        <v>7</v>
      </c>
      <c r="J355" s="9">
        <v>2014</v>
      </c>
      <c r="K355" s="12">
        <f t="shared" si="10"/>
        <v>11</v>
      </c>
      <c r="L355" s="9" t="s">
        <v>105</v>
      </c>
      <c r="M355" s="11" t="str">
        <f>VLOOKUP($L355,CATEGORIAS!$I$2:$J$15,2,0)</f>
        <v>P</v>
      </c>
      <c r="N355" s="11" t="str">
        <f t="shared" si="11"/>
        <v>2014P</v>
      </c>
      <c r="O355" s="11" t="str">
        <f>VLOOKUP($N355,CATEGORIAS!$B$1:$G$245,2,0)</f>
        <v>PRINCIPIANTES 11 Y 12 AÑOS</v>
      </c>
      <c r="P355" s="9" t="s">
        <v>311</v>
      </c>
      <c r="Q355" s="9"/>
      <c r="R355" s="9"/>
    </row>
    <row r="356" spans="2:18" x14ac:dyDescent="0.3">
      <c r="B356" s="9">
        <v>357</v>
      </c>
      <c r="C356" s="9" t="s">
        <v>114</v>
      </c>
      <c r="D356" s="9" t="s">
        <v>769</v>
      </c>
      <c r="E356" s="9" t="s">
        <v>142</v>
      </c>
      <c r="F356" s="9">
        <v>1035875228</v>
      </c>
      <c r="G356" s="9">
        <v>3233233421</v>
      </c>
      <c r="H356" s="9">
        <v>19</v>
      </c>
      <c r="I356" s="9">
        <v>10</v>
      </c>
      <c r="J356" s="9">
        <v>2014</v>
      </c>
      <c r="K356" s="12">
        <f t="shared" si="10"/>
        <v>11</v>
      </c>
      <c r="L356" s="9" t="s">
        <v>105</v>
      </c>
      <c r="M356" s="11" t="str">
        <f>VLOOKUP($L356,CATEGORIAS!$I$2:$J$15,2,0)</f>
        <v>P</v>
      </c>
      <c r="N356" s="11" t="str">
        <f t="shared" si="11"/>
        <v>2014P</v>
      </c>
      <c r="O356" s="11" t="str">
        <f>VLOOKUP($N356,CATEGORIAS!$B$1:$G$245,2,0)</f>
        <v>PRINCIPIANTES 11 Y 12 AÑOS</v>
      </c>
      <c r="P356" s="9" t="s">
        <v>622</v>
      </c>
      <c r="Q356" s="9"/>
      <c r="R356" s="9"/>
    </row>
    <row r="357" spans="2:18" x14ac:dyDescent="0.3">
      <c r="B357" s="9">
        <v>358</v>
      </c>
      <c r="C357" s="9" t="s">
        <v>321</v>
      </c>
      <c r="D357" s="9" t="s">
        <v>770</v>
      </c>
      <c r="E357" s="9" t="s">
        <v>142</v>
      </c>
      <c r="F357" s="9">
        <v>1129586682</v>
      </c>
      <c r="G357" s="9">
        <v>3148701396</v>
      </c>
      <c r="H357" s="9">
        <v>18</v>
      </c>
      <c r="I357" s="9">
        <v>4</v>
      </c>
      <c r="J357" s="9">
        <v>2017</v>
      </c>
      <c r="K357" s="12">
        <f t="shared" si="10"/>
        <v>8</v>
      </c>
      <c r="L357" s="9" t="s">
        <v>105</v>
      </c>
      <c r="M357" s="11" t="str">
        <f>VLOOKUP($L357,CATEGORIAS!$I$2:$J$15,2,0)</f>
        <v>P</v>
      </c>
      <c r="N357" s="11" t="str">
        <f t="shared" si="11"/>
        <v>2017P</v>
      </c>
      <c r="O357" s="11" t="str">
        <f>VLOOKUP($N357,CATEGORIAS!$B$1:$G$245,2,0)</f>
        <v xml:space="preserve">PRINCIPIANTES 7 Y 8 AÑOS </v>
      </c>
      <c r="P357" s="9" t="s">
        <v>622</v>
      </c>
      <c r="Q357" s="9"/>
      <c r="R357" s="9"/>
    </row>
    <row r="358" spans="2:18" x14ac:dyDescent="0.3">
      <c r="B358" s="9">
        <v>359</v>
      </c>
      <c r="C358" s="9" t="s">
        <v>771</v>
      </c>
      <c r="D358" s="9" t="s">
        <v>772</v>
      </c>
      <c r="E358" s="9" t="s">
        <v>142</v>
      </c>
      <c r="F358" s="9">
        <v>1036660889</v>
      </c>
      <c r="G358" s="9">
        <v>3046159759</v>
      </c>
      <c r="H358" s="9">
        <v>6</v>
      </c>
      <c r="I358" s="9">
        <v>8</v>
      </c>
      <c r="J358" s="9">
        <v>2013</v>
      </c>
      <c r="K358" s="12">
        <f t="shared" si="10"/>
        <v>12</v>
      </c>
      <c r="L358" s="9" t="s">
        <v>105</v>
      </c>
      <c r="M358" s="11" t="str">
        <f>VLOOKUP($L358,CATEGORIAS!$I$2:$J$15,2,0)</f>
        <v>P</v>
      </c>
      <c r="N358" s="11" t="str">
        <f t="shared" si="11"/>
        <v>2013P</v>
      </c>
      <c r="O358" s="11" t="str">
        <f>VLOOKUP($N358,CATEGORIAS!$B$1:$G$245,2,0)</f>
        <v>PRINCIPIANTES 11 Y 12 AÑOS</v>
      </c>
      <c r="P358" s="9" t="s">
        <v>622</v>
      </c>
      <c r="Q358" s="9"/>
      <c r="R358" s="9"/>
    </row>
    <row r="359" spans="2:18" x14ac:dyDescent="0.3">
      <c r="B359" s="9">
        <v>360</v>
      </c>
      <c r="C359" s="9" t="s">
        <v>773</v>
      </c>
      <c r="D359" s="9" t="s">
        <v>774</v>
      </c>
      <c r="E359" s="9" t="s">
        <v>142</v>
      </c>
      <c r="F359" s="9">
        <v>1013370039</v>
      </c>
      <c r="G359" s="9"/>
      <c r="H359" s="9">
        <v>11</v>
      </c>
      <c r="I359" s="9">
        <v>3</v>
      </c>
      <c r="J359" s="9">
        <v>2019</v>
      </c>
      <c r="K359" s="34">
        <f t="shared" si="10"/>
        <v>6</v>
      </c>
      <c r="L359" s="17" t="s">
        <v>106</v>
      </c>
      <c r="M359" s="11" t="str">
        <f>VLOOKUP($L359,CATEGORIAS!$I$2:$J$15,2,0)</f>
        <v>S</v>
      </c>
      <c r="N359" s="11" t="str">
        <f t="shared" si="11"/>
        <v>2019S</v>
      </c>
      <c r="O359" s="11" t="str">
        <f>VLOOKUP($N359,CATEGORIAS!$B$1:$G$245,2,0)</f>
        <v>SEMILLEROS 6 AÑOS Y MENOS</v>
      </c>
      <c r="P359" s="9" t="s">
        <v>622</v>
      </c>
      <c r="Q359" s="9"/>
      <c r="R359" s="9"/>
    </row>
    <row r="360" spans="2:18" x14ac:dyDescent="0.3">
      <c r="B360" s="9">
        <v>361</v>
      </c>
      <c r="C360" s="9" t="s">
        <v>468</v>
      </c>
      <c r="D360" s="9" t="s">
        <v>775</v>
      </c>
      <c r="E360" s="9" t="s">
        <v>142</v>
      </c>
      <c r="F360" s="9">
        <v>1035880627</v>
      </c>
      <c r="G360" s="9">
        <v>3002596244</v>
      </c>
      <c r="H360" s="9">
        <v>28</v>
      </c>
      <c r="I360" s="9">
        <v>6</v>
      </c>
      <c r="J360" s="9">
        <v>2015</v>
      </c>
      <c r="K360" s="12">
        <f t="shared" si="10"/>
        <v>10</v>
      </c>
      <c r="L360" s="9" t="s">
        <v>106</v>
      </c>
      <c r="M360" s="11" t="str">
        <f>VLOOKUP($L360,CATEGORIAS!$I$2:$J$15,2,0)</f>
        <v>S</v>
      </c>
      <c r="N360" s="11" t="str">
        <f t="shared" si="11"/>
        <v>2015S</v>
      </c>
      <c r="O360" s="11" t="str">
        <f>VLOOKUP($N360,CATEGORIAS!$B$1:$G$245,2,0)</f>
        <v xml:space="preserve">SEMILLEROS 9 Y 10 AÑOS </v>
      </c>
      <c r="P360" s="9" t="s">
        <v>622</v>
      </c>
      <c r="Q360" s="9"/>
      <c r="R360" s="9"/>
    </row>
    <row r="361" spans="2:18" x14ac:dyDescent="0.3">
      <c r="B361" s="9">
        <v>362</v>
      </c>
      <c r="C361" s="9" t="s">
        <v>319</v>
      </c>
      <c r="D361" s="9" t="s">
        <v>776</v>
      </c>
      <c r="E361" s="9" t="s">
        <v>142</v>
      </c>
      <c r="F361" s="9">
        <v>1036519834</v>
      </c>
      <c r="G361" s="9">
        <v>3216250180</v>
      </c>
      <c r="H361" s="9">
        <v>2</v>
      </c>
      <c r="I361" s="9">
        <v>7</v>
      </c>
      <c r="J361" s="9">
        <v>2011</v>
      </c>
      <c r="K361" s="12">
        <f t="shared" si="10"/>
        <v>14</v>
      </c>
      <c r="L361" s="9" t="s">
        <v>105</v>
      </c>
      <c r="M361" s="11" t="str">
        <f>VLOOKUP($L361,CATEGORIAS!$I$2:$J$15,2,0)</f>
        <v>P</v>
      </c>
      <c r="N361" s="11" t="str">
        <f t="shared" si="11"/>
        <v>2011P</v>
      </c>
      <c r="O361" s="11" t="str">
        <f>VLOOKUP($N361,CATEGORIAS!$B$1:$G$245,2,0)</f>
        <v xml:space="preserve">PRINCIPIANTES 13 Y 14 AÑOS </v>
      </c>
      <c r="P361" s="9" t="s">
        <v>622</v>
      </c>
      <c r="Q361" s="9"/>
      <c r="R361" s="9"/>
    </row>
    <row r="362" spans="2:18" x14ac:dyDescent="0.3">
      <c r="B362" s="9">
        <v>363</v>
      </c>
      <c r="C362" s="9" t="s">
        <v>321</v>
      </c>
      <c r="D362" s="9" t="s">
        <v>777</v>
      </c>
      <c r="E362" s="9" t="s">
        <v>142</v>
      </c>
      <c r="F362" s="9">
        <v>1036520631</v>
      </c>
      <c r="G362" s="9">
        <v>3012209394</v>
      </c>
      <c r="H362" s="9">
        <v>9</v>
      </c>
      <c r="I362" s="9">
        <v>11</v>
      </c>
      <c r="J362" s="9">
        <v>2014</v>
      </c>
      <c r="K362" s="12">
        <f t="shared" si="10"/>
        <v>11</v>
      </c>
      <c r="L362" s="9" t="s">
        <v>105</v>
      </c>
      <c r="M362" s="11" t="str">
        <f>VLOOKUP($L362,CATEGORIAS!$I$2:$J$15,2,0)</f>
        <v>P</v>
      </c>
      <c r="N362" s="11" t="str">
        <f t="shared" si="11"/>
        <v>2014P</v>
      </c>
      <c r="O362" s="11" t="str">
        <f>VLOOKUP($N362,CATEGORIAS!$B$1:$G$245,2,0)</f>
        <v>PRINCIPIANTES 11 Y 12 AÑOS</v>
      </c>
      <c r="P362" s="9" t="s">
        <v>622</v>
      </c>
      <c r="Q362" s="9"/>
      <c r="R362" s="9"/>
    </row>
    <row r="363" spans="2:18" x14ac:dyDescent="0.3">
      <c r="B363" s="9">
        <v>364</v>
      </c>
      <c r="C363" s="9" t="s">
        <v>778</v>
      </c>
      <c r="D363" s="9" t="s">
        <v>779</v>
      </c>
      <c r="E363" s="9" t="s">
        <v>142</v>
      </c>
      <c r="F363" s="9">
        <v>1021939470</v>
      </c>
      <c r="G363" s="9">
        <v>3043802834</v>
      </c>
      <c r="H363" s="9">
        <v>29</v>
      </c>
      <c r="I363" s="9">
        <v>3</v>
      </c>
      <c r="J363" s="9">
        <v>2016</v>
      </c>
      <c r="K363" s="12">
        <f t="shared" si="10"/>
        <v>9</v>
      </c>
      <c r="L363" s="9" t="s">
        <v>100</v>
      </c>
      <c r="M363" s="11" t="str">
        <f>VLOOKUP($L363,CATEGORIAS!$I$2:$J$15,2,0)</f>
        <v>D</v>
      </c>
      <c r="N363" s="11" t="str">
        <f t="shared" si="11"/>
        <v>2016D</v>
      </c>
      <c r="O363" s="11" t="str">
        <f>VLOOKUP($N363,CATEGORIAS!$B$1:$G$245,2,0)</f>
        <v xml:space="preserve">DAMAS 9 Y 10 AÑOS </v>
      </c>
      <c r="P363" s="9" t="s">
        <v>622</v>
      </c>
      <c r="Q363" s="9"/>
      <c r="R363" s="9"/>
    </row>
    <row r="364" spans="2:18" x14ac:dyDescent="0.3">
      <c r="B364" s="9">
        <v>365</v>
      </c>
      <c r="C364" s="9" t="s">
        <v>114</v>
      </c>
      <c r="D364" s="9" t="s">
        <v>780</v>
      </c>
      <c r="E364" s="9" t="s">
        <v>142</v>
      </c>
      <c r="F364" s="9">
        <v>1036521410</v>
      </c>
      <c r="G364" s="9">
        <v>3142538026</v>
      </c>
      <c r="H364" s="9">
        <v>23</v>
      </c>
      <c r="I364" s="9">
        <v>7</v>
      </c>
      <c r="J364" s="9">
        <v>2017</v>
      </c>
      <c r="K364" s="12">
        <f t="shared" si="10"/>
        <v>8</v>
      </c>
      <c r="L364" s="9" t="s">
        <v>106</v>
      </c>
      <c r="M364" s="11" t="str">
        <f>VLOOKUP($L364,CATEGORIAS!$I$2:$J$15,2,0)</f>
        <v>S</v>
      </c>
      <c r="N364" s="11" t="str">
        <f t="shared" si="11"/>
        <v>2017S</v>
      </c>
      <c r="O364" s="11" t="str">
        <f>VLOOKUP($N364,CATEGORIAS!$B$1:$G$245,2,0)</f>
        <v xml:space="preserve">SEMILLEROS 7 Y 8 AÑOS </v>
      </c>
      <c r="P364" s="9" t="s">
        <v>622</v>
      </c>
      <c r="Q364" s="9"/>
      <c r="R364" s="9"/>
    </row>
    <row r="365" spans="2:18" x14ac:dyDescent="0.3">
      <c r="B365" s="9">
        <v>366</v>
      </c>
      <c r="C365" s="9" t="s">
        <v>781</v>
      </c>
      <c r="D365" s="9" t="s">
        <v>782</v>
      </c>
      <c r="E365" s="9" t="s">
        <v>142</v>
      </c>
      <c r="F365" s="9">
        <v>1037856922</v>
      </c>
      <c r="G365" s="9">
        <v>3245019712</v>
      </c>
      <c r="H365" s="9">
        <v>12</v>
      </c>
      <c r="I365" s="9">
        <v>11</v>
      </c>
      <c r="J365" s="9">
        <v>2011</v>
      </c>
      <c r="K365" s="12">
        <f t="shared" si="10"/>
        <v>14</v>
      </c>
      <c r="L365" s="1" t="s">
        <v>106</v>
      </c>
      <c r="M365" s="11" t="str">
        <f>VLOOKUP($L365,CATEGORIAS!$I$2:$J$15,2,0)</f>
        <v>S</v>
      </c>
      <c r="N365" s="11" t="str">
        <f t="shared" si="11"/>
        <v>2011S</v>
      </c>
      <c r="O365" s="11" t="str">
        <f>VLOOKUP($N365,CATEGORIAS!$B$1:$G$245,2,0)</f>
        <v xml:space="preserve">SEMILLEROS 13 Y 14 AÑOS </v>
      </c>
      <c r="P365" s="9" t="s">
        <v>248</v>
      </c>
      <c r="Q365" s="9"/>
      <c r="R365" s="9"/>
    </row>
    <row r="366" spans="2:18" x14ac:dyDescent="0.3">
      <c r="B366" s="9">
        <v>367</v>
      </c>
      <c r="C366" s="9" t="s">
        <v>398</v>
      </c>
      <c r="D366" s="9" t="s">
        <v>783</v>
      </c>
      <c r="E366" s="9" t="s">
        <v>142</v>
      </c>
      <c r="F366" s="9">
        <v>1088276519</v>
      </c>
      <c r="G366" s="9">
        <v>3234957978</v>
      </c>
      <c r="H366" s="9">
        <v>12</v>
      </c>
      <c r="I366" s="9">
        <v>2</v>
      </c>
      <c r="J366" s="9">
        <v>2008</v>
      </c>
      <c r="K366" s="12">
        <f t="shared" si="10"/>
        <v>17</v>
      </c>
      <c r="L366" s="1" t="s">
        <v>104</v>
      </c>
      <c r="M366" s="11" t="str">
        <f>VLOOKUP($L366,CATEGORIAS!$I$2:$J$15,2,0)</f>
        <v>N</v>
      </c>
      <c r="N366" s="11" t="str">
        <f t="shared" si="11"/>
        <v>2008N</v>
      </c>
      <c r="O366" s="11" t="str">
        <f>VLOOKUP($N366,CATEGORIAS!$B$1:$G$245,2,0)</f>
        <v>NOVATOS 17 AÑOS Y MAS</v>
      </c>
      <c r="P366" s="9" t="s">
        <v>248</v>
      </c>
      <c r="Q366" s="9"/>
      <c r="R366" s="9"/>
    </row>
    <row r="367" spans="2:18" x14ac:dyDescent="0.3">
      <c r="B367" s="9">
        <v>368</v>
      </c>
      <c r="C367" s="9" t="s">
        <v>375</v>
      </c>
      <c r="D367" s="9" t="s">
        <v>783</v>
      </c>
      <c r="E367" s="9" t="s">
        <v>648</v>
      </c>
      <c r="F367" s="9">
        <v>1089635386</v>
      </c>
      <c r="G367" s="9">
        <v>3234957978</v>
      </c>
      <c r="H367" s="9">
        <v>8</v>
      </c>
      <c r="I367" s="9">
        <v>4</v>
      </c>
      <c r="J367" s="9">
        <v>2018</v>
      </c>
      <c r="K367" s="12">
        <f t="shared" si="10"/>
        <v>7</v>
      </c>
      <c r="L367" s="1" t="s">
        <v>106</v>
      </c>
      <c r="M367" s="11" t="str">
        <f>VLOOKUP($L367,CATEGORIAS!$I$2:$J$15,2,0)</f>
        <v>S</v>
      </c>
      <c r="N367" s="11" t="str">
        <f t="shared" si="11"/>
        <v>2018S</v>
      </c>
      <c r="O367" s="11" t="str">
        <f>VLOOKUP($N367,CATEGORIAS!$B$1:$G$245,2,0)</f>
        <v xml:space="preserve">SEMILLEROS 7 Y 8 AÑOS </v>
      </c>
      <c r="P367" s="9" t="s">
        <v>248</v>
      </c>
      <c r="Q367" s="9"/>
      <c r="R367" s="9"/>
    </row>
    <row r="368" spans="2:18" x14ac:dyDescent="0.3">
      <c r="B368" s="9">
        <v>369</v>
      </c>
      <c r="C368" s="9" t="s">
        <v>759</v>
      </c>
      <c r="D368" s="9" t="s">
        <v>784</v>
      </c>
      <c r="E368" s="9" t="s">
        <v>142</v>
      </c>
      <c r="F368" s="9">
        <v>1017940402</v>
      </c>
      <c r="G368" s="9">
        <v>3146190896</v>
      </c>
      <c r="H368" s="9">
        <v>16</v>
      </c>
      <c r="I368" s="9">
        <v>6</v>
      </c>
      <c r="J368" s="9">
        <v>2016</v>
      </c>
      <c r="K368" s="12">
        <f t="shared" si="10"/>
        <v>9</v>
      </c>
      <c r="L368" s="1" t="s">
        <v>106</v>
      </c>
      <c r="M368" s="11" t="str">
        <f>VLOOKUP($L368,CATEGORIAS!$I$2:$J$15,2,0)</f>
        <v>S</v>
      </c>
      <c r="N368" s="11" t="str">
        <f t="shared" si="11"/>
        <v>2016S</v>
      </c>
      <c r="O368" s="11" t="str">
        <f>VLOOKUP($N368,CATEGORIAS!$B$1:$G$245,2,0)</f>
        <v xml:space="preserve">SEMILLEROS 9 Y 10 AÑOS </v>
      </c>
      <c r="P368" s="9" t="s">
        <v>248</v>
      </c>
      <c r="Q368" s="9"/>
      <c r="R368" s="9"/>
    </row>
    <row r="369" spans="2:18" x14ac:dyDescent="0.3">
      <c r="B369" s="9">
        <v>370</v>
      </c>
      <c r="C369" s="9" t="s">
        <v>785</v>
      </c>
      <c r="D369" s="9" t="s">
        <v>786</v>
      </c>
      <c r="E369" s="9" t="s">
        <v>212</v>
      </c>
      <c r="F369" s="9">
        <v>71195223</v>
      </c>
      <c r="G369" s="9">
        <v>3233633181</v>
      </c>
      <c r="H369" s="9">
        <v>19</v>
      </c>
      <c r="I369" s="9">
        <v>5</v>
      </c>
      <c r="J369" s="9">
        <v>1985</v>
      </c>
      <c r="K369" s="12">
        <f t="shared" si="10"/>
        <v>40</v>
      </c>
      <c r="L369" s="1" t="s">
        <v>84</v>
      </c>
      <c r="M369" s="11" t="str">
        <f>VLOOKUP($L369,CATEGORIAS!$I$2:$J$15,2,0)</f>
        <v>SM</v>
      </c>
      <c r="N369" s="11" t="str">
        <f t="shared" si="11"/>
        <v>1985SM</v>
      </c>
      <c r="O369" s="11" t="str">
        <f>VLOOKUP($N369,CATEGORIAS!$B$1:$G$245,2,0)</f>
        <v>SENIOR MASTER</v>
      </c>
      <c r="P369" s="9" t="s">
        <v>248</v>
      </c>
      <c r="Q369" s="9"/>
      <c r="R369" s="9"/>
    </row>
    <row r="370" spans="2:18" x14ac:dyDescent="0.3">
      <c r="B370" s="9">
        <v>371</v>
      </c>
      <c r="C370" s="9" t="s">
        <v>787</v>
      </c>
      <c r="D370" s="9" t="s">
        <v>788</v>
      </c>
      <c r="E370" s="9" t="s">
        <v>142</v>
      </c>
      <c r="F370" s="9">
        <v>1067405053</v>
      </c>
      <c r="G370" s="9">
        <v>3233633181</v>
      </c>
      <c r="H370" s="9">
        <v>10</v>
      </c>
      <c r="I370" s="9">
        <v>1</v>
      </c>
      <c r="J370" s="9">
        <v>2013</v>
      </c>
      <c r="K370" s="12">
        <f t="shared" si="10"/>
        <v>12</v>
      </c>
      <c r="L370" s="1" t="s">
        <v>105</v>
      </c>
      <c r="M370" s="11" t="str">
        <f>VLOOKUP($L370,CATEGORIAS!$I$2:$J$15,2,0)</f>
        <v>P</v>
      </c>
      <c r="N370" s="11" t="str">
        <f t="shared" si="11"/>
        <v>2013P</v>
      </c>
      <c r="O370" s="11" t="str">
        <f>VLOOKUP($N370,CATEGORIAS!$B$1:$G$245,2,0)</f>
        <v>PRINCIPIANTES 11 Y 12 AÑOS</v>
      </c>
      <c r="P370" s="9" t="s">
        <v>248</v>
      </c>
      <c r="Q370" s="9"/>
      <c r="R370" s="9"/>
    </row>
    <row r="371" spans="2:18" x14ac:dyDescent="0.3">
      <c r="B371" s="9">
        <v>372</v>
      </c>
      <c r="C371" s="9" t="s">
        <v>789</v>
      </c>
      <c r="D371" s="9" t="s">
        <v>790</v>
      </c>
      <c r="E371" s="9" t="s">
        <v>142</v>
      </c>
      <c r="F371" s="9">
        <v>1011596987</v>
      </c>
      <c r="G371" s="9">
        <v>3216577094</v>
      </c>
      <c r="H371" s="9">
        <v>27</v>
      </c>
      <c r="I371" s="9">
        <v>5</v>
      </c>
      <c r="J371" s="9">
        <v>2017</v>
      </c>
      <c r="K371" s="12">
        <f t="shared" si="10"/>
        <v>8</v>
      </c>
      <c r="L371" s="1" t="s">
        <v>106</v>
      </c>
      <c r="M371" s="11" t="str">
        <f>VLOOKUP($L371,CATEGORIAS!$I$2:$J$15,2,0)</f>
        <v>S</v>
      </c>
      <c r="N371" s="11" t="str">
        <f t="shared" si="11"/>
        <v>2017S</v>
      </c>
      <c r="O371" s="11" t="str">
        <f>VLOOKUP($N371,CATEGORIAS!$B$1:$G$245,2,0)</f>
        <v xml:space="preserve">SEMILLEROS 7 Y 8 AÑOS </v>
      </c>
      <c r="P371" s="9" t="s">
        <v>248</v>
      </c>
      <c r="Q371" s="9"/>
      <c r="R371" s="9"/>
    </row>
    <row r="372" spans="2:18" x14ac:dyDescent="0.3">
      <c r="B372" s="9">
        <v>373</v>
      </c>
      <c r="C372" s="9" t="s">
        <v>791</v>
      </c>
      <c r="D372" s="9" t="s">
        <v>792</v>
      </c>
      <c r="E372" s="9" t="s">
        <v>142</v>
      </c>
      <c r="F372" s="9">
        <v>1011597041</v>
      </c>
      <c r="G372" s="9">
        <v>3147304796</v>
      </c>
      <c r="H372" s="9">
        <v>24</v>
      </c>
      <c r="I372" s="9">
        <v>7</v>
      </c>
      <c r="J372" s="9">
        <v>2017</v>
      </c>
      <c r="K372" s="12">
        <f t="shared" si="10"/>
        <v>8</v>
      </c>
      <c r="L372" s="1" t="s">
        <v>106</v>
      </c>
      <c r="M372" s="11" t="str">
        <f>VLOOKUP($L372,CATEGORIAS!$I$2:$J$15,2,0)</f>
        <v>S</v>
      </c>
      <c r="N372" s="11" t="str">
        <f t="shared" si="11"/>
        <v>2017S</v>
      </c>
      <c r="O372" s="11" t="str">
        <f>VLOOKUP($N372,CATEGORIAS!$B$1:$G$245,2,0)</f>
        <v xml:space="preserve">SEMILLEROS 7 Y 8 AÑOS </v>
      </c>
      <c r="P372" s="9" t="s">
        <v>248</v>
      </c>
      <c r="Q372" s="9"/>
      <c r="R372" s="9"/>
    </row>
    <row r="373" spans="2:18" x14ac:dyDescent="0.3">
      <c r="B373" s="9">
        <v>374</v>
      </c>
      <c r="C373" s="9" t="s">
        <v>793</v>
      </c>
      <c r="D373" s="9" t="s">
        <v>794</v>
      </c>
      <c r="E373" s="9" t="s">
        <v>142</v>
      </c>
      <c r="F373" s="9">
        <v>1023646947</v>
      </c>
      <c r="G373" s="9">
        <v>3002002628</v>
      </c>
      <c r="H373" s="9">
        <v>2</v>
      </c>
      <c r="I373" s="9">
        <v>5</v>
      </c>
      <c r="J373" s="9">
        <v>2014</v>
      </c>
      <c r="K373" s="12">
        <f t="shared" si="10"/>
        <v>11</v>
      </c>
      <c r="L373" s="1" t="s">
        <v>106</v>
      </c>
      <c r="M373" s="11" t="str">
        <f>VLOOKUP($L373,CATEGORIAS!$I$2:$J$15,2,0)</f>
        <v>S</v>
      </c>
      <c r="N373" s="11" t="str">
        <f t="shared" si="11"/>
        <v>2014S</v>
      </c>
      <c r="O373" s="11" t="str">
        <f>VLOOKUP($N373,CATEGORIAS!$B$1:$G$245,2,0)</f>
        <v>SEMILLEROS 11 Y 12 AÑOS</v>
      </c>
      <c r="P373" s="9" t="s">
        <v>248</v>
      </c>
      <c r="Q373" s="9"/>
      <c r="R373" s="9"/>
    </row>
    <row r="374" spans="2:18" x14ac:dyDescent="0.3">
      <c r="B374" s="9">
        <v>375</v>
      </c>
      <c r="C374" s="9" t="s">
        <v>795</v>
      </c>
      <c r="D374" s="9" t="s">
        <v>796</v>
      </c>
      <c r="E374" s="9" t="s">
        <v>142</v>
      </c>
      <c r="F374" s="9">
        <v>1011596282</v>
      </c>
      <c r="G374" s="9">
        <v>3135042758</v>
      </c>
      <c r="H374" s="9">
        <v>5</v>
      </c>
      <c r="I374" s="9">
        <v>6</v>
      </c>
      <c r="J374" s="9">
        <v>2015</v>
      </c>
      <c r="K374" s="12">
        <f t="shared" si="10"/>
        <v>10</v>
      </c>
      <c r="L374" s="1" t="s">
        <v>106</v>
      </c>
      <c r="M374" s="11" t="str">
        <f>VLOOKUP($L374,CATEGORIAS!$I$2:$J$15,2,0)</f>
        <v>S</v>
      </c>
      <c r="N374" s="11" t="str">
        <f t="shared" si="11"/>
        <v>2015S</v>
      </c>
      <c r="O374" s="11" t="str">
        <f>VLOOKUP($N374,CATEGORIAS!$B$1:$G$245,2,0)</f>
        <v xml:space="preserve">SEMILLEROS 9 Y 10 AÑOS </v>
      </c>
      <c r="P374" s="9" t="s">
        <v>248</v>
      </c>
      <c r="Q374" s="9"/>
      <c r="R374" s="9"/>
    </row>
    <row r="375" spans="2:18" x14ac:dyDescent="0.3">
      <c r="B375" s="9">
        <v>376</v>
      </c>
      <c r="C375" s="9" t="s">
        <v>797</v>
      </c>
      <c r="D375" s="9" t="s">
        <v>796</v>
      </c>
      <c r="E375" s="9" t="s">
        <v>648</v>
      </c>
      <c r="F375" s="9">
        <v>1011598107</v>
      </c>
      <c r="G375" s="9">
        <v>3135042758</v>
      </c>
      <c r="H375" s="9">
        <v>22</v>
      </c>
      <c r="I375" s="9">
        <v>9</v>
      </c>
      <c r="J375" s="9">
        <v>2021</v>
      </c>
      <c r="K375" s="12">
        <f t="shared" si="10"/>
        <v>4</v>
      </c>
      <c r="L375" s="1" t="s">
        <v>103</v>
      </c>
      <c r="M375" s="11" t="str">
        <f>VLOOKUP($L375,CATEGORIAS!$I$2:$J$15,2,0)</f>
        <v>Z</v>
      </c>
      <c r="N375" s="11" t="str">
        <f t="shared" si="11"/>
        <v>2021Z</v>
      </c>
      <c r="O375" s="11" t="str">
        <f>VLOOKUP($N375,CATEGORIAS!$B$1:$G$245,2,0)</f>
        <v>MINI RIDERS SIN PEDALES 4 Y 5 AÑOS</v>
      </c>
      <c r="P375" s="9" t="s">
        <v>248</v>
      </c>
      <c r="Q375" s="9"/>
      <c r="R375" s="9"/>
    </row>
    <row r="376" spans="2:18" x14ac:dyDescent="0.3">
      <c r="B376" s="9">
        <v>377</v>
      </c>
      <c r="C376" s="9" t="s">
        <v>789</v>
      </c>
      <c r="D376" s="9" t="s">
        <v>798</v>
      </c>
      <c r="E376" s="9" t="s">
        <v>142</v>
      </c>
      <c r="F376" s="9">
        <v>1011597494</v>
      </c>
      <c r="G376" s="9">
        <v>3226557328</v>
      </c>
      <c r="H376" s="9">
        <v>4</v>
      </c>
      <c r="I376" s="9">
        <v>3</v>
      </c>
      <c r="J376" s="9">
        <v>2019</v>
      </c>
      <c r="K376" s="12">
        <f t="shared" si="10"/>
        <v>6</v>
      </c>
      <c r="L376" s="1" t="s">
        <v>106</v>
      </c>
      <c r="M376" s="11" t="str">
        <f>VLOOKUP($L376,CATEGORIAS!$I$2:$J$15,2,0)</f>
        <v>S</v>
      </c>
      <c r="N376" s="11" t="str">
        <f t="shared" si="11"/>
        <v>2019S</v>
      </c>
      <c r="O376" s="11" t="str">
        <f>VLOOKUP($N376,CATEGORIAS!$B$1:$G$245,2,0)</f>
        <v>SEMILLEROS 6 AÑOS Y MENOS</v>
      </c>
      <c r="P376" s="9" t="s">
        <v>248</v>
      </c>
      <c r="Q376" s="9"/>
      <c r="R376" s="9"/>
    </row>
    <row r="377" spans="2:18" x14ac:dyDescent="0.3">
      <c r="B377" s="9">
        <v>378</v>
      </c>
      <c r="C377" s="9" t="s">
        <v>799</v>
      </c>
      <c r="D377" s="9" t="s">
        <v>800</v>
      </c>
      <c r="E377" s="9" t="s">
        <v>142</v>
      </c>
      <c r="F377" s="9">
        <v>1020321672</v>
      </c>
      <c r="G377" s="9">
        <v>3205474949</v>
      </c>
      <c r="H377" s="9">
        <v>18</v>
      </c>
      <c r="I377" s="9">
        <v>9</v>
      </c>
      <c r="J377" s="9">
        <v>2015</v>
      </c>
      <c r="K377" s="12">
        <f t="shared" si="10"/>
        <v>10</v>
      </c>
      <c r="L377" s="1" t="s">
        <v>105</v>
      </c>
      <c r="M377" s="11" t="str">
        <f>VLOOKUP($L377,CATEGORIAS!$I$2:$J$15,2,0)</f>
        <v>P</v>
      </c>
      <c r="N377" s="11" t="str">
        <f t="shared" si="11"/>
        <v>2015P</v>
      </c>
      <c r="O377" s="11" t="str">
        <f>VLOOKUP($N377,CATEGORIAS!$B$1:$G$245,2,0)</f>
        <v xml:space="preserve">PRINCIPIANTES 9 Y 10 AÑOS </v>
      </c>
      <c r="P377" s="9" t="s">
        <v>520</v>
      </c>
      <c r="Q377" s="9"/>
      <c r="R377" s="9"/>
    </row>
    <row r="378" spans="2:18" x14ac:dyDescent="0.3">
      <c r="B378" s="9">
        <v>379</v>
      </c>
      <c r="C378" s="9" t="s">
        <v>801</v>
      </c>
      <c r="D378" s="9" t="s">
        <v>800</v>
      </c>
      <c r="E378" s="9" t="s">
        <v>142</v>
      </c>
      <c r="F378" s="9">
        <v>1020321671</v>
      </c>
      <c r="G378" s="9">
        <v>3205474949</v>
      </c>
      <c r="H378" s="9">
        <v>18</v>
      </c>
      <c r="I378" s="9">
        <v>9</v>
      </c>
      <c r="J378" s="9">
        <v>2015</v>
      </c>
      <c r="K378" s="12">
        <f t="shared" si="10"/>
        <v>10</v>
      </c>
      <c r="L378" s="1" t="s">
        <v>105</v>
      </c>
      <c r="M378" s="11" t="str">
        <f>VLOOKUP($L378,CATEGORIAS!$I$2:$J$15,2,0)</f>
        <v>P</v>
      </c>
      <c r="N378" s="11" t="str">
        <f t="shared" si="11"/>
        <v>2015P</v>
      </c>
      <c r="O378" s="11" t="str">
        <f>VLOOKUP($N378,CATEGORIAS!$B$1:$G$245,2,0)</f>
        <v xml:space="preserve">PRINCIPIANTES 9 Y 10 AÑOS </v>
      </c>
      <c r="P378" s="9" t="s">
        <v>520</v>
      </c>
      <c r="Q378" s="9"/>
      <c r="R378" s="9"/>
    </row>
    <row r="379" spans="2:18" x14ac:dyDescent="0.3">
      <c r="B379" s="9">
        <v>380</v>
      </c>
      <c r="C379" s="9" t="s">
        <v>565</v>
      </c>
      <c r="D379" s="9" t="s">
        <v>802</v>
      </c>
      <c r="E379" s="9" t="s">
        <v>142</v>
      </c>
      <c r="F379" s="9">
        <v>1021934500</v>
      </c>
      <c r="G379" s="9">
        <v>3205474949</v>
      </c>
      <c r="H379" s="9">
        <v>15</v>
      </c>
      <c r="I379" s="9">
        <v>1</v>
      </c>
      <c r="J379" s="9">
        <v>2014</v>
      </c>
      <c r="K379" s="12">
        <f t="shared" si="10"/>
        <v>11</v>
      </c>
      <c r="L379" s="1" t="s">
        <v>105</v>
      </c>
      <c r="M379" s="11" t="str">
        <f>VLOOKUP($L379,CATEGORIAS!$I$2:$J$15,2,0)</f>
        <v>P</v>
      </c>
      <c r="N379" s="11" t="str">
        <f t="shared" si="11"/>
        <v>2014P</v>
      </c>
      <c r="O379" s="11" t="str">
        <f>VLOOKUP($N379,CATEGORIAS!$B$1:$G$245,2,0)</f>
        <v>PRINCIPIANTES 11 Y 12 AÑOS</v>
      </c>
      <c r="P379" s="9" t="s">
        <v>520</v>
      </c>
      <c r="Q379" s="9"/>
      <c r="R379" s="9"/>
    </row>
    <row r="380" spans="2:18" x14ac:dyDescent="0.3">
      <c r="B380" s="9">
        <v>381</v>
      </c>
      <c r="C380" s="9" t="s">
        <v>168</v>
      </c>
      <c r="D380" s="9" t="s">
        <v>803</v>
      </c>
      <c r="E380" s="9" t="s">
        <v>142</v>
      </c>
      <c r="F380" s="9">
        <v>1020305452</v>
      </c>
      <c r="G380" s="9">
        <v>3205474949</v>
      </c>
      <c r="H380" s="9">
        <v>24</v>
      </c>
      <c r="I380" s="9">
        <v>11</v>
      </c>
      <c r="J380" s="9">
        <v>2009</v>
      </c>
      <c r="K380" s="12">
        <f t="shared" si="10"/>
        <v>16</v>
      </c>
      <c r="L380" s="1" t="s">
        <v>106</v>
      </c>
      <c r="M380" s="11" t="str">
        <f>VLOOKUP($L380,CATEGORIAS!$I$2:$J$15,2,0)</f>
        <v>S</v>
      </c>
      <c r="N380" s="11" t="str">
        <f t="shared" si="11"/>
        <v>2009S</v>
      </c>
      <c r="O380" s="11" t="str">
        <f>VLOOKUP($N380,CATEGORIAS!$B$1:$G$245,2,0)</f>
        <v xml:space="preserve">SEMILLEROS 15 Y 16 AÑOS </v>
      </c>
      <c r="P380" s="9" t="s">
        <v>287</v>
      </c>
      <c r="Q380" s="9"/>
      <c r="R380" s="9"/>
    </row>
    <row r="381" spans="2:18" x14ac:dyDescent="0.3">
      <c r="B381" s="9">
        <v>382</v>
      </c>
      <c r="C381" s="9" t="s">
        <v>126</v>
      </c>
      <c r="D381" s="9" t="s">
        <v>804</v>
      </c>
      <c r="E381" s="1" t="s">
        <v>142</v>
      </c>
      <c r="F381" s="1">
        <v>1035011998</v>
      </c>
      <c r="G381" s="1">
        <v>3137650800</v>
      </c>
      <c r="H381" s="1">
        <v>18</v>
      </c>
      <c r="I381" s="1">
        <v>1</v>
      </c>
      <c r="J381" s="1">
        <v>2018</v>
      </c>
      <c r="K381" s="12">
        <f t="shared" si="10"/>
        <v>7</v>
      </c>
      <c r="L381" s="1" t="s">
        <v>105</v>
      </c>
      <c r="M381" s="11" t="str">
        <f>VLOOKUP($L381,CATEGORIAS!$I$2:$J$15,2,0)</f>
        <v>P</v>
      </c>
      <c r="N381" s="11" t="str">
        <f t="shared" si="11"/>
        <v>2018P</v>
      </c>
      <c r="O381" s="11" t="str">
        <f>VLOOKUP($N381,CATEGORIAS!$B$1:$G$245,2,0)</f>
        <v xml:space="preserve">PRINCIPIANTES 7 Y 8 AÑOS </v>
      </c>
      <c r="P381" s="9" t="s">
        <v>117</v>
      </c>
      <c r="Q381" s="9"/>
      <c r="R381" s="9"/>
    </row>
    <row r="382" spans="2:18" x14ac:dyDescent="0.3">
      <c r="B382" s="9">
        <v>383</v>
      </c>
      <c r="C382" s="1" t="s">
        <v>416</v>
      </c>
      <c r="D382" s="1" t="s">
        <v>805</v>
      </c>
      <c r="E382" s="1" t="s">
        <v>142</v>
      </c>
      <c r="F382" s="3">
        <v>1040886830</v>
      </c>
      <c r="G382" s="1">
        <v>3117265906</v>
      </c>
      <c r="H382" s="1">
        <v>24</v>
      </c>
      <c r="I382" s="44" t="s">
        <v>806</v>
      </c>
      <c r="J382" s="1">
        <v>2017</v>
      </c>
      <c r="K382" s="12">
        <f t="shared" si="10"/>
        <v>8</v>
      </c>
      <c r="L382" s="1" t="s">
        <v>106</v>
      </c>
      <c r="M382" s="11" t="str">
        <f>VLOOKUP($L382,CATEGORIAS!$I$2:$J$15,2,0)</f>
        <v>S</v>
      </c>
      <c r="N382" s="11" t="str">
        <f t="shared" si="11"/>
        <v>2017S</v>
      </c>
      <c r="O382" s="11" t="str">
        <f>VLOOKUP($N382,CATEGORIAS!$B$1:$G$245,2,0)</f>
        <v xml:space="preserve">SEMILLEROS 7 Y 8 AÑOS </v>
      </c>
      <c r="P382" s="9" t="s">
        <v>365</v>
      </c>
      <c r="Q382" s="9"/>
      <c r="R382" s="9"/>
    </row>
    <row r="383" spans="2:18" x14ac:dyDescent="0.3">
      <c r="B383" s="9">
        <v>384</v>
      </c>
      <c r="C383" s="1" t="s">
        <v>468</v>
      </c>
      <c r="D383" s="1" t="s">
        <v>807</v>
      </c>
      <c r="E383" s="1" t="s">
        <v>116</v>
      </c>
      <c r="F383" s="1" t="s">
        <v>808</v>
      </c>
      <c r="G383" s="1">
        <v>3117265906</v>
      </c>
      <c r="H383" s="44" t="s">
        <v>809</v>
      </c>
      <c r="I383" s="44" t="s">
        <v>809</v>
      </c>
      <c r="J383" s="1">
        <v>2019</v>
      </c>
      <c r="K383" s="12">
        <f t="shared" si="10"/>
        <v>6</v>
      </c>
      <c r="L383" s="1" t="s">
        <v>106</v>
      </c>
      <c r="M383" s="11" t="str">
        <f>VLOOKUP($L383,CATEGORIAS!$I$2:$J$15,2,0)</f>
        <v>S</v>
      </c>
      <c r="N383" s="11" t="str">
        <f t="shared" si="11"/>
        <v>2019S</v>
      </c>
      <c r="O383" s="11" t="str">
        <f>VLOOKUP($N383,CATEGORIAS!$B$1:$G$245,2,0)</f>
        <v>SEMILLEROS 6 AÑOS Y MENOS</v>
      </c>
      <c r="P383" s="9" t="s">
        <v>365</v>
      </c>
      <c r="Q383" s="9"/>
      <c r="R383" s="9"/>
    </row>
    <row r="384" spans="2:18" x14ac:dyDescent="0.3">
      <c r="B384" s="9">
        <v>385</v>
      </c>
      <c r="C384" s="1" t="s">
        <v>168</v>
      </c>
      <c r="D384" s="1" t="s">
        <v>810</v>
      </c>
      <c r="E384" s="1" t="s">
        <v>142</v>
      </c>
      <c r="F384" s="1">
        <v>1021940473</v>
      </c>
      <c r="G384" s="1">
        <v>3117265906</v>
      </c>
      <c r="H384" s="45" t="s">
        <v>811</v>
      </c>
      <c r="I384" s="45" t="s">
        <v>696</v>
      </c>
      <c r="J384" s="1">
        <v>2016</v>
      </c>
      <c r="K384" s="12">
        <f t="shared" si="10"/>
        <v>9</v>
      </c>
      <c r="L384" s="1" t="s">
        <v>105</v>
      </c>
      <c r="M384" s="11" t="str">
        <f>VLOOKUP($L384,CATEGORIAS!$I$2:$J$15,2,0)</f>
        <v>P</v>
      </c>
      <c r="N384" s="11" t="str">
        <f t="shared" si="11"/>
        <v>2016P</v>
      </c>
      <c r="O384" s="11" t="str">
        <f>VLOOKUP($N384,CATEGORIAS!$B$1:$G$245,2,0)</f>
        <v xml:space="preserve">PRINCIPIANTES 9 Y 10 AÑOS </v>
      </c>
      <c r="P384" s="9" t="s">
        <v>365</v>
      </c>
      <c r="Q384" s="9"/>
      <c r="R384" s="9"/>
    </row>
    <row r="385" spans="2:19" x14ac:dyDescent="0.3">
      <c r="B385" s="9">
        <v>386</v>
      </c>
      <c r="C385" s="1" t="s">
        <v>216</v>
      </c>
      <c r="D385" s="1" t="s">
        <v>812</v>
      </c>
      <c r="E385" s="1" t="s">
        <v>142</v>
      </c>
      <c r="F385" s="1">
        <v>1020304159</v>
      </c>
      <c r="G385" s="1">
        <v>3154126337</v>
      </c>
      <c r="H385" s="1">
        <v>15</v>
      </c>
      <c r="I385" s="1">
        <v>8</v>
      </c>
      <c r="J385" s="1">
        <v>2009</v>
      </c>
      <c r="K385" s="12">
        <f t="shared" si="10"/>
        <v>16</v>
      </c>
      <c r="L385" s="1" t="s">
        <v>104</v>
      </c>
      <c r="M385" s="11" t="str">
        <f>VLOOKUP($L385,CATEGORIAS!$I$2:$J$15,2,0)</f>
        <v>N</v>
      </c>
      <c r="N385" s="11" t="str">
        <f t="shared" si="11"/>
        <v>2009N</v>
      </c>
      <c r="O385" s="11" t="str">
        <f>VLOOKUP($N385,CATEGORIAS!$B$1:$G$245,2,0)</f>
        <v xml:space="preserve">NOVATOS 15 Y 16 AÑOS </v>
      </c>
      <c r="P385" s="9" t="s">
        <v>425</v>
      </c>
      <c r="Q385" s="9"/>
      <c r="R385" s="9"/>
    </row>
    <row r="386" spans="2:19" x14ac:dyDescent="0.3">
      <c r="B386" s="9">
        <v>387</v>
      </c>
      <c r="C386" s="1" t="s">
        <v>813</v>
      </c>
      <c r="D386" s="1" t="s">
        <v>814</v>
      </c>
      <c r="E386" s="1" t="s">
        <v>142</v>
      </c>
      <c r="F386" s="1">
        <v>1042152452</v>
      </c>
      <c r="G386" s="1">
        <v>3234222329</v>
      </c>
      <c r="H386" s="1">
        <v>19</v>
      </c>
      <c r="I386" s="1">
        <v>11</v>
      </c>
      <c r="J386" s="1">
        <v>2008</v>
      </c>
      <c r="K386" s="12">
        <f t="shared" ref="K386:K449" si="12">2025-J386</f>
        <v>17</v>
      </c>
      <c r="L386" s="1" t="s">
        <v>104</v>
      </c>
      <c r="M386" s="11" t="str">
        <f>VLOOKUP($L386,CATEGORIAS!$I$2:$J$15,2,0)</f>
        <v>N</v>
      </c>
      <c r="N386" s="11" t="str">
        <f t="shared" ref="N386:N449" si="13">CONCATENATE($J386,$M386)</f>
        <v>2008N</v>
      </c>
      <c r="O386" s="11" t="str">
        <f>VLOOKUP($N386,CATEGORIAS!$B$1:$G$245,2,0)</f>
        <v>NOVATOS 17 AÑOS Y MAS</v>
      </c>
      <c r="P386" s="9" t="s">
        <v>425</v>
      </c>
      <c r="Q386" s="9"/>
      <c r="R386" s="9"/>
      <c r="S386" s="5" t="s">
        <v>648</v>
      </c>
    </row>
    <row r="387" spans="2:19" x14ac:dyDescent="0.3">
      <c r="B387" s="9">
        <v>388</v>
      </c>
      <c r="C387" s="1" t="s">
        <v>521</v>
      </c>
      <c r="D387" s="1" t="s">
        <v>815</v>
      </c>
      <c r="E387" s="1" t="s">
        <v>142</v>
      </c>
      <c r="F387" s="1">
        <v>1025001238</v>
      </c>
      <c r="G387" s="1">
        <v>3137467064</v>
      </c>
      <c r="H387" s="1">
        <v>28</v>
      </c>
      <c r="I387" s="1">
        <v>1</v>
      </c>
      <c r="J387" s="1">
        <v>2013</v>
      </c>
      <c r="K387" s="12">
        <f t="shared" si="12"/>
        <v>12</v>
      </c>
      <c r="L387" s="1" t="s">
        <v>104</v>
      </c>
      <c r="M387" s="11" t="str">
        <f>VLOOKUP($L387,CATEGORIAS!$I$2:$J$15,2,0)</f>
        <v>N</v>
      </c>
      <c r="N387" s="11" t="str">
        <f t="shared" si="13"/>
        <v>2013N</v>
      </c>
      <c r="O387" s="11" t="str">
        <f>VLOOKUP($N387,CATEGORIAS!$B$1:$G$245,2,0)</f>
        <v>NOVATOS 11 Y 12 AÑOS</v>
      </c>
      <c r="P387" s="9" t="s">
        <v>425</v>
      </c>
      <c r="Q387" s="9"/>
      <c r="R387" s="9"/>
    </row>
    <row r="388" spans="2:19" x14ac:dyDescent="0.3">
      <c r="B388" s="9">
        <v>389</v>
      </c>
      <c r="C388" s="1" t="s">
        <v>213</v>
      </c>
      <c r="D388" s="1" t="s">
        <v>816</v>
      </c>
      <c r="E388" s="1" t="s">
        <v>142</v>
      </c>
      <c r="F388" s="1">
        <v>1020322644</v>
      </c>
      <c r="G388" s="1">
        <v>3228374734</v>
      </c>
      <c r="H388" s="1">
        <v>21</v>
      </c>
      <c r="I388" s="1">
        <v>2</v>
      </c>
      <c r="J388" s="1">
        <v>2016</v>
      </c>
      <c r="K388" s="12">
        <f t="shared" si="12"/>
        <v>9</v>
      </c>
      <c r="L388" s="1" t="s">
        <v>105</v>
      </c>
      <c r="M388" s="11" t="str">
        <f>VLOOKUP($L388,CATEGORIAS!$I$2:$J$15,2,0)</f>
        <v>P</v>
      </c>
      <c r="N388" s="11" t="str">
        <f t="shared" si="13"/>
        <v>2016P</v>
      </c>
      <c r="O388" s="11" t="str">
        <f>VLOOKUP($N388,CATEGORIAS!$B$1:$G$245,2,0)</f>
        <v xml:space="preserve">PRINCIPIANTES 9 Y 10 AÑOS </v>
      </c>
      <c r="P388" s="9" t="s">
        <v>425</v>
      </c>
      <c r="Q388" s="9"/>
      <c r="R388" s="9"/>
    </row>
    <row r="389" spans="2:19" x14ac:dyDescent="0.3">
      <c r="B389" s="9">
        <v>390</v>
      </c>
      <c r="C389" s="1" t="s">
        <v>679</v>
      </c>
      <c r="D389" s="1" t="s">
        <v>817</v>
      </c>
      <c r="E389" s="1" t="s">
        <v>142</v>
      </c>
      <c r="F389" s="1">
        <v>1155714631</v>
      </c>
      <c r="G389" s="1">
        <v>3217190456</v>
      </c>
      <c r="H389" s="1">
        <v>18</v>
      </c>
      <c r="I389" s="1">
        <v>6</v>
      </c>
      <c r="J389" s="1">
        <v>2014</v>
      </c>
      <c r="K389" s="12">
        <f t="shared" si="12"/>
        <v>11</v>
      </c>
      <c r="L389" s="1" t="s">
        <v>104</v>
      </c>
      <c r="M389" s="11" t="str">
        <f>VLOOKUP($L389,CATEGORIAS!$I$2:$J$15,2,0)</f>
        <v>N</v>
      </c>
      <c r="N389" s="11" t="str">
        <f t="shared" si="13"/>
        <v>2014N</v>
      </c>
      <c r="O389" s="11" t="str">
        <f>VLOOKUP($N389,CATEGORIAS!$B$1:$G$245,2,0)</f>
        <v>NOVATOS 11 Y 12 AÑOS</v>
      </c>
      <c r="P389" s="9" t="s">
        <v>425</v>
      </c>
      <c r="Q389" s="9"/>
      <c r="R389" s="9"/>
    </row>
    <row r="390" spans="2:19" x14ac:dyDescent="0.3">
      <c r="B390" s="9">
        <v>391</v>
      </c>
      <c r="C390" s="1" t="s">
        <v>456</v>
      </c>
      <c r="D390" s="1" t="s">
        <v>818</v>
      </c>
      <c r="E390" s="1" t="s">
        <v>142</v>
      </c>
      <c r="F390" s="1">
        <v>1088017963</v>
      </c>
      <c r="G390" s="1">
        <v>3153665302</v>
      </c>
      <c r="H390" s="1">
        <v>5</v>
      </c>
      <c r="I390" s="1">
        <v>4</v>
      </c>
      <c r="J390" s="1">
        <v>2012</v>
      </c>
      <c r="K390" s="12">
        <f t="shared" si="12"/>
        <v>13</v>
      </c>
      <c r="L390" s="1" t="s">
        <v>104</v>
      </c>
      <c r="M390" s="11" t="str">
        <f>VLOOKUP($L390,CATEGORIAS!$I$2:$J$15,2,0)</f>
        <v>N</v>
      </c>
      <c r="N390" s="11" t="str">
        <f t="shared" si="13"/>
        <v>2012N</v>
      </c>
      <c r="O390" s="11" t="str">
        <f>VLOOKUP($N390,CATEGORIAS!$B$1:$G$245,2,0)</f>
        <v xml:space="preserve">NOVATOS 13 Y 14 AÑOS </v>
      </c>
      <c r="P390" s="9" t="s">
        <v>425</v>
      </c>
      <c r="Q390" s="9"/>
      <c r="R390" s="9"/>
    </row>
    <row r="391" spans="2:19" x14ac:dyDescent="0.3">
      <c r="B391" s="9">
        <v>392</v>
      </c>
      <c r="C391" s="1" t="s">
        <v>140</v>
      </c>
      <c r="D391" s="1" t="s">
        <v>819</v>
      </c>
      <c r="E391" s="1" t="s">
        <v>142</v>
      </c>
      <c r="F391" s="1">
        <v>1039198493</v>
      </c>
      <c r="G391" s="1">
        <v>3108377787</v>
      </c>
      <c r="H391" s="1">
        <v>10</v>
      </c>
      <c r="I391" s="1">
        <v>8</v>
      </c>
      <c r="J391" s="1">
        <v>2010</v>
      </c>
      <c r="K391" s="12">
        <f t="shared" si="12"/>
        <v>15</v>
      </c>
      <c r="L391" s="1" t="s">
        <v>104</v>
      </c>
      <c r="M391" s="11" t="str">
        <f>VLOOKUP($L391,CATEGORIAS!$I$2:$J$15,2,0)</f>
        <v>N</v>
      </c>
      <c r="N391" s="11" t="str">
        <f t="shared" si="13"/>
        <v>2010N</v>
      </c>
      <c r="O391" s="11" t="str">
        <f>VLOOKUP($N391,CATEGORIAS!$B$1:$G$245,2,0)</f>
        <v xml:space="preserve">NOVATOS 15 Y 16 AÑOS </v>
      </c>
      <c r="P391" s="9" t="s">
        <v>425</v>
      </c>
      <c r="Q391" s="9"/>
      <c r="R391" s="9"/>
    </row>
    <row r="392" spans="2:19" x14ac:dyDescent="0.3">
      <c r="B392" s="9">
        <v>393</v>
      </c>
      <c r="C392" s="1" t="s">
        <v>257</v>
      </c>
      <c r="D392" s="1" t="s">
        <v>820</v>
      </c>
      <c r="E392" s="1" t="s">
        <v>142</v>
      </c>
      <c r="F392" s="1">
        <v>1013353549</v>
      </c>
      <c r="G392" s="1">
        <v>3156705218</v>
      </c>
      <c r="H392" s="1">
        <v>11</v>
      </c>
      <c r="I392" s="1">
        <v>6</v>
      </c>
      <c r="J392" s="1">
        <v>2014</v>
      </c>
      <c r="K392" s="12">
        <f t="shared" si="12"/>
        <v>11</v>
      </c>
      <c r="L392" s="1" t="s">
        <v>105</v>
      </c>
      <c r="M392" s="11" t="str">
        <f>VLOOKUP($L392,CATEGORIAS!$I$2:$J$15,2,0)</f>
        <v>P</v>
      </c>
      <c r="N392" s="11" t="str">
        <f t="shared" si="13"/>
        <v>2014P</v>
      </c>
      <c r="O392" s="11" t="str">
        <f>VLOOKUP($N392,CATEGORIAS!$B$1:$G$245,2,0)</f>
        <v>PRINCIPIANTES 11 Y 12 AÑOS</v>
      </c>
      <c r="P392" s="9" t="s">
        <v>425</v>
      </c>
      <c r="Q392" s="9"/>
      <c r="R392" s="9"/>
    </row>
    <row r="393" spans="2:19" x14ac:dyDescent="0.3">
      <c r="B393" s="9">
        <v>394</v>
      </c>
      <c r="C393" s="43" t="s">
        <v>821</v>
      </c>
      <c r="D393" s="1" t="s">
        <v>822</v>
      </c>
      <c r="E393" s="1" t="s">
        <v>142</v>
      </c>
      <c r="F393" s="1">
        <v>1023646065</v>
      </c>
      <c r="G393" s="1">
        <v>3004446140</v>
      </c>
      <c r="H393" s="1">
        <v>29</v>
      </c>
      <c r="I393" s="1">
        <v>11</v>
      </c>
      <c r="J393" s="1">
        <v>2013</v>
      </c>
      <c r="K393" s="12">
        <f t="shared" si="12"/>
        <v>12</v>
      </c>
      <c r="L393" s="9" t="s">
        <v>100</v>
      </c>
      <c r="M393" s="11" t="str">
        <f>VLOOKUP($L393,CATEGORIAS!$I$2:$J$15,2,0)</f>
        <v>D</v>
      </c>
      <c r="N393" s="11" t="str">
        <f t="shared" si="13"/>
        <v>2013D</v>
      </c>
      <c r="O393" s="11" t="str">
        <f>VLOOKUP($N393,CATEGORIAS!$B$1:$G$245,2,0)</f>
        <v>DAMAS 11 Y 12 AÑOS</v>
      </c>
      <c r="P393" s="9" t="s">
        <v>625</v>
      </c>
      <c r="Q393" s="9"/>
      <c r="R393" s="9"/>
    </row>
    <row r="394" spans="2:19" x14ac:dyDescent="0.3">
      <c r="B394" s="9">
        <v>395</v>
      </c>
      <c r="C394" s="9" t="s">
        <v>826</v>
      </c>
      <c r="D394" s="9" t="s">
        <v>827</v>
      </c>
      <c r="E394" s="9" t="s">
        <v>142</v>
      </c>
      <c r="F394" s="9">
        <v>1035014301</v>
      </c>
      <c r="G394" s="9">
        <v>3173799696</v>
      </c>
      <c r="H394" s="9">
        <v>7</v>
      </c>
      <c r="I394" s="9">
        <v>4</v>
      </c>
      <c r="J394" s="9">
        <v>2019</v>
      </c>
      <c r="K394" s="12">
        <f t="shared" si="12"/>
        <v>6</v>
      </c>
      <c r="L394" s="9" t="s">
        <v>106</v>
      </c>
      <c r="M394" s="11" t="str">
        <f>VLOOKUP($L394,CATEGORIAS!$I$2:$J$15,2,0)</f>
        <v>S</v>
      </c>
      <c r="N394" s="11" t="str">
        <f t="shared" si="13"/>
        <v>2019S</v>
      </c>
      <c r="O394" s="11" t="str">
        <f>VLOOKUP($N394,CATEGORIAS!$B$1:$G$245,2,0)</f>
        <v>SEMILLEROS 6 AÑOS Y MENOS</v>
      </c>
      <c r="P394" s="9" t="s">
        <v>529</v>
      </c>
      <c r="Q394" s="9"/>
      <c r="R394" s="9"/>
    </row>
    <row r="395" spans="2:19" x14ac:dyDescent="0.3">
      <c r="B395" s="9">
        <v>396</v>
      </c>
      <c r="C395" s="9" t="s">
        <v>828</v>
      </c>
      <c r="D395" s="9" t="s">
        <v>829</v>
      </c>
      <c r="E395" s="9" t="s">
        <v>142</v>
      </c>
      <c r="F395" s="9">
        <v>1035011658</v>
      </c>
      <c r="G395" s="9">
        <v>3006671892</v>
      </c>
      <c r="H395" s="9">
        <v>30</v>
      </c>
      <c r="I395" s="9">
        <v>11</v>
      </c>
      <c r="J395" s="9">
        <v>2017</v>
      </c>
      <c r="K395" s="12">
        <f t="shared" si="12"/>
        <v>8</v>
      </c>
      <c r="L395" s="9" t="s">
        <v>106</v>
      </c>
      <c r="M395" s="11" t="str">
        <f>VLOOKUP($L395,CATEGORIAS!$I$2:$J$15,2,0)</f>
        <v>S</v>
      </c>
      <c r="N395" s="11" t="str">
        <f t="shared" si="13"/>
        <v>2017S</v>
      </c>
      <c r="O395" s="11" t="str">
        <f>VLOOKUP($N395,CATEGORIAS!$B$1:$G$245,2,0)</f>
        <v xml:space="preserve">SEMILLEROS 7 Y 8 AÑOS </v>
      </c>
      <c r="P395" s="9" t="s">
        <v>529</v>
      </c>
      <c r="Q395" s="9"/>
      <c r="R395" s="9"/>
    </row>
    <row r="396" spans="2:19" x14ac:dyDescent="0.3">
      <c r="B396" s="9">
        <v>397</v>
      </c>
      <c r="C396" s="9" t="s">
        <v>333</v>
      </c>
      <c r="D396" s="9" t="s">
        <v>830</v>
      </c>
      <c r="E396" s="9" t="s">
        <v>142</v>
      </c>
      <c r="F396" s="9">
        <v>1014891719</v>
      </c>
      <c r="G396" s="9">
        <v>3165397418</v>
      </c>
      <c r="H396" s="9">
        <v>17</v>
      </c>
      <c r="I396" s="9">
        <v>3</v>
      </c>
      <c r="J396" s="9">
        <v>2016</v>
      </c>
      <c r="K396" s="12">
        <f t="shared" si="12"/>
        <v>9</v>
      </c>
      <c r="L396" s="9" t="s">
        <v>106</v>
      </c>
      <c r="M396" s="11" t="str">
        <f>VLOOKUP($L396,CATEGORIAS!$I$2:$J$15,2,0)</f>
        <v>S</v>
      </c>
      <c r="N396" s="11" t="str">
        <f t="shared" si="13"/>
        <v>2016S</v>
      </c>
      <c r="O396" s="11" t="str">
        <f>VLOOKUP($N396,CATEGORIAS!$B$1:$G$245,2,0)</f>
        <v xml:space="preserve">SEMILLEROS 9 Y 10 AÑOS </v>
      </c>
      <c r="P396" s="9" t="s">
        <v>529</v>
      </c>
      <c r="Q396" s="9"/>
      <c r="R396" s="9"/>
    </row>
    <row r="397" spans="2:19" x14ac:dyDescent="0.3">
      <c r="B397" s="9">
        <v>398</v>
      </c>
      <c r="C397" s="9" t="s">
        <v>831</v>
      </c>
      <c r="D397" s="9" t="s">
        <v>832</v>
      </c>
      <c r="E397" s="9" t="s">
        <v>142</v>
      </c>
      <c r="F397" s="5">
        <v>1036459170</v>
      </c>
      <c r="G397" s="9">
        <v>3143182232</v>
      </c>
      <c r="H397" s="9">
        <v>1</v>
      </c>
      <c r="I397" s="9">
        <v>10</v>
      </c>
      <c r="J397" s="9">
        <v>2017</v>
      </c>
      <c r="K397" s="12">
        <f t="shared" si="12"/>
        <v>8</v>
      </c>
      <c r="L397" s="9" t="s">
        <v>106</v>
      </c>
      <c r="M397" s="11" t="str">
        <f>VLOOKUP($L397,CATEGORIAS!$I$2:$J$15,2,0)</f>
        <v>S</v>
      </c>
      <c r="N397" s="11" t="str">
        <f t="shared" si="13"/>
        <v>2017S</v>
      </c>
      <c r="O397" s="11" t="str">
        <f>VLOOKUP($N397,CATEGORIAS!$B$1:$G$245,2,0)</f>
        <v xml:space="preserve">SEMILLEROS 7 Y 8 AÑOS </v>
      </c>
      <c r="P397" s="9" t="s">
        <v>529</v>
      </c>
      <c r="Q397" s="9"/>
      <c r="R397" s="9"/>
    </row>
    <row r="398" spans="2:19" x14ac:dyDescent="0.3">
      <c r="B398" s="9">
        <v>399</v>
      </c>
      <c r="C398" s="9" t="s">
        <v>110</v>
      </c>
      <c r="D398" s="9" t="s">
        <v>833</v>
      </c>
      <c r="E398" s="9" t="s">
        <v>142</v>
      </c>
      <c r="F398" s="9">
        <v>1035007966</v>
      </c>
      <c r="G398" s="9">
        <v>3104120431</v>
      </c>
      <c r="H398" s="9">
        <v>9</v>
      </c>
      <c r="I398" s="9">
        <v>4</v>
      </c>
      <c r="J398" s="9">
        <v>2016</v>
      </c>
      <c r="K398" s="12">
        <f t="shared" si="12"/>
        <v>9</v>
      </c>
      <c r="L398" s="9" t="s">
        <v>106</v>
      </c>
      <c r="M398" s="11" t="str">
        <f>VLOOKUP($L398,CATEGORIAS!$I$2:$J$15,2,0)</f>
        <v>S</v>
      </c>
      <c r="N398" s="11" t="str">
        <f t="shared" si="13"/>
        <v>2016S</v>
      </c>
      <c r="O398" s="11" t="str">
        <f>VLOOKUP($N398,CATEGORIAS!$B$1:$G$245,2,0)</f>
        <v xml:space="preserve">SEMILLEROS 9 Y 10 AÑOS </v>
      </c>
      <c r="P398" s="9" t="s">
        <v>529</v>
      </c>
      <c r="Q398" s="9"/>
      <c r="R398" s="9"/>
    </row>
    <row r="399" spans="2:19" x14ac:dyDescent="0.3">
      <c r="B399" s="9">
        <v>400</v>
      </c>
      <c r="C399" s="9" t="s">
        <v>834</v>
      </c>
      <c r="D399" s="9" t="s">
        <v>261</v>
      </c>
      <c r="E399" s="9" t="s">
        <v>142</v>
      </c>
      <c r="F399" s="9">
        <v>1020326044</v>
      </c>
      <c r="G399" s="9">
        <v>3113404893</v>
      </c>
      <c r="H399" s="9">
        <v>15</v>
      </c>
      <c r="I399" s="9">
        <v>4</v>
      </c>
      <c r="J399" s="9">
        <v>2018</v>
      </c>
      <c r="K399" s="12">
        <f t="shared" si="12"/>
        <v>7</v>
      </c>
      <c r="L399" s="9" t="s">
        <v>106</v>
      </c>
      <c r="M399" s="11" t="str">
        <f>VLOOKUP($L399,CATEGORIAS!$I$2:$J$15,2,0)</f>
        <v>S</v>
      </c>
      <c r="N399" s="11" t="str">
        <f t="shared" si="13"/>
        <v>2018S</v>
      </c>
      <c r="O399" s="11" t="str">
        <f>VLOOKUP($N399,CATEGORIAS!$B$1:$G$245,2,0)</f>
        <v xml:space="preserve">SEMILLEROS 7 Y 8 AÑOS </v>
      </c>
      <c r="P399" s="9" t="s">
        <v>529</v>
      </c>
      <c r="Q399" s="9"/>
      <c r="R399" s="9"/>
    </row>
    <row r="400" spans="2:19" x14ac:dyDescent="0.3">
      <c r="B400" s="9">
        <v>401</v>
      </c>
      <c r="C400" s="1" t="s">
        <v>835</v>
      </c>
      <c r="D400" s="1" t="s">
        <v>836</v>
      </c>
      <c r="E400" s="1" t="s">
        <v>142</v>
      </c>
      <c r="F400" s="1">
        <v>1027815323</v>
      </c>
      <c r="G400" s="1">
        <v>3155046815</v>
      </c>
      <c r="H400" s="1">
        <v>24</v>
      </c>
      <c r="I400" s="1">
        <v>2</v>
      </c>
      <c r="J400" s="1">
        <v>2019</v>
      </c>
      <c r="K400" s="12">
        <f t="shared" si="12"/>
        <v>6</v>
      </c>
      <c r="L400" s="9" t="s">
        <v>100</v>
      </c>
      <c r="M400" s="11" t="str">
        <f>VLOOKUP($L400,CATEGORIAS!$I$2:$J$15,2,0)</f>
        <v>D</v>
      </c>
      <c r="N400" s="11" t="str">
        <f t="shared" si="13"/>
        <v>2019D</v>
      </c>
      <c r="O400" s="11" t="str">
        <f>VLOOKUP($N400,CATEGORIAS!$B$1:$G$245,2,0)</f>
        <v>DAMAS 6 AÑOS Y MENOS</v>
      </c>
      <c r="P400" s="9" t="s">
        <v>117</v>
      </c>
      <c r="Q400" s="9"/>
      <c r="R400" s="9"/>
    </row>
    <row r="401" spans="2:18" x14ac:dyDescent="0.3">
      <c r="B401" s="9">
        <v>402</v>
      </c>
      <c r="C401" s="9" t="s">
        <v>837</v>
      </c>
      <c r="D401" s="9" t="s">
        <v>838</v>
      </c>
      <c r="E401" s="9" t="s">
        <v>142</v>
      </c>
      <c r="F401" s="9">
        <v>1040758827</v>
      </c>
      <c r="G401" s="9">
        <v>3044442554</v>
      </c>
      <c r="H401" s="9">
        <v>17</v>
      </c>
      <c r="I401" s="9">
        <v>6</v>
      </c>
      <c r="J401" s="9">
        <v>2017</v>
      </c>
      <c r="K401" s="12">
        <f t="shared" si="12"/>
        <v>8</v>
      </c>
      <c r="L401" s="9" t="s">
        <v>100</v>
      </c>
      <c r="M401" s="11" t="str">
        <f>VLOOKUP($L401,CATEGORIAS!$I$2:$J$15,2,0)</f>
        <v>D</v>
      </c>
      <c r="N401" s="11" t="str">
        <f t="shared" si="13"/>
        <v>2017D</v>
      </c>
      <c r="O401" s="11" t="str">
        <f>VLOOKUP($N401,CATEGORIAS!$B$1:$G$245,2,0)</f>
        <v>DAMAS 7 Y 8 AÑOS</v>
      </c>
      <c r="P401" s="9" t="s">
        <v>117</v>
      </c>
      <c r="Q401" s="9"/>
      <c r="R401" s="9"/>
    </row>
    <row r="402" spans="2:18" x14ac:dyDescent="0.3">
      <c r="B402" s="9">
        <v>403</v>
      </c>
      <c r="C402" s="9" t="s">
        <v>839</v>
      </c>
      <c r="D402" s="9" t="s">
        <v>840</v>
      </c>
      <c r="E402" s="9" t="s">
        <v>212</v>
      </c>
      <c r="F402" s="9">
        <v>1040741453</v>
      </c>
      <c r="G402" s="9">
        <v>3044442554</v>
      </c>
      <c r="H402" s="9">
        <v>7</v>
      </c>
      <c r="I402" s="9">
        <v>7</v>
      </c>
      <c r="J402" s="9">
        <v>1991</v>
      </c>
      <c r="K402" s="12">
        <f t="shared" si="12"/>
        <v>34</v>
      </c>
      <c r="L402" s="9" t="s">
        <v>81</v>
      </c>
      <c r="M402" s="11" t="str">
        <f>VLOOKUP($L402,CATEGORIAS!$I$2:$J$15,2,0)</f>
        <v>M</v>
      </c>
      <c r="N402" s="11" t="str">
        <f t="shared" si="13"/>
        <v>1991M</v>
      </c>
      <c r="O402" s="11" t="str">
        <f>VLOOKUP($N402,CATEGORIAS!$B$1:$G$245,2,0)</f>
        <v>MASTER</v>
      </c>
      <c r="P402" s="9" t="s">
        <v>117</v>
      </c>
      <c r="Q402" s="9"/>
      <c r="R402" s="9"/>
    </row>
    <row r="403" spans="2:18" x14ac:dyDescent="0.3">
      <c r="B403" s="9">
        <v>404</v>
      </c>
      <c r="C403" s="9" t="s">
        <v>841</v>
      </c>
      <c r="D403" s="9" t="s">
        <v>842</v>
      </c>
      <c r="E403" s="9" t="s">
        <v>843</v>
      </c>
      <c r="F403" s="9">
        <v>1007400547</v>
      </c>
      <c r="G403" s="9">
        <v>3204549663</v>
      </c>
      <c r="H403" s="9">
        <v>3</v>
      </c>
      <c r="I403" s="9">
        <v>5</v>
      </c>
      <c r="J403" s="9">
        <v>2018</v>
      </c>
      <c r="K403" s="12">
        <f t="shared" si="12"/>
        <v>7</v>
      </c>
      <c r="L403" s="9" t="s">
        <v>106</v>
      </c>
      <c r="M403" s="11" t="str">
        <f>VLOOKUP($L403,CATEGORIAS!$I$2:$J$15,2,0)</f>
        <v>S</v>
      </c>
      <c r="N403" s="11" t="str">
        <f t="shared" si="13"/>
        <v>2018S</v>
      </c>
      <c r="O403" s="11" t="str">
        <f>VLOOKUP($N403,CATEGORIAS!$B$1:$G$245,2,0)</f>
        <v xml:space="preserve">SEMILLEROS 7 Y 8 AÑOS </v>
      </c>
      <c r="P403" s="9" t="s">
        <v>113</v>
      </c>
      <c r="Q403" s="9"/>
      <c r="R403" s="9"/>
    </row>
    <row r="404" spans="2:18" x14ac:dyDescent="0.3">
      <c r="B404" s="9">
        <v>405</v>
      </c>
      <c r="C404" s="1" t="s">
        <v>384</v>
      </c>
      <c r="D404" s="1" t="s">
        <v>844</v>
      </c>
      <c r="E404" s="1" t="s">
        <v>142</v>
      </c>
      <c r="F404" s="1">
        <v>1039312215</v>
      </c>
      <c r="G404" s="1">
        <v>3005244216</v>
      </c>
      <c r="H404" s="1">
        <v>17</v>
      </c>
      <c r="I404" s="1">
        <v>2</v>
      </c>
      <c r="J404" s="1">
        <v>2016</v>
      </c>
      <c r="K404" s="12">
        <f t="shared" si="12"/>
        <v>9</v>
      </c>
      <c r="L404" s="9" t="s">
        <v>106</v>
      </c>
      <c r="M404" s="11" t="str">
        <f>VLOOKUP($L404,CATEGORIAS!$I$2:$J$15,2,0)</f>
        <v>S</v>
      </c>
      <c r="N404" s="11" t="str">
        <f t="shared" si="13"/>
        <v>2016S</v>
      </c>
      <c r="O404" s="11" t="str">
        <f>VLOOKUP($N404,CATEGORIAS!$B$1:$G$245,2,0)</f>
        <v xml:space="preserve">SEMILLEROS 9 Y 10 AÑOS </v>
      </c>
      <c r="P404" s="9" t="s">
        <v>595</v>
      </c>
      <c r="Q404" s="9"/>
      <c r="R404" s="9"/>
    </row>
    <row r="405" spans="2:18" x14ac:dyDescent="0.3">
      <c r="B405" s="9">
        <v>406</v>
      </c>
      <c r="C405" s="1" t="s">
        <v>496</v>
      </c>
      <c r="D405" s="1" t="s">
        <v>845</v>
      </c>
      <c r="E405" s="1" t="s">
        <v>142</v>
      </c>
      <c r="F405" s="1">
        <v>1039311122</v>
      </c>
      <c r="G405" s="1">
        <v>3217536099</v>
      </c>
      <c r="H405" s="1">
        <v>25</v>
      </c>
      <c r="I405" s="1">
        <v>7</v>
      </c>
      <c r="J405" s="1">
        <v>2013</v>
      </c>
      <c r="K405" s="12">
        <f t="shared" si="12"/>
        <v>12</v>
      </c>
      <c r="L405" s="9" t="s">
        <v>105</v>
      </c>
      <c r="M405" s="11" t="str">
        <f>VLOOKUP($L405,CATEGORIAS!$I$2:$J$15,2,0)</f>
        <v>P</v>
      </c>
      <c r="N405" s="11" t="str">
        <f t="shared" si="13"/>
        <v>2013P</v>
      </c>
      <c r="O405" s="11" t="str">
        <f>VLOOKUP($N405,CATEGORIAS!$B$1:$G$245,2,0)</f>
        <v>PRINCIPIANTES 11 Y 12 AÑOS</v>
      </c>
      <c r="P405" s="9" t="s">
        <v>595</v>
      </c>
      <c r="Q405" s="9"/>
      <c r="R405" s="9"/>
    </row>
    <row r="406" spans="2:18" x14ac:dyDescent="0.3">
      <c r="B406" s="9">
        <v>407</v>
      </c>
      <c r="C406" s="1" t="s">
        <v>384</v>
      </c>
      <c r="D406" s="1" t="s">
        <v>846</v>
      </c>
      <c r="E406" s="1" t="s">
        <v>142</v>
      </c>
      <c r="F406" s="1">
        <v>1040045888</v>
      </c>
      <c r="G406" s="1">
        <v>3122405634</v>
      </c>
      <c r="H406" s="1">
        <v>13</v>
      </c>
      <c r="I406" s="1">
        <v>6</v>
      </c>
      <c r="J406" s="1">
        <v>2013</v>
      </c>
      <c r="K406" s="12">
        <f t="shared" si="12"/>
        <v>12</v>
      </c>
      <c r="L406" s="9" t="s">
        <v>105</v>
      </c>
      <c r="M406" s="11" t="str">
        <f>VLOOKUP($L406,CATEGORIAS!$I$2:$J$15,2,0)</f>
        <v>P</v>
      </c>
      <c r="N406" s="11" t="str">
        <f t="shared" si="13"/>
        <v>2013P</v>
      </c>
      <c r="O406" s="11" t="str">
        <f>VLOOKUP($N406,CATEGORIAS!$B$1:$G$245,2,0)</f>
        <v>PRINCIPIANTES 11 Y 12 AÑOS</v>
      </c>
      <c r="P406" s="9" t="s">
        <v>595</v>
      </c>
      <c r="Q406" s="9"/>
      <c r="R406" s="9"/>
    </row>
    <row r="407" spans="2:18" x14ac:dyDescent="0.3">
      <c r="B407" s="9">
        <v>408</v>
      </c>
      <c r="C407" s="1" t="s">
        <v>847</v>
      </c>
      <c r="D407" s="1" t="s">
        <v>848</v>
      </c>
      <c r="E407" s="1" t="s">
        <v>142</v>
      </c>
      <c r="F407" s="1">
        <v>1039313201</v>
      </c>
      <c r="G407" s="1">
        <v>3005254805</v>
      </c>
      <c r="H407" s="1">
        <v>19</v>
      </c>
      <c r="I407" s="1">
        <v>5</v>
      </c>
      <c r="J407" s="1">
        <v>2018</v>
      </c>
      <c r="K407" s="12">
        <f t="shared" si="12"/>
        <v>7</v>
      </c>
      <c r="L407" s="9" t="s">
        <v>105</v>
      </c>
      <c r="M407" s="11" t="str">
        <f>VLOOKUP($L407,CATEGORIAS!$I$2:$J$15,2,0)</f>
        <v>P</v>
      </c>
      <c r="N407" s="11" t="str">
        <f t="shared" si="13"/>
        <v>2018P</v>
      </c>
      <c r="O407" s="11" t="str">
        <f>VLOOKUP($N407,CATEGORIAS!$B$1:$G$245,2,0)</f>
        <v xml:space="preserve">PRINCIPIANTES 7 Y 8 AÑOS </v>
      </c>
      <c r="P407" s="9" t="s">
        <v>595</v>
      </c>
      <c r="Q407" s="9"/>
      <c r="R407" s="9"/>
    </row>
    <row r="408" spans="2:18" x14ac:dyDescent="0.3">
      <c r="B408" s="9">
        <v>409</v>
      </c>
      <c r="C408" s="9" t="s">
        <v>110</v>
      </c>
      <c r="D408" s="9" t="s">
        <v>851</v>
      </c>
      <c r="E408" s="9" t="s">
        <v>116</v>
      </c>
      <c r="F408" s="9">
        <v>1017941598</v>
      </c>
      <c r="G408" s="9"/>
      <c r="H408" s="9">
        <v>4</v>
      </c>
      <c r="I408" s="9">
        <v>9</v>
      </c>
      <c r="J408" s="9">
        <v>2019</v>
      </c>
      <c r="K408" s="12">
        <f t="shared" si="12"/>
        <v>6</v>
      </c>
      <c r="L408" s="9" t="s">
        <v>105</v>
      </c>
      <c r="M408" s="11" t="str">
        <f>VLOOKUP($L408,CATEGORIAS!$I$2:$J$15,2,0)</f>
        <v>P</v>
      </c>
      <c r="N408" s="11" t="str">
        <f t="shared" si="13"/>
        <v>2019P</v>
      </c>
      <c r="O408" s="11" t="str">
        <f>VLOOKUP($N408,CATEGORIAS!$B$1:$G$245,2,0)</f>
        <v>PRINCIPIANTES 6 AÑOS Y MENOS</v>
      </c>
      <c r="P408" s="9" t="s">
        <v>365</v>
      </c>
      <c r="Q408" s="9"/>
      <c r="R408" s="9"/>
    </row>
    <row r="409" spans="2:18" x14ac:dyDescent="0.3">
      <c r="B409" s="9">
        <v>410</v>
      </c>
      <c r="C409" s="9" t="s">
        <v>853</v>
      </c>
      <c r="D409" s="9" t="s">
        <v>662</v>
      </c>
      <c r="E409" s="9" t="s">
        <v>251</v>
      </c>
      <c r="F409" s="9">
        <v>1004031475</v>
      </c>
      <c r="G409" s="9"/>
      <c r="H409" s="9">
        <v>28</v>
      </c>
      <c r="I409" s="9">
        <v>10</v>
      </c>
      <c r="J409" s="9">
        <v>1986</v>
      </c>
      <c r="K409" s="12">
        <f t="shared" si="12"/>
        <v>39</v>
      </c>
      <c r="L409" s="9" t="s">
        <v>81</v>
      </c>
      <c r="M409" s="11" t="str">
        <f>VLOOKUP($L409,CATEGORIAS!$I$2:$J$15,2,0)</f>
        <v>M</v>
      </c>
      <c r="N409" s="11" t="str">
        <f t="shared" si="13"/>
        <v>1986M</v>
      </c>
      <c r="O409" s="11" t="str">
        <f>VLOOKUP($N409,CATEGORIAS!$B$1:$G$245,2,0)</f>
        <v>MASTER</v>
      </c>
      <c r="P409" s="9" t="s">
        <v>595</v>
      </c>
      <c r="Q409" s="9"/>
      <c r="R409" s="9"/>
    </row>
    <row r="410" spans="2:18" x14ac:dyDescent="0.3">
      <c r="B410" s="9">
        <v>411</v>
      </c>
      <c r="C410" s="9" t="s">
        <v>854</v>
      </c>
      <c r="D410" s="9" t="s">
        <v>855</v>
      </c>
      <c r="E410" s="9" t="s">
        <v>212</v>
      </c>
      <c r="F410" s="9">
        <v>1036930251</v>
      </c>
      <c r="G410" s="9"/>
      <c r="H410" s="9">
        <v>24</v>
      </c>
      <c r="I410" s="9">
        <v>1</v>
      </c>
      <c r="J410" s="9">
        <v>1988</v>
      </c>
      <c r="K410" s="12">
        <f t="shared" si="12"/>
        <v>37</v>
      </c>
      <c r="L410" s="9" t="s">
        <v>81</v>
      </c>
      <c r="M410" s="11" t="str">
        <f>VLOOKUP($L410,CATEGORIAS!$I$2:$J$15,2,0)</f>
        <v>M</v>
      </c>
      <c r="N410" s="11" t="str">
        <f t="shared" si="13"/>
        <v>1988M</v>
      </c>
      <c r="O410" s="11" t="str">
        <f>VLOOKUP($N410,CATEGORIAS!$B$1:$G$245,2,0)</f>
        <v>MASTER</v>
      </c>
      <c r="P410" s="9" t="s">
        <v>625</v>
      </c>
      <c r="Q410" s="9"/>
      <c r="R410" s="9"/>
    </row>
    <row r="411" spans="2:18" x14ac:dyDescent="0.3">
      <c r="B411" s="9">
        <v>412</v>
      </c>
      <c r="C411" s="9" t="s">
        <v>697</v>
      </c>
      <c r="D411" s="9" t="s">
        <v>871</v>
      </c>
      <c r="E411" s="9" t="s">
        <v>142</v>
      </c>
      <c r="F411" s="9">
        <v>1031943795</v>
      </c>
      <c r="G411" s="9">
        <v>3127183786</v>
      </c>
      <c r="H411" s="9">
        <v>29</v>
      </c>
      <c r="I411" s="9">
        <v>3</v>
      </c>
      <c r="J411" s="9">
        <v>2018</v>
      </c>
      <c r="K411" s="12">
        <f t="shared" si="12"/>
        <v>7</v>
      </c>
      <c r="L411" s="9" t="s">
        <v>105</v>
      </c>
      <c r="M411" s="11" t="str">
        <f>VLOOKUP($L411,CATEGORIAS!$I$2:$J$15,2,0)</f>
        <v>P</v>
      </c>
      <c r="N411" s="11" t="str">
        <f t="shared" si="13"/>
        <v>2018P</v>
      </c>
      <c r="O411" s="11" t="str">
        <f>VLOOKUP($N411,CATEGORIAS!$B$1:$G$245,2,0)</f>
        <v xml:space="preserve">PRINCIPIANTES 7 Y 8 AÑOS </v>
      </c>
      <c r="P411" s="9" t="s">
        <v>137</v>
      </c>
      <c r="Q411" s="9"/>
      <c r="R411" s="9"/>
    </row>
    <row r="412" spans="2:18" x14ac:dyDescent="0.3">
      <c r="B412" s="9">
        <v>413</v>
      </c>
      <c r="C412" s="9" t="s">
        <v>124</v>
      </c>
      <c r="D412" s="9" t="s">
        <v>125</v>
      </c>
      <c r="E412" s="9" t="s">
        <v>142</v>
      </c>
      <c r="F412" s="9">
        <v>1033496913</v>
      </c>
      <c r="G412" s="9">
        <v>3215201583</v>
      </c>
      <c r="H412" s="9">
        <v>19</v>
      </c>
      <c r="I412" s="9">
        <v>8</v>
      </c>
      <c r="J412" s="9">
        <v>2014</v>
      </c>
      <c r="K412" s="12">
        <f t="shared" si="12"/>
        <v>11</v>
      </c>
      <c r="L412" s="9" t="s">
        <v>100</v>
      </c>
      <c r="M412" s="11" t="str">
        <f>VLOOKUP($L412,CATEGORIAS!$I$2:$J$15,2,0)</f>
        <v>D</v>
      </c>
      <c r="N412" s="11" t="str">
        <f t="shared" si="13"/>
        <v>2014D</v>
      </c>
      <c r="O412" s="11" t="str">
        <f>VLOOKUP($N412,CATEGORIAS!$B$1:$G$245,2,0)</f>
        <v>DAMAS 11 Y 12 AÑOS</v>
      </c>
      <c r="P412" s="9" t="s">
        <v>137</v>
      </c>
      <c r="Q412" s="9"/>
      <c r="R412" s="9"/>
    </row>
    <row r="413" spans="2:18" x14ac:dyDescent="0.3">
      <c r="B413" s="9">
        <v>414</v>
      </c>
      <c r="C413" s="1" t="s">
        <v>872</v>
      </c>
      <c r="D413" s="1" t="s">
        <v>873</v>
      </c>
      <c r="E413" s="1" t="s">
        <v>142</v>
      </c>
      <c r="F413" s="1">
        <v>1017280178</v>
      </c>
      <c r="G413" s="1">
        <v>3011829971</v>
      </c>
      <c r="H413" s="1">
        <v>6</v>
      </c>
      <c r="I413" s="1" t="s">
        <v>874</v>
      </c>
      <c r="J413" s="1">
        <v>2016</v>
      </c>
      <c r="K413" s="12">
        <f t="shared" si="12"/>
        <v>9</v>
      </c>
      <c r="L413" s="9" t="s">
        <v>105</v>
      </c>
      <c r="M413" s="11" t="str">
        <f>VLOOKUP($L413,CATEGORIAS!$I$2:$J$15,2,0)</f>
        <v>P</v>
      </c>
      <c r="N413" s="11" t="str">
        <f t="shared" si="13"/>
        <v>2016P</v>
      </c>
      <c r="O413" s="11" t="str">
        <f>VLOOKUP($N413,CATEGORIAS!$B$1:$G$245,2,0)</f>
        <v xml:space="preserve">PRINCIPIANTES 9 Y 10 AÑOS </v>
      </c>
      <c r="P413" s="9" t="s">
        <v>145</v>
      </c>
      <c r="Q413" s="9"/>
      <c r="R413" s="9"/>
    </row>
    <row r="414" spans="2:18" x14ac:dyDescent="0.3">
      <c r="B414" s="9">
        <v>415</v>
      </c>
      <c r="C414" s="1" t="s">
        <v>756</v>
      </c>
      <c r="D414" s="1" t="s">
        <v>875</v>
      </c>
      <c r="E414" s="1" t="s">
        <v>142</v>
      </c>
      <c r="F414" s="1">
        <v>1021939977</v>
      </c>
      <c r="G414" s="1">
        <v>3011829971</v>
      </c>
      <c r="H414" s="1">
        <v>15</v>
      </c>
      <c r="I414" s="1" t="s">
        <v>876</v>
      </c>
      <c r="J414" s="1">
        <v>2016</v>
      </c>
      <c r="K414" s="12">
        <f t="shared" si="12"/>
        <v>9</v>
      </c>
      <c r="L414" s="9" t="s">
        <v>106</v>
      </c>
      <c r="M414" s="11" t="str">
        <f>VLOOKUP($L414,CATEGORIAS!$I$2:$J$15,2,0)</f>
        <v>S</v>
      </c>
      <c r="N414" s="11" t="str">
        <f t="shared" si="13"/>
        <v>2016S</v>
      </c>
      <c r="O414" s="11" t="str">
        <f>VLOOKUP($N414,CATEGORIAS!$B$1:$G$245,2,0)</f>
        <v xml:space="preserve">SEMILLEROS 9 Y 10 AÑOS </v>
      </c>
      <c r="P414" s="9" t="s">
        <v>145</v>
      </c>
      <c r="Q414" s="9"/>
      <c r="R414" s="9"/>
    </row>
    <row r="415" spans="2:18" x14ac:dyDescent="0.3">
      <c r="B415" s="9">
        <v>416</v>
      </c>
      <c r="C415" s="1" t="s">
        <v>880</v>
      </c>
      <c r="D415" s="1" t="s">
        <v>881</v>
      </c>
      <c r="E415" s="1" t="s">
        <v>142</v>
      </c>
      <c r="F415" s="1">
        <v>1140900295</v>
      </c>
      <c r="G415" s="1">
        <v>3011253751</v>
      </c>
      <c r="H415" s="1">
        <v>4</v>
      </c>
      <c r="I415" s="1" t="s">
        <v>882</v>
      </c>
      <c r="J415" s="1">
        <v>2016</v>
      </c>
      <c r="K415" s="12">
        <f t="shared" si="12"/>
        <v>9</v>
      </c>
      <c r="L415" s="1" t="s">
        <v>106</v>
      </c>
      <c r="M415" s="11" t="str">
        <f>VLOOKUP($L415,CATEGORIAS!$I$2:$J$15,2,0)</f>
        <v>S</v>
      </c>
      <c r="N415" s="11" t="str">
        <f t="shared" si="13"/>
        <v>2016S</v>
      </c>
      <c r="O415" s="11" t="str">
        <f>VLOOKUP($N415,CATEGORIAS!$B$1:$G$245,2,0)</f>
        <v xml:space="preserve">SEMILLEROS 9 Y 10 AÑOS </v>
      </c>
      <c r="P415" s="9" t="s">
        <v>888</v>
      </c>
      <c r="Q415" s="9"/>
      <c r="R415" s="9"/>
    </row>
    <row r="416" spans="2:18" x14ac:dyDescent="0.3">
      <c r="B416" s="9">
        <v>417</v>
      </c>
      <c r="C416" s="1" t="s">
        <v>880</v>
      </c>
      <c r="D416" s="1" t="s">
        <v>881</v>
      </c>
      <c r="E416" s="1" t="s">
        <v>142</v>
      </c>
      <c r="F416" s="1">
        <v>1140900295</v>
      </c>
      <c r="G416" s="1">
        <v>3011253751</v>
      </c>
      <c r="H416" s="1">
        <v>4</v>
      </c>
      <c r="I416" s="1" t="s">
        <v>882</v>
      </c>
      <c r="J416" s="1">
        <v>2016</v>
      </c>
      <c r="K416" s="12">
        <f t="shared" si="12"/>
        <v>9</v>
      </c>
      <c r="L416" s="1" t="s">
        <v>105</v>
      </c>
      <c r="M416" s="11" t="str">
        <f>VLOOKUP($L416,CATEGORIAS!$I$2:$J$15,2,0)</f>
        <v>P</v>
      </c>
      <c r="N416" s="11" t="str">
        <f t="shared" si="13"/>
        <v>2016P</v>
      </c>
      <c r="O416" s="11" t="str">
        <f>VLOOKUP($N416,CATEGORIAS!$B$1:$G$245,2,0)</f>
        <v xml:space="preserve">PRINCIPIANTES 9 Y 10 AÑOS </v>
      </c>
      <c r="P416" s="9" t="s">
        <v>888</v>
      </c>
      <c r="Q416" s="9"/>
      <c r="R416" s="9"/>
    </row>
    <row r="417" spans="2:18" x14ac:dyDescent="0.3">
      <c r="B417" s="9">
        <v>418</v>
      </c>
      <c r="C417" s="1" t="s">
        <v>883</v>
      </c>
      <c r="D417" s="1" t="s">
        <v>884</v>
      </c>
      <c r="E417" s="1" t="s">
        <v>142</v>
      </c>
      <c r="F417" s="1">
        <v>1043478184</v>
      </c>
      <c r="G417" s="1">
        <v>3009519985</v>
      </c>
      <c r="H417" s="1">
        <v>6</v>
      </c>
      <c r="I417" s="1" t="s">
        <v>885</v>
      </c>
      <c r="J417" s="1">
        <v>2017</v>
      </c>
      <c r="K417" s="12">
        <f t="shared" si="12"/>
        <v>8</v>
      </c>
      <c r="L417" s="1" t="s">
        <v>105</v>
      </c>
      <c r="M417" s="11" t="str">
        <f>VLOOKUP($L417,CATEGORIAS!$I$2:$J$15,2,0)</f>
        <v>P</v>
      </c>
      <c r="N417" s="11" t="str">
        <f t="shared" si="13"/>
        <v>2017P</v>
      </c>
      <c r="O417" s="11" t="str">
        <f>VLOOKUP($N417,CATEGORIAS!$B$1:$G$245,2,0)</f>
        <v xml:space="preserve">PRINCIPIANTES 7 Y 8 AÑOS </v>
      </c>
      <c r="P417" s="9" t="s">
        <v>888</v>
      </c>
      <c r="Q417" s="9"/>
      <c r="R417" s="9"/>
    </row>
    <row r="418" spans="2:18" x14ac:dyDescent="0.3">
      <c r="B418" s="9">
        <v>419</v>
      </c>
      <c r="C418" s="1" t="s">
        <v>614</v>
      </c>
      <c r="D418" s="1" t="s">
        <v>886</v>
      </c>
      <c r="E418" s="1" t="s">
        <v>142</v>
      </c>
      <c r="F418" s="1">
        <v>1194981229</v>
      </c>
      <c r="G418" s="1">
        <v>3003992420</v>
      </c>
      <c r="H418" s="1">
        <v>3</v>
      </c>
      <c r="I418" s="1" t="s">
        <v>887</v>
      </c>
      <c r="J418" s="1">
        <v>2019</v>
      </c>
      <c r="K418" s="12">
        <f t="shared" si="12"/>
        <v>6</v>
      </c>
      <c r="L418" s="1" t="s">
        <v>106</v>
      </c>
      <c r="M418" s="11" t="str">
        <f>VLOOKUP($L418,CATEGORIAS!$I$2:$J$15,2,0)</f>
        <v>S</v>
      </c>
      <c r="N418" s="11" t="str">
        <f t="shared" si="13"/>
        <v>2019S</v>
      </c>
      <c r="O418" s="11" t="str">
        <f>VLOOKUP($N418,CATEGORIAS!$B$1:$G$245,2,0)</f>
        <v>SEMILLEROS 6 AÑOS Y MENOS</v>
      </c>
      <c r="P418" s="9" t="s">
        <v>888</v>
      </c>
      <c r="Q418" s="9"/>
      <c r="R418" s="9"/>
    </row>
    <row r="419" spans="2:18" x14ac:dyDescent="0.3">
      <c r="B419" s="9">
        <v>420</v>
      </c>
      <c r="C419" s="1" t="s">
        <v>889</v>
      </c>
      <c r="D419" s="1" t="s">
        <v>890</v>
      </c>
      <c r="E419" s="1" t="s">
        <v>142</v>
      </c>
      <c r="F419" s="1">
        <v>1033428773</v>
      </c>
      <c r="G419" s="1" t="s">
        <v>891</v>
      </c>
      <c r="H419" s="1">
        <v>27</v>
      </c>
      <c r="I419" s="1">
        <v>11</v>
      </c>
      <c r="J419" s="1">
        <v>2012</v>
      </c>
      <c r="K419" s="12">
        <f t="shared" si="12"/>
        <v>13</v>
      </c>
      <c r="L419" s="9" t="s">
        <v>105</v>
      </c>
      <c r="M419" s="11" t="str">
        <f>VLOOKUP($L419,CATEGORIAS!$I$2:$J$15,2,0)</f>
        <v>P</v>
      </c>
      <c r="N419" s="11" t="str">
        <f t="shared" si="13"/>
        <v>2012P</v>
      </c>
      <c r="O419" s="11" t="str">
        <f>VLOOKUP($N419,CATEGORIAS!$B$1:$G$245,2,0)</f>
        <v xml:space="preserve">PRINCIPIANTES 13 Y 14 AÑOS </v>
      </c>
      <c r="P419" s="9" t="s">
        <v>451</v>
      </c>
      <c r="Q419" s="9"/>
      <c r="R419" s="9"/>
    </row>
    <row r="420" spans="2:18" x14ac:dyDescent="0.3">
      <c r="B420" s="9">
        <v>421</v>
      </c>
      <c r="C420" s="1" t="s">
        <v>892</v>
      </c>
      <c r="D420" s="1" t="s">
        <v>893</v>
      </c>
      <c r="E420" s="1" t="s">
        <v>142</v>
      </c>
      <c r="F420" s="1">
        <v>1105933900</v>
      </c>
      <c r="G420" s="1"/>
      <c r="H420" s="1">
        <v>2</v>
      </c>
      <c r="I420" s="1">
        <v>3</v>
      </c>
      <c r="J420" s="1">
        <v>2016</v>
      </c>
      <c r="K420" s="12">
        <f t="shared" si="12"/>
        <v>9</v>
      </c>
      <c r="L420" s="9" t="s">
        <v>101</v>
      </c>
      <c r="M420" s="11" t="str">
        <f>VLOOKUP($L420,CATEGORIAS!$I$2:$J$15,2,0)</f>
        <v>E</v>
      </c>
      <c r="N420" s="11" t="str">
        <f t="shared" si="13"/>
        <v>2016E</v>
      </c>
      <c r="O420" s="11" t="str">
        <f>VLOOKUP($N420,CATEGORIAS!$B$1:$G$245,2,0)</f>
        <v>EXPERTOS 9 AÑOS</v>
      </c>
      <c r="P420" s="9" t="s">
        <v>451</v>
      </c>
      <c r="Q420" s="9"/>
      <c r="R420" s="9"/>
    </row>
    <row r="421" spans="2:18" x14ac:dyDescent="0.3">
      <c r="B421" s="9">
        <v>422</v>
      </c>
      <c r="C421" s="1" t="s">
        <v>894</v>
      </c>
      <c r="D421" s="1" t="s">
        <v>895</v>
      </c>
      <c r="E421" s="1" t="s">
        <v>142</v>
      </c>
      <c r="F421" s="1">
        <v>1033493018</v>
      </c>
      <c r="G421" s="1">
        <v>3218619391</v>
      </c>
      <c r="H421" s="1">
        <v>19</v>
      </c>
      <c r="I421" s="1">
        <v>11</v>
      </c>
      <c r="J421" s="1">
        <v>2010</v>
      </c>
      <c r="K421" s="12">
        <f t="shared" si="12"/>
        <v>15</v>
      </c>
      <c r="L421" s="9" t="s">
        <v>100</v>
      </c>
      <c r="M421" s="11" t="str">
        <f>VLOOKUP($L421,CATEGORIAS!$I$2:$J$15,2,0)</f>
        <v>D</v>
      </c>
      <c r="N421" s="11" t="str">
        <f t="shared" si="13"/>
        <v>2010D</v>
      </c>
      <c r="O421" s="11" t="str">
        <f>VLOOKUP($N421,CATEGORIAS!$B$1:$G$245,2,0)</f>
        <v>DAMAS 15 AÑOS Y MAS</v>
      </c>
      <c r="P421" s="9" t="s">
        <v>909</v>
      </c>
      <c r="Q421" s="9"/>
      <c r="R421" s="9"/>
    </row>
    <row r="422" spans="2:18" x14ac:dyDescent="0.3">
      <c r="B422" s="9">
        <v>423</v>
      </c>
      <c r="C422" s="1" t="s">
        <v>896</v>
      </c>
      <c r="D422" s="1" t="s">
        <v>897</v>
      </c>
      <c r="E422" s="1" t="s">
        <v>142</v>
      </c>
      <c r="F422" s="1">
        <v>1040977831</v>
      </c>
      <c r="G422" s="1">
        <v>3218619391</v>
      </c>
      <c r="H422" s="1">
        <v>19</v>
      </c>
      <c r="I422" s="1">
        <v>12</v>
      </c>
      <c r="J422" s="1">
        <v>2015</v>
      </c>
      <c r="K422" s="12">
        <f t="shared" si="12"/>
        <v>10</v>
      </c>
      <c r="L422" s="9" t="s">
        <v>105</v>
      </c>
      <c r="M422" s="11" t="str">
        <f>VLOOKUP($L422,CATEGORIAS!$I$2:$J$15,2,0)</f>
        <v>P</v>
      </c>
      <c r="N422" s="11" t="str">
        <f t="shared" si="13"/>
        <v>2015P</v>
      </c>
      <c r="O422" s="11" t="str">
        <f>VLOOKUP($N422,CATEGORIAS!$B$1:$G$245,2,0)</f>
        <v xml:space="preserve">PRINCIPIANTES 9 Y 10 AÑOS </v>
      </c>
      <c r="P422" s="9" t="s">
        <v>909</v>
      </c>
      <c r="Q422" s="9"/>
      <c r="R422" s="9"/>
    </row>
    <row r="423" spans="2:18" x14ac:dyDescent="0.3">
      <c r="B423" s="9">
        <v>424</v>
      </c>
      <c r="C423" s="1" t="s">
        <v>216</v>
      </c>
      <c r="D423" s="1" t="s">
        <v>898</v>
      </c>
      <c r="E423" s="1" t="s">
        <v>142</v>
      </c>
      <c r="F423" s="1">
        <v>1040977792</v>
      </c>
      <c r="G423" s="1">
        <v>3218619391</v>
      </c>
      <c r="H423" s="1">
        <v>17</v>
      </c>
      <c r="I423" s="1">
        <v>10</v>
      </c>
      <c r="J423" s="1">
        <v>2015</v>
      </c>
      <c r="K423" s="12">
        <f t="shared" si="12"/>
        <v>10</v>
      </c>
      <c r="L423" s="9" t="s">
        <v>105</v>
      </c>
      <c r="M423" s="11" t="str">
        <f>VLOOKUP($L423,CATEGORIAS!$I$2:$J$15,2,0)</f>
        <v>P</v>
      </c>
      <c r="N423" s="11" t="str">
        <f t="shared" si="13"/>
        <v>2015P</v>
      </c>
      <c r="O423" s="11" t="str">
        <f>VLOOKUP($N423,CATEGORIAS!$B$1:$G$245,2,0)</f>
        <v xml:space="preserve">PRINCIPIANTES 9 Y 10 AÑOS </v>
      </c>
      <c r="P423" s="9" t="s">
        <v>909</v>
      </c>
      <c r="Q423" s="9"/>
      <c r="R423" s="9"/>
    </row>
    <row r="424" spans="2:18" x14ac:dyDescent="0.3">
      <c r="B424" s="9">
        <v>425</v>
      </c>
      <c r="C424" s="1" t="s">
        <v>899</v>
      </c>
      <c r="D424" s="1" t="s">
        <v>900</v>
      </c>
      <c r="E424" s="1" t="s">
        <v>142</v>
      </c>
      <c r="F424" s="1">
        <v>1020238248</v>
      </c>
      <c r="G424" s="1">
        <v>3218619391</v>
      </c>
      <c r="H424" s="1">
        <v>25</v>
      </c>
      <c r="I424" s="1">
        <v>1</v>
      </c>
      <c r="J424" s="1">
        <v>2019</v>
      </c>
      <c r="K424" s="12">
        <f t="shared" si="12"/>
        <v>6</v>
      </c>
      <c r="L424" s="9" t="s">
        <v>105</v>
      </c>
      <c r="M424" s="11" t="str">
        <f>VLOOKUP($L424,CATEGORIAS!$I$2:$J$15,2,0)</f>
        <v>P</v>
      </c>
      <c r="N424" s="11" t="str">
        <f t="shared" si="13"/>
        <v>2019P</v>
      </c>
      <c r="O424" s="11" t="str">
        <f>VLOOKUP($N424,CATEGORIAS!$B$1:$G$245,2,0)</f>
        <v>PRINCIPIANTES 6 AÑOS Y MENOS</v>
      </c>
      <c r="P424" s="9" t="s">
        <v>909</v>
      </c>
      <c r="Q424" s="9"/>
      <c r="R424" s="9"/>
    </row>
    <row r="425" spans="2:18" x14ac:dyDescent="0.3">
      <c r="B425" s="9">
        <v>426</v>
      </c>
      <c r="C425" s="1" t="s">
        <v>901</v>
      </c>
      <c r="D425" s="1" t="s">
        <v>902</v>
      </c>
      <c r="E425" s="1" t="s">
        <v>142</v>
      </c>
      <c r="F425" s="1">
        <v>1015195270</v>
      </c>
      <c r="G425" s="1">
        <v>3218619391</v>
      </c>
      <c r="H425" s="1">
        <v>27</v>
      </c>
      <c r="I425" s="1">
        <v>6</v>
      </c>
      <c r="J425" s="1">
        <v>2016</v>
      </c>
      <c r="K425" s="12">
        <f t="shared" si="12"/>
        <v>9</v>
      </c>
      <c r="L425" s="9" t="s">
        <v>105</v>
      </c>
      <c r="M425" s="11" t="str">
        <f>VLOOKUP($L425,CATEGORIAS!$I$2:$J$15,2,0)</f>
        <v>P</v>
      </c>
      <c r="N425" s="11" t="str">
        <f t="shared" si="13"/>
        <v>2016P</v>
      </c>
      <c r="O425" s="11" t="str">
        <f>VLOOKUP($N425,CATEGORIAS!$B$1:$G$245,2,0)</f>
        <v xml:space="preserve">PRINCIPIANTES 9 Y 10 AÑOS </v>
      </c>
      <c r="P425" s="9" t="s">
        <v>909</v>
      </c>
      <c r="Q425" s="9"/>
      <c r="R425" s="9"/>
    </row>
    <row r="426" spans="2:18" x14ac:dyDescent="0.3">
      <c r="B426" s="9">
        <v>427</v>
      </c>
      <c r="C426" s="1" t="s">
        <v>899</v>
      </c>
      <c r="D426" s="1" t="s">
        <v>903</v>
      </c>
      <c r="E426" s="1" t="s">
        <v>142</v>
      </c>
      <c r="F426" s="1">
        <v>1040978288</v>
      </c>
      <c r="G426" s="1">
        <v>3218619391</v>
      </c>
      <c r="H426" s="1">
        <v>27</v>
      </c>
      <c r="I426" s="1">
        <v>12</v>
      </c>
      <c r="J426" s="1">
        <v>2018</v>
      </c>
      <c r="K426" s="12">
        <f t="shared" si="12"/>
        <v>7</v>
      </c>
      <c r="L426" s="9" t="s">
        <v>105</v>
      </c>
      <c r="M426" s="11" t="str">
        <f>VLOOKUP($L426,CATEGORIAS!$I$2:$J$15,2,0)</f>
        <v>P</v>
      </c>
      <c r="N426" s="11" t="str">
        <f t="shared" si="13"/>
        <v>2018P</v>
      </c>
      <c r="O426" s="11" t="str">
        <f>VLOOKUP($N426,CATEGORIAS!$B$1:$G$245,2,0)</f>
        <v xml:space="preserve">PRINCIPIANTES 7 Y 8 AÑOS </v>
      </c>
      <c r="P426" s="9" t="s">
        <v>909</v>
      </c>
      <c r="Q426" s="9"/>
      <c r="R426" s="9"/>
    </row>
    <row r="427" spans="2:18" x14ac:dyDescent="0.3">
      <c r="B427" s="9">
        <v>428</v>
      </c>
      <c r="C427" s="1" t="s">
        <v>280</v>
      </c>
      <c r="D427" s="1" t="s">
        <v>904</v>
      </c>
      <c r="E427" s="1" t="s">
        <v>142</v>
      </c>
      <c r="F427" s="1">
        <v>1195216000</v>
      </c>
      <c r="G427" s="1">
        <v>3218619391</v>
      </c>
      <c r="H427" s="1">
        <v>8</v>
      </c>
      <c r="I427" s="1">
        <v>10</v>
      </c>
      <c r="J427" s="1">
        <v>2016</v>
      </c>
      <c r="K427" s="12">
        <f t="shared" si="12"/>
        <v>9</v>
      </c>
      <c r="L427" s="9" t="s">
        <v>105</v>
      </c>
      <c r="M427" s="11" t="str">
        <f>VLOOKUP($L427,CATEGORIAS!$I$2:$J$15,2,0)</f>
        <v>P</v>
      </c>
      <c r="N427" s="11" t="str">
        <f t="shared" si="13"/>
        <v>2016P</v>
      </c>
      <c r="O427" s="11" t="str">
        <f>VLOOKUP($N427,CATEGORIAS!$B$1:$G$245,2,0)</f>
        <v xml:space="preserve">PRINCIPIANTES 9 Y 10 AÑOS </v>
      </c>
      <c r="P427" s="9" t="s">
        <v>909</v>
      </c>
      <c r="Q427" s="9"/>
      <c r="R427" s="9"/>
    </row>
    <row r="428" spans="2:18" x14ac:dyDescent="0.3">
      <c r="B428" s="9">
        <v>429</v>
      </c>
      <c r="C428" s="1" t="s">
        <v>321</v>
      </c>
      <c r="D428" s="1" t="s">
        <v>905</v>
      </c>
      <c r="E428" s="1" t="s">
        <v>142</v>
      </c>
      <c r="F428" s="1">
        <v>1040327728</v>
      </c>
      <c r="G428" s="1">
        <v>3218619391</v>
      </c>
      <c r="H428" s="1">
        <v>6</v>
      </c>
      <c r="I428" s="1">
        <v>5</v>
      </c>
      <c r="J428" s="1">
        <v>2016</v>
      </c>
      <c r="K428" s="12">
        <f t="shared" si="12"/>
        <v>9</v>
      </c>
      <c r="L428" s="9" t="s">
        <v>105</v>
      </c>
      <c r="M428" s="11" t="str">
        <f>VLOOKUP($L428,CATEGORIAS!$I$2:$J$15,2,0)</f>
        <v>P</v>
      </c>
      <c r="N428" s="11" t="str">
        <f t="shared" si="13"/>
        <v>2016P</v>
      </c>
      <c r="O428" s="11" t="str">
        <f>VLOOKUP($N428,CATEGORIAS!$B$1:$G$245,2,0)</f>
        <v xml:space="preserve">PRINCIPIANTES 9 Y 10 AÑOS </v>
      </c>
      <c r="P428" s="9" t="s">
        <v>909</v>
      </c>
      <c r="Q428" s="9"/>
      <c r="R428" s="9"/>
    </row>
    <row r="429" spans="2:18" x14ac:dyDescent="0.3">
      <c r="B429" s="9">
        <v>430</v>
      </c>
      <c r="C429" s="1" t="s">
        <v>906</v>
      </c>
      <c r="D429" s="1" t="s">
        <v>907</v>
      </c>
      <c r="E429" s="1" t="s">
        <v>142</v>
      </c>
      <c r="F429" s="1">
        <v>1021940577</v>
      </c>
      <c r="G429" s="1">
        <v>3218619391</v>
      </c>
      <c r="H429" s="1">
        <v>17</v>
      </c>
      <c r="I429" s="1">
        <v>9</v>
      </c>
      <c r="J429" s="1">
        <v>2016</v>
      </c>
      <c r="K429" s="12">
        <f t="shared" si="12"/>
        <v>9</v>
      </c>
      <c r="L429" s="9" t="s">
        <v>105</v>
      </c>
      <c r="M429" s="11" t="str">
        <f>VLOOKUP($L429,CATEGORIAS!$I$2:$J$15,2,0)</f>
        <v>P</v>
      </c>
      <c r="N429" s="11" t="str">
        <f t="shared" si="13"/>
        <v>2016P</v>
      </c>
      <c r="O429" s="11" t="str">
        <f>VLOOKUP($N429,CATEGORIAS!$B$1:$G$245,2,0)</f>
        <v xml:space="preserve">PRINCIPIANTES 9 Y 10 AÑOS </v>
      </c>
      <c r="P429" s="9" t="s">
        <v>909</v>
      </c>
      <c r="Q429" s="9"/>
      <c r="R429" s="9"/>
    </row>
    <row r="430" spans="2:18" x14ac:dyDescent="0.3">
      <c r="B430" s="9">
        <v>431</v>
      </c>
      <c r="C430" s="1" t="s">
        <v>441</v>
      </c>
      <c r="D430" s="1" t="s">
        <v>908</v>
      </c>
      <c r="E430" s="1" t="s">
        <v>142</v>
      </c>
      <c r="F430" s="1">
        <v>1018266519</v>
      </c>
      <c r="G430" s="1">
        <v>3218619391</v>
      </c>
      <c r="H430" s="1">
        <v>12</v>
      </c>
      <c r="I430" s="1">
        <v>4</v>
      </c>
      <c r="J430" s="1">
        <v>2017</v>
      </c>
      <c r="K430" s="12">
        <f t="shared" si="12"/>
        <v>8</v>
      </c>
      <c r="L430" s="9" t="s">
        <v>105</v>
      </c>
      <c r="M430" s="11" t="str">
        <f>VLOOKUP($L430,CATEGORIAS!$I$2:$J$15,2,0)</f>
        <v>P</v>
      </c>
      <c r="N430" s="11" t="str">
        <f t="shared" si="13"/>
        <v>2017P</v>
      </c>
      <c r="O430" s="11" t="str">
        <f>VLOOKUP($N430,CATEGORIAS!$B$1:$G$245,2,0)</f>
        <v xml:space="preserve">PRINCIPIANTES 7 Y 8 AÑOS </v>
      </c>
      <c r="P430" s="9" t="s">
        <v>909</v>
      </c>
      <c r="Q430" s="9"/>
      <c r="R430" s="9"/>
    </row>
    <row r="431" spans="2:18" x14ac:dyDescent="0.3">
      <c r="B431" s="9">
        <v>432</v>
      </c>
      <c r="C431" s="9" t="s">
        <v>213</v>
      </c>
      <c r="D431" s="9" t="s">
        <v>910</v>
      </c>
      <c r="E431" s="9" t="s">
        <v>142</v>
      </c>
      <c r="F431" s="9">
        <v>1018244220</v>
      </c>
      <c r="G431" s="9">
        <v>3105332012</v>
      </c>
      <c r="H431" s="9">
        <v>25</v>
      </c>
      <c r="I431" s="9">
        <v>1</v>
      </c>
      <c r="J431" s="9">
        <v>2009</v>
      </c>
      <c r="K431" s="12">
        <f t="shared" si="12"/>
        <v>16</v>
      </c>
      <c r="L431" s="9" t="s">
        <v>104</v>
      </c>
      <c r="M431" s="11" t="str">
        <f>VLOOKUP($L431,CATEGORIAS!$I$2:$J$15,2,0)</f>
        <v>N</v>
      </c>
      <c r="N431" s="11" t="str">
        <f t="shared" si="13"/>
        <v>2009N</v>
      </c>
      <c r="O431" s="11" t="str">
        <f>VLOOKUP($N431,CATEGORIAS!$B$1:$G$245,2,0)</f>
        <v xml:space="preserve">NOVATOS 15 Y 16 AÑOS </v>
      </c>
      <c r="P431" s="9" t="s">
        <v>311</v>
      </c>
      <c r="Q431" s="9"/>
      <c r="R431" s="9"/>
    </row>
    <row r="432" spans="2:18" x14ac:dyDescent="0.3">
      <c r="B432" s="9">
        <v>433</v>
      </c>
      <c r="C432" s="9" t="s">
        <v>321</v>
      </c>
      <c r="D432" s="9" t="s">
        <v>911</v>
      </c>
      <c r="E432" s="9" t="s">
        <v>142</v>
      </c>
      <c r="F432" s="9">
        <v>1020309724</v>
      </c>
      <c r="G432" s="9">
        <v>3105332012</v>
      </c>
      <c r="H432" s="9">
        <v>3</v>
      </c>
      <c r="I432" s="9">
        <v>6</v>
      </c>
      <c r="J432" s="9">
        <v>2011</v>
      </c>
      <c r="K432" s="12">
        <f t="shared" si="12"/>
        <v>14</v>
      </c>
      <c r="L432" s="9" t="s">
        <v>104</v>
      </c>
      <c r="M432" s="11" t="str">
        <f>VLOOKUP($L432,CATEGORIAS!$I$2:$J$15,2,0)</f>
        <v>N</v>
      </c>
      <c r="N432" s="11" t="str">
        <f t="shared" si="13"/>
        <v>2011N</v>
      </c>
      <c r="O432" s="11" t="str">
        <f>VLOOKUP($N432,CATEGORIAS!$B$1:$G$245,2,0)</f>
        <v xml:space="preserve">NOVATOS 13 Y 14 AÑOS </v>
      </c>
      <c r="P432" s="9" t="s">
        <v>311</v>
      </c>
      <c r="Q432" s="9"/>
      <c r="R432" s="9"/>
    </row>
    <row r="433" spans="1:18" x14ac:dyDescent="0.3">
      <c r="B433" s="9">
        <v>434</v>
      </c>
      <c r="C433" s="9" t="s">
        <v>165</v>
      </c>
      <c r="D433" s="9" t="s">
        <v>911</v>
      </c>
      <c r="E433" s="9" t="s">
        <v>142</v>
      </c>
      <c r="F433" s="9">
        <v>1020315727</v>
      </c>
      <c r="G433" s="9">
        <v>3105332012</v>
      </c>
      <c r="H433" s="9">
        <v>19</v>
      </c>
      <c r="I433" s="9">
        <v>7</v>
      </c>
      <c r="J433" s="9">
        <v>2013</v>
      </c>
      <c r="K433" s="12">
        <f t="shared" si="12"/>
        <v>12</v>
      </c>
      <c r="L433" s="9" t="s">
        <v>101</v>
      </c>
      <c r="M433" s="11" t="str">
        <f>VLOOKUP($L433,CATEGORIAS!$I$2:$J$15,2,0)</f>
        <v>E</v>
      </c>
      <c r="N433" s="11" t="str">
        <f t="shared" si="13"/>
        <v>2013E</v>
      </c>
      <c r="O433" s="11" t="str">
        <f>VLOOKUP($N433,CATEGORIAS!$B$1:$G$245,2,0)</f>
        <v>EXPERTOS 12 AÑOS</v>
      </c>
      <c r="P433" s="9" t="s">
        <v>311</v>
      </c>
      <c r="Q433" s="9"/>
      <c r="R433" s="9"/>
    </row>
    <row r="434" spans="1:18" x14ac:dyDescent="0.3">
      <c r="B434" s="9">
        <v>435</v>
      </c>
      <c r="C434" s="9" t="s">
        <v>912</v>
      </c>
      <c r="D434" s="9" t="s">
        <v>913</v>
      </c>
      <c r="E434" s="9" t="s">
        <v>142</v>
      </c>
      <c r="F434" s="9">
        <v>1035004004</v>
      </c>
      <c r="G434" s="9">
        <v>3105332012</v>
      </c>
      <c r="H434" s="9">
        <v>10</v>
      </c>
      <c r="I434" s="9">
        <v>6</v>
      </c>
      <c r="J434" s="9">
        <v>2014</v>
      </c>
      <c r="K434" s="12">
        <f t="shared" si="12"/>
        <v>11</v>
      </c>
      <c r="L434" s="9" t="s">
        <v>105</v>
      </c>
      <c r="M434" s="11" t="str">
        <f>VLOOKUP($L434,CATEGORIAS!$I$2:$J$15,2,0)</f>
        <v>P</v>
      </c>
      <c r="N434" s="11" t="str">
        <f t="shared" si="13"/>
        <v>2014P</v>
      </c>
      <c r="O434" s="11" t="str">
        <f>VLOOKUP($N434,CATEGORIAS!$B$1:$G$245,2,0)</f>
        <v>PRINCIPIANTES 11 Y 12 AÑOS</v>
      </c>
      <c r="P434" s="9" t="s">
        <v>311</v>
      </c>
      <c r="Q434" s="9"/>
      <c r="R434" s="9"/>
    </row>
    <row r="435" spans="1:18" x14ac:dyDescent="0.3">
      <c r="B435" s="9">
        <v>436</v>
      </c>
      <c r="C435" s="9" t="s">
        <v>352</v>
      </c>
      <c r="D435" s="9" t="s">
        <v>914</v>
      </c>
      <c r="E435" s="9" t="s">
        <v>212</v>
      </c>
      <c r="F435" s="9">
        <v>1035880463</v>
      </c>
      <c r="G435" s="9">
        <v>3113376214</v>
      </c>
      <c r="H435" s="9">
        <v>30</v>
      </c>
      <c r="I435" s="9">
        <v>8</v>
      </c>
      <c r="J435" s="9">
        <v>1989</v>
      </c>
      <c r="K435" s="12">
        <f t="shared" si="12"/>
        <v>36</v>
      </c>
      <c r="L435" s="9" t="s">
        <v>81</v>
      </c>
      <c r="M435" s="11" t="str">
        <f>VLOOKUP($L435,CATEGORIAS!$I$2:$J$15,2,0)</f>
        <v>M</v>
      </c>
      <c r="N435" s="11" t="str">
        <f t="shared" si="13"/>
        <v>1989M</v>
      </c>
      <c r="O435" s="11" t="str">
        <f>VLOOKUP($N435,CATEGORIAS!$B$1:$G$245,2,0)</f>
        <v>MASTER</v>
      </c>
      <c r="P435" s="9" t="s">
        <v>622</v>
      </c>
      <c r="Q435" s="9">
        <v>1999</v>
      </c>
      <c r="R435" s="9"/>
    </row>
    <row r="436" spans="1:18" x14ac:dyDescent="0.3">
      <c r="B436" s="9">
        <v>437</v>
      </c>
      <c r="C436" s="9" t="s">
        <v>763</v>
      </c>
      <c r="D436" s="9" t="s">
        <v>915</v>
      </c>
      <c r="E436" s="9" t="s">
        <v>142</v>
      </c>
      <c r="F436" s="9">
        <v>1035880453</v>
      </c>
      <c r="G436" s="9">
        <v>3148554586</v>
      </c>
      <c r="H436" s="9">
        <v>25</v>
      </c>
      <c r="I436" s="9">
        <v>10</v>
      </c>
      <c r="J436" s="9">
        <v>2017</v>
      </c>
      <c r="K436" s="12">
        <f t="shared" si="12"/>
        <v>8</v>
      </c>
      <c r="L436" s="9" t="s">
        <v>106</v>
      </c>
      <c r="M436" s="11" t="str">
        <f>VLOOKUP($L436,CATEGORIAS!$I$2:$J$15,2,0)</f>
        <v>S</v>
      </c>
      <c r="N436" s="11" t="str">
        <f t="shared" si="13"/>
        <v>2017S</v>
      </c>
      <c r="O436" s="11" t="str">
        <f>VLOOKUP($N436,CATEGORIAS!$B$1:$G$245,2,0)</f>
        <v xml:space="preserve">SEMILLEROS 7 Y 8 AÑOS </v>
      </c>
      <c r="P436" s="9" t="s">
        <v>622</v>
      </c>
      <c r="Q436" s="9"/>
      <c r="R436" s="9"/>
    </row>
    <row r="437" spans="1:18" x14ac:dyDescent="0.3">
      <c r="B437" s="9">
        <v>438</v>
      </c>
      <c r="C437" s="9" t="s">
        <v>138</v>
      </c>
      <c r="D437" s="9" t="s">
        <v>916</v>
      </c>
      <c r="E437" s="9" t="s">
        <v>142</v>
      </c>
      <c r="F437" s="9">
        <v>1036522348</v>
      </c>
      <c r="G437" s="9">
        <v>3165559624</v>
      </c>
      <c r="H437" s="9">
        <v>29</v>
      </c>
      <c r="I437" s="9">
        <v>4</v>
      </c>
      <c r="J437" s="9">
        <v>2021</v>
      </c>
      <c r="K437" s="12">
        <f t="shared" si="12"/>
        <v>4</v>
      </c>
      <c r="L437" s="9" t="s">
        <v>103</v>
      </c>
      <c r="M437" s="11" t="str">
        <f>VLOOKUP($L437,CATEGORIAS!$I$2:$J$15,2,0)</f>
        <v>Z</v>
      </c>
      <c r="N437" s="11" t="str">
        <f t="shared" si="13"/>
        <v>2021Z</v>
      </c>
      <c r="O437" s="11" t="str">
        <f>VLOOKUP($N437,CATEGORIAS!$B$1:$G$245,2,0)</f>
        <v>MINI RIDERS SIN PEDALES 4 Y 5 AÑOS</v>
      </c>
      <c r="P437" s="9" t="s">
        <v>622</v>
      </c>
      <c r="Q437" s="9"/>
      <c r="R437" s="9"/>
    </row>
    <row r="438" spans="1:18" x14ac:dyDescent="0.3">
      <c r="B438" s="9">
        <v>440</v>
      </c>
      <c r="C438" s="9" t="s">
        <v>126</v>
      </c>
      <c r="D438" s="9" t="s">
        <v>918</v>
      </c>
      <c r="E438" s="9" t="s">
        <v>142</v>
      </c>
      <c r="F438" s="9">
        <v>1036522347</v>
      </c>
      <c r="G438" s="9">
        <v>3003467313</v>
      </c>
      <c r="H438" s="9">
        <v>27</v>
      </c>
      <c r="I438" s="9">
        <v>4</v>
      </c>
      <c r="J438" s="9">
        <v>2021</v>
      </c>
      <c r="K438" s="12">
        <f t="shared" si="12"/>
        <v>4</v>
      </c>
      <c r="L438" s="9" t="s">
        <v>103</v>
      </c>
      <c r="M438" s="11" t="str">
        <f>VLOOKUP($L438,CATEGORIAS!$I$2:$J$15,2,0)</f>
        <v>Z</v>
      </c>
      <c r="N438" s="11" t="str">
        <f t="shared" si="13"/>
        <v>2021Z</v>
      </c>
      <c r="O438" s="11" t="str">
        <f>VLOOKUP($N438,CATEGORIAS!$B$1:$G$245,2,0)</f>
        <v>MINI RIDERS SIN PEDALES 4 Y 5 AÑOS</v>
      </c>
      <c r="P438" s="9" t="s">
        <v>622</v>
      </c>
      <c r="Q438" s="9"/>
      <c r="R438" s="9"/>
    </row>
    <row r="439" spans="1:18" x14ac:dyDescent="0.3">
      <c r="B439" s="9">
        <v>441</v>
      </c>
      <c r="C439" s="9" t="s">
        <v>114</v>
      </c>
      <c r="D439" s="9" t="s">
        <v>919</v>
      </c>
      <c r="E439" s="9" t="s">
        <v>142</v>
      </c>
      <c r="F439" s="9">
        <v>1035017398</v>
      </c>
      <c r="G439" s="9">
        <v>3225893457</v>
      </c>
      <c r="H439" s="9">
        <v>11</v>
      </c>
      <c r="I439" s="9">
        <v>2</v>
      </c>
      <c r="J439" s="9">
        <v>2021</v>
      </c>
      <c r="K439" s="12">
        <f t="shared" si="12"/>
        <v>4</v>
      </c>
      <c r="L439" s="9" t="s">
        <v>103</v>
      </c>
      <c r="M439" s="11" t="str">
        <f>VLOOKUP($L439,CATEGORIAS!$I$2:$J$15,2,0)</f>
        <v>Z</v>
      </c>
      <c r="N439" s="11" t="str">
        <f t="shared" si="13"/>
        <v>2021Z</v>
      </c>
      <c r="O439" s="11" t="str">
        <f>VLOOKUP($N439,CATEGORIAS!$B$1:$G$245,2,0)</f>
        <v>MINI RIDERS SIN PEDALES 4 Y 5 AÑOS</v>
      </c>
      <c r="P439" s="9" t="s">
        <v>622</v>
      </c>
      <c r="Q439" s="9"/>
      <c r="R439" s="9"/>
    </row>
    <row r="440" spans="1:18" x14ac:dyDescent="0.3">
      <c r="B440" s="9">
        <v>442</v>
      </c>
      <c r="C440" s="9" t="s">
        <v>920</v>
      </c>
      <c r="D440" s="9" t="s">
        <v>921</v>
      </c>
      <c r="E440" s="9" t="s">
        <v>142</v>
      </c>
      <c r="F440" s="9">
        <v>1035017373</v>
      </c>
      <c r="G440" s="9">
        <v>3163388334</v>
      </c>
      <c r="H440" s="9">
        <v>6</v>
      </c>
      <c r="I440" s="9">
        <v>2</v>
      </c>
      <c r="J440" s="9">
        <v>2021</v>
      </c>
      <c r="K440" s="12">
        <f t="shared" si="12"/>
        <v>4</v>
      </c>
      <c r="L440" s="9" t="s">
        <v>103</v>
      </c>
      <c r="M440" s="11" t="str">
        <f>VLOOKUP($L440,CATEGORIAS!$I$2:$J$15,2,0)</f>
        <v>Z</v>
      </c>
      <c r="N440" s="11" t="str">
        <f t="shared" si="13"/>
        <v>2021Z</v>
      </c>
      <c r="O440" s="11" t="str">
        <f>VLOOKUP($N440,CATEGORIAS!$B$1:$G$245,2,0)</f>
        <v>MINI RIDERS SIN PEDALES 4 Y 5 AÑOS</v>
      </c>
      <c r="P440" s="9" t="s">
        <v>622</v>
      </c>
      <c r="Q440" s="9"/>
      <c r="R440" s="9"/>
    </row>
    <row r="441" spans="1:18" x14ac:dyDescent="0.3">
      <c r="A441" s="9">
        <v>439</v>
      </c>
      <c r="B441" s="9">
        <v>443</v>
      </c>
      <c r="C441" s="9" t="s">
        <v>922</v>
      </c>
      <c r="D441" s="9" t="s">
        <v>921</v>
      </c>
      <c r="E441" s="9" t="s">
        <v>142</v>
      </c>
      <c r="F441" s="9">
        <v>1035017372</v>
      </c>
      <c r="G441" s="9">
        <v>3163388334</v>
      </c>
      <c r="H441" s="9">
        <v>6</v>
      </c>
      <c r="I441" s="9">
        <v>2</v>
      </c>
      <c r="J441" s="9">
        <v>2021</v>
      </c>
      <c r="K441" s="12">
        <f t="shared" si="12"/>
        <v>4</v>
      </c>
      <c r="L441" s="9" t="s">
        <v>102</v>
      </c>
      <c r="M441" s="11" t="str">
        <f>VLOOKUP($L441,CATEGORIAS!$I$2:$J$15,2,0)</f>
        <v>X</v>
      </c>
      <c r="N441" s="11" t="str">
        <f t="shared" si="13"/>
        <v>2021X</v>
      </c>
      <c r="O441" s="11" t="str">
        <f>VLOOKUP($N441,CATEGORIAS!$B$1:$G$245,2,0)</f>
        <v>MINI RIDERS CON PEDALES 4 Y 5 AÑOS</v>
      </c>
      <c r="P441" s="9" t="s">
        <v>622</v>
      </c>
      <c r="Q441" s="9"/>
      <c r="R441" s="9"/>
    </row>
    <row r="442" spans="1:18" x14ac:dyDescent="0.3">
      <c r="B442" s="9" t="s">
        <v>1809</v>
      </c>
      <c r="C442" s="9" t="s">
        <v>438</v>
      </c>
      <c r="D442" s="9" t="s">
        <v>923</v>
      </c>
      <c r="E442" s="9" t="s">
        <v>142</v>
      </c>
      <c r="F442" s="9">
        <v>1192470382</v>
      </c>
      <c r="G442" s="9">
        <v>3015522567</v>
      </c>
      <c r="H442" s="9">
        <v>19</v>
      </c>
      <c r="I442" s="9">
        <v>6</v>
      </c>
      <c r="J442" s="9">
        <v>2021</v>
      </c>
      <c r="K442" s="12">
        <f t="shared" si="12"/>
        <v>4</v>
      </c>
      <c r="L442" s="9" t="s">
        <v>103</v>
      </c>
      <c r="M442" s="11" t="str">
        <f>VLOOKUP($L442,CATEGORIAS!$I$2:$J$15,2,0)</f>
        <v>Z</v>
      </c>
      <c r="N442" s="11" t="str">
        <f t="shared" si="13"/>
        <v>2021Z</v>
      </c>
      <c r="O442" s="11" t="str">
        <f>VLOOKUP($N442,CATEGORIAS!$B$1:$G$245,2,0)</f>
        <v>MINI RIDERS SIN PEDALES 4 Y 5 AÑOS</v>
      </c>
      <c r="P442" s="9" t="s">
        <v>622</v>
      </c>
      <c r="Q442" s="9"/>
      <c r="R442" s="9"/>
    </row>
    <row r="443" spans="1:18" x14ac:dyDescent="0.3">
      <c r="B443" s="17">
        <v>444</v>
      </c>
      <c r="C443" s="64" t="s">
        <v>126</v>
      </c>
      <c r="D443" s="64" t="s">
        <v>1769</v>
      </c>
      <c r="E443" s="1" t="s">
        <v>142</v>
      </c>
      <c r="F443" s="57">
        <v>1033268337</v>
      </c>
      <c r="G443" s="1" t="s">
        <v>1770</v>
      </c>
      <c r="H443" s="1">
        <v>28</v>
      </c>
      <c r="I443" s="1" t="s">
        <v>1771</v>
      </c>
      <c r="J443" s="1">
        <v>2017</v>
      </c>
      <c r="K443" s="12">
        <f t="shared" si="12"/>
        <v>8</v>
      </c>
      <c r="L443" s="1" t="s">
        <v>105</v>
      </c>
      <c r="M443" s="11" t="str">
        <f>VLOOKUP($L443,CATEGORIAS!$I$2:$J$15,2,0)</f>
        <v>P</v>
      </c>
      <c r="N443" s="11" t="str">
        <f t="shared" si="13"/>
        <v>2017P</v>
      </c>
      <c r="O443" s="11" t="str">
        <f>VLOOKUP($N443,CATEGORIAS!$B$1:$G$245,2,0)</f>
        <v xml:space="preserve">PRINCIPIANTES 7 Y 8 AÑOS </v>
      </c>
      <c r="P443" s="9" t="s">
        <v>117</v>
      </c>
      <c r="Q443" s="9"/>
      <c r="R443" s="9"/>
    </row>
    <row r="444" spans="1:18" x14ac:dyDescent="0.3">
      <c r="B444" s="9">
        <v>445</v>
      </c>
      <c r="C444" s="9" t="s">
        <v>213</v>
      </c>
      <c r="D444" s="9" t="s">
        <v>924</v>
      </c>
      <c r="E444" s="9" t="s">
        <v>142</v>
      </c>
      <c r="F444" s="9">
        <v>1033191399</v>
      </c>
      <c r="G444" s="9">
        <v>3209376720</v>
      </c>
      <c r="H444" s="9">
        <v>25</v>
      </c>
      <c r="I444" s="9">
        <v>10</v>
      </c>
      <c r="J444" s="9">
        <v>2011</v>
      </c>
      <c r="K444" s="12">
        <f t="shared" si="12"/>
        <v>14</v>
      </c>
      <c r="L444" s="9" t="s">
        <v>105</v>
      </c>
      <c r="M444" s="11" t="str">
        <f>VLOOKUP($L444,CATEGORIAS!$I$2:$J$15,2,0)</f>
        <v>P</v>
      </c>
      <c r="N444" s="11" t="str">
        <f t="shared" si="13"/>
        <v>2011P</v>
      </c>
      <c r="O444" s="11" t="str">
        <f>VLOOKUP($N444,CATEGORIAS!$B$1:$G$245,2,0)</f>
        <v xml:space="preserve">PRINCIPIANTES 13 Y 14 AÑOS </v>
      </c>
      <c r="P444" s="9" t="s">
        <v>622</v>
      </c>
      <c r="Q444" s="9"/>
      <c r="R444" s="9"/>
    </row>
    <row r="445" spans="1:18" x14ac:dyDescent="0.3">
      <c r="B445" s="9">
        <v>446</v>
      </c>
      <c r="C445" s="9" t="s">
        <v>321</v>
      </c>
      <c r="D445" s="9" t="s">
        <v>925</v>
      </c>
      <c r="E445" s="9" t="s">
        <v>142</v>
      </c>
      <c r="F445" s="9">
        <v>1036521570</v>
      </c>
      <c r="G445" s="9">
        <v>3228585338</v>
      </c>
      <c r="H445" s="9">
        <v>11</v>
      </c>
      <c r="I445" s="9">
        <v>7</v>
      </c>
      <c r="J445" s="9">
        <v>2018</v>
      </c>
      <c r="K445" s="12">
        <f t="shared" si="12"/>
        <v>7</v>
      </c>
      <c r="L445" s="9" t="s">
        <v>106</v>
      </c>
      <c r="M445" s="11" t="str">
        <f>VLOOKUP($L445,CATEGORIAS!$I$2:$J$15,2,0)</f>
        <v>S</v>
      </c>
      <c r="N445" s="11" t="str">
        <f t="shared" si="13"/>
        <v>2018S</v>
      </c>
      <c r="O445" s="11" t="str">
        <f>VLOOKUP($N445,CATEGORIAS!$B$1:$G$245,2,0)</f>
        <v xml:space="preserve">SEMILLEROS 7 Y 8 AÑOS </v>
      </c>
      <c r="P445" s="9" t="s">
        <v>622</v>
      </c>
      <c r="Q445" s="9"/>
      <c r="R445" s="9"/>
    </row>
    <row r="446" spans="1:18" x14ac:dyDescent="0.3">
      <c r="B446" s="9">
        <v>447</v>
      </c>
      <c r="C446" s="9" t="s">
        <v>926</v>
      </c>
      <c r="D446" s="9" t="s">
        <v>927</v>
      </c>
      <c r="E446" s="9" t="s">
        <v>142</v>
      </c>
      <c r="F446" s="9">
        <v>1036458732</v>
      </c>
      <c r="G446" s="9">
        <v>3105332012</v>
      </c>
      <c r="H446" s="9">
        <v>4</v>
      </c>
      <c r="I446" s="9">
        <v>10</v>
      </c>
      <c r="J446" s="9">
        <v>2016</v>
      </c>
      <c r="K446" s="12">
        <f t="shared" si="12"/>
        <v>9</v>
      </c>
      <c r="L446" s="9" t="s">
        <v>106</v>
      </c>
      <c r="M446" s="11" t="str">
        <f>VLOOKUP($L446,CATEGORIAS!$I$2:$J$15,2,0)</f>
        <v>S</v>
      </c>
      <c r="N446" s="11" t="str">
        <f t="shared" si="13"/>
        <v>2016S</v>
      </c>
      <c r="O446" s="11" t="str">
        <f>VLOOKUP($N446,CATEGORIAS!$B$1:$G$245,2,0)</f>
        <v xml:space="preserve">SEMILLEROS 9 Y 10 AÑOS </v>
      </c>
      <c r="P446" s="9" t="s">
        <v>935</v>
      </c>
      <c r="Q446" s="9"/>
      <c r="R446" s="9"/>
    </row>
    <row r="447" spans="1:18" x14ac:dyDescent="0.3">
      <c r="B447" s="9">
        <v>448</v>
      </c>
      <c r="C447" s="9" t="s">
        <v>928</v>
      </c>
      <c r="D447" s="9" t="s">
        <v>929</v>
      </c>
      <c r="E447" s="9" t="s">
        <v>142</v>
      </c>
      <c r="F447" s="9">
        <v>1020235456</v>
      </c>
      <c r="G447" s="9">
        <v>3105332012</v>
      </c>
      <c r="H447" s="9">
        <v>25</v>
      </c>
      <c r="I447" s="9">
        <v>3</v>
      </c>
      <c r="J447" s="9">
        <v>2017</v>
      </c>
      <c r="K447" s="12">
        <f t="shared" si="12"/>
        <v>8</v>
      </c>
      <c r="L447" s="9" t="s">
        <v>106</v>
      </c>
      <c r="M447" s="11" t="str">
        <f>VLOOKUP($L447,CATEGORIAS!$I$2:$J$15,2,0)</f>
        <v>S</v>
      </c>
      <c r="N447" s="11" t="str">
        <f t="shared" si="13"/>
        <v>2017S</v>
      </c>
      <c r="O447" s="11" t="str">
        <f>VLOOKUP($N447,CATEGORIAS!$B$1:$G$245,2,0)</f>
        <v xml:space="preserve">SEMILLEROS 7 Y 8 AÑOS </v>
      </c>
      <c r="P447" s="9" t="s">
        <v>935</v>
      </c>
      <c r="Q447" s="9"/>
      <c r="R447" s="9"/>
    </row>
    <row r="448" spans="1:18" x14ac:dyDescent="0.3">
      <c r="B448" s="9">
        <v>449</v>
      </c>
      <c r="C448" s="9" t="s">
        <v>930</v>
      </c>
      <c r="D448" s="9" t="s">
        <v>931</v>
      </c>
      <c r="E448" s="9" t="s">
        <v>142</v>
      </c>
      <c r="F448" s="9">
        <v>1025672474</v>
      </c>
      <c r="G448" s="9">
        <v>3105332012</v>
      </c>
      <c r="H448" s="9">
        <v>19</v>
      </c>
      <c r="I448" s="9">
        <v>6</v>
      </c>
      <c r="J448" s="9">
        <v>2016</v>
      </c>
      <c r="K448" s="12">
        <f t="shared" si="12"/>
        <v>9</v>
      </c>
      <c r="L448" s="9" t="s">
        <v>106</v>
      </c>
      <c r="M448" s="11" t="str">
        <f>VLOOKUP($L448,CATEGORIAS!$I$2:$J$15,2,0)</f>
        <v>S</v>
      </c>
      <c r="N448" s="11" t="str">
        <f t="shared" si="13"/>
        <v>2016S</v>
      </c>
      <c r="O448" s="11" t="str">
        <f>VLOOKUP($N448,CATEGORIAS!$B$1:$G$245,2,0)</f>
        <v xml:space="preserve">SEMILLEROS 9 Y 10 AÑOS </v>
      </c>
      <c r="P448" s="9" t="s">
        <v>935</v>
      </c>
      <c r="Q448" s="9"/>
      <c r="R448" s="9"/>
    </row>
    <row r="449" spans="2:18" x14ac:dyDescent="0.3">
      <c r="B449" s="17">
        <v>450</v>
      </c>
      <c r="C449" s="17" t="s">
        <v>352</v>
      </c>
      <c r="D449" s="17" t="s">
        <v>557</v>
      </c>
      <c r="E449" s="9" t="s">
        <v>142</v>
      </c>
      <c r="F449" s="9">
        <v>1039310758</v>
      </c>
      <c r="G449" s="9">
        <v>3207772311</v>
      </c>
      <c r="H449" s="9"/>
      <c r="I449" s="9"/>
      <c r="J449" s="9">
        <v>2012</v>
      </c>
      <c r="K449" s="12">
        <f t="shared" si="12"/>
        <v>13</v>
      </c>
      <c r="L449" s="9" t="s">
        <v>101</v>
      </c>
      <c r="M449" s="11" t="str">
        <f>VLOOKUP($L449,CATEGORIAS!$I$2:$J$15,2,0)</f>
        <v>E</v>
      </c>
      <c r="N449" s="11" t="str">
        <f t="shared" si="13"/>
        <v>2012E</v>
      </c>
      <c r="O449" s="11" t="str">
        <f>VLOOKUP($N449,CATEGORIAS!$B$1:$G$245,2,0)</f>
        <v>EXPERTOS 13 AÑOS</v>
      </c>
      <c r="P449" s="9" t="s">
        <v>535</v>
      </c>
      <c r="Q449" s="9"/>
      <c r="R449" s="9"/>
    </row>
    <row r="450" spans="2:18" x14ac:dyDescent="0.3">
      <c r="B450" s="9" t="s">
        <v>1810</v>
      </c>
      <c r="C450" s="9" t="s">
        <v>468</v>
      </c>
      <c r="D450" s="9" t="s">
        <v>1015</v>
      </c>
      <c r="E450" s="9" t="s">
        <v>142</v>
      </c>
      <c r="F450" s="9">
        <v>1019139492</v>
      </c>
      <c r="G450" s="9"/>
      <c r="H450" s="9">
        <v>28</v>
      </c>
      <c r="I450" s="9">
        <v>4</v>
      </c>
      <c r="J450" s="9">
        <v>2016</v>
      </c>
      <c r="K450" s="12">
        <f t="shared" ref="K450:K512" si="14">2025-J450</f>
        <v>9</v>
      </c>
      <c r="L450" s="9" t="s">
        <v>105</v>
      </c>
      <c r="M450" s="11" t="str">
        <f>VLOOKUP($L450,CATEGORIAS!$I$2:$J$15,2,0)</f>
        <v>P</v>
      </c>
      <c r="N450" s="11" t="str">
        <f t="shared" ref="N450:N512" si="15">CONCATENATE($J450,$M450)</f>
        <v>2016P</v>
      </c>
      <c r="O450" s="11" t="str">
        <f>VLOOKUP($N450,CATEGORIAS!$B$1:$G$245,2,0)</f>
        <v xml:space="preserve">PRINCIPIANTES 9 Y 10 AÑOS </v>
      </c>
      <c r="P450" s="9" t="s">
        <v>117</v>
      </c>
      <c r="Q450" s="9"/>
      <c r="R450" s="9"/>
    </row>
    <row r="451" spans="2:18" x14ac:dyDescent="0.3">
      <c r="B451" s="9">
        <v>451</v>
      </c>
      <c r="C451" s="9" t="s">
        <v>208</v>
      </c>
      <c r="D451" s="9" t="s">
        <v>932</v>
      </c>
      <c r="E451" s="9" t="s">
        <v>142</v>
      </c>
      <c r="F451" s="9">
        <v>1020325267</v>
      </c>
      <c r="G451" s="9">
        <v>3105332012</v>
      </c>
      <c r="H451" s="9">
        <v>23</v>
      </c>
      <c r="I451" s="9">
        <v>10</v>
      </c>
      <c r="J451" s="9">
        <v>2017</v>
      </c>
      <c r="K451" s="12">
        <f t="shared" si="14"/>
        <v>8</v>
      </c>
      <c r="L451" s="9" t="s">
        <v>106</v>
      </c>
      <c r="M451" s="11" t="str">
        <f>VLOOKUP($L451,CATEGORIAS!$I$2:$J$15,2,0)</f>
        <v>S</v>
      </c>
      <c r="N451" s="11" t="str">
        <f t="shared" si="15"/>
        <v>2017S</v>
      </c>
      <c r="O451" s="11" t="str">
        <f>VLOOKUP($N451,CATEGORIAS!$B$1:$G$245,2,0)</f>
        <v xml:space="preserve">SEMILLEROS 7 Y 8 AÑOS </v>
      </c>
      <c r="P451" s="9" t="s">
        <v>935</v>
      </c>
      <c r="Q451" s="9"/>
      <c r="R451" s="9"/>
    </row>
    <row r="452" spans="2:18" x14ac:dyDescent="0.3">
      <c r="B452" s="9">
        <v>452</v>
      </c>
      <c r="C452" s="9" t="s">
        <v>933</v>
      </c>
      <c r="D452" s="9" t="s">
        <v>934</v>
      </c>
      <c r="E452" s="9" t="s">
        <v>142</v>
      </c>
      <c r="F452" s="9">
        <v>1027664177</v>
      </c>
      <c r="G452" s="9">
        <v>3105332012</v>
      </c>
      <c r="H452" s="9"/>
      <c r="I452" s="9"/>
      <c r="J452" s="9">
        <v>2016</v>
      </c>
      <c r="K452" s="12">
        <f t="shared" si="14"/>
        <v>9</v>
      </c>
      <c r="L452" s="9" t="s">
        <v>106</v>
      </c>
      <c r="M452" s="11" t="str">
        <f>VLOOKUP($L452,CATEGORIAS!$I$2:$J$15,2,0)</f>
        <v>S</v>
      </c>
      <c r="N452" s="11" t="str">
        <f t="shared" si="15"/>
        <v>2016S</v>
      </c>
      <c r="O452" s="11" t="str">
        <f>VLOOKUP($N452,CATEGORIAS!$B$1:$G$245,2,0)</f>
        <v xml:space="preserve">SEMILLEROS 9 Y 10 AÑOS </v>
      </c>
      <c r="P452" s="9" t="s">
        <v>935</v>
      </c>
      <c r="Q452" s="9"/>
      <c r="R452" s="9"/>
    </row>
    <row r="453" spans="2:18" x14ac:dyDescent="0.3">
      <c r="B453" s="9">
        <v>453</v>
      </c>
      <c r="C453" s="9" t="s">
        <v>257</v>
      </c>
      <c r="D453" s="9" t="s">
        <v>574</v>
      </c>
      <c r="E453" s="9" t="s">
        <v>142</v>
      </c>
      <c r="F453" s="9">
        <v>1033200708</v>
      </c>
      <c r="G453" s="9">
        <v>3024087567</v>
      </c>
      <c r="H453" s="9">
        <v>31</v>
      </c>
      <c r="I453" s="9">
        <v>7</v>
      </c>
      <c r="J453" s="9">
        <v>2016</v>
      </c>
      <c r="K453" s="12">
        <f t="shared" si="14"/>
        <v>9</v>
      </c>
      <c r="L453" s="9" t="s">
        <v>106</v>
      </c>
      <c r="M453" s="11" t="str">
        <f>VLOOKUP($L453,CATEGORIAS!$I$2:$J$15,2,0)</f>
        <v>S</v>
      </c>
      <c r="N453" s="11" t="str">
        <f t="shared" si="15"/>
        <v>2016S</v>
      </c>
      <c r="O453" s="11" t="str">
        <f>VLOOKUP($N453,CATEGORIAS!$B$1:$G$245,2,0)</f>
        <v xml:space="preserve">SEMILLEROS 9 Y 10 AÑOS </v>
      </c>
      <c r="P453" s="9" t="s">
        <v>625</v>
      </c>
      <c r="Q453" s="9"/>
      <c r="R453" s="9"/>
    </row>
    <row r="454" spans="2:18" x14ac:dyDescent="0.3">
      <c r="B454" s="9">
        <v>454</v>
      </c>
      <c r="C454" s="9" t="s">
        <v>1207</v>
      </c>
      <c r="D454" s="9" t="s">
        <v>1208</v>
      </c>
      <c r="E454" s="9" t="s">
        <v>116</v>
      </c>
      <c r="F454" s="9">
        <v>1040887990</v>
      </c>
      <c r="G454" s="9"/>
      <c r="H454" s="9">
        <v>20</v>
      </c>
      <c r="I454" s="9">
        <v>12</v>
      </c>
      <c r="J454" s="9">
        <v>2018</v>
      </c>
      <c r="K454" s="12">
        <f t="shared" si="14"/>
        <v>7</v>
      </c>
      <c r="L454" s="9" t="s">
        <v>106</v>
      </c>
      <c r="M454" s="11" t="str">
        <f>VLOOKUP($L454,CATEGORIAS!$I$2:$J$15,2,0)</f>
        <v>S</v>
      </c>
      <c r="N454" s="11" t="str">
        <f t="shared" si="15"/>
        <v>2018S</v>
      </c>
      <c r="O454" s="11" t="str">
        <f>VLOOKUP($N454,CATEGORIAS!$B$1:$G$245,2,0)</f>
        <v xml:space="preserve">SEMILLEROS 7 Y 8 AÑOS </v>
      </c>
      <c r="P454" s="9" t="s">
        <v>365</v>
      </c>
      <c r="Q454" s="9"/>
      <c r="R454" s="9"/>
    </row>
    <row r="455" spans="2:18" x14ac:dyDescent="0.3">
      <c r="B455" s="9">
        <v>455</v>
      </c>
      <c r="C455" s="9" t="s">
        <v>291</v>
      </c>
      <c r="D455" s="9" t="s">
        <v>1209</v>
      </c>
      <c r="E455" s="9" t="s">
        <v>142</v>
      </c>
      <c r="F455" s="9">
        <v>1038874147</v>
      </c>
      <c r="G455" s="9"/>
      <c r="H455" s="9">
        <v>19</v>
      </c>
      <c r="I455" s="9">
        <v>4</v>
      </c>
      <c r="J455" s="9">
        <v>2016</v>
      </c>
      <c r="K455" s="12">
        <f t="shared" si="14"/>
        <v>9</v>
      </c>
      <c r="L455" s="9" t="s">
        <v>106</v>
      </c>
      <c r="M455" s="11" t="str">
        <f>VLOOKUP($L455,CATEGORIAS!$I$2:$J$15,2,0)</f>
        <v>S</v>
      </c>
      <c r="N455" s="11" t="str">
        <f t="shared" si="15"/>
        <v>2016S</v>
      </c>
      <c r="O455" s="11" t="str">
        <f>VLOOKUP($N455,CATEGORIAS!$B$1:$G$245,2,0)</f>
        <v xml:space="preserve">SEMILLEROS 9 Y 10 AÑOS </v>
      </c>
      <c r="P455" s="9" t="s">
        <v>203</v>
      </c>
      <c r="Q455" s="9"/>
      <c r="R455" s="9"/>
    </row>
    <row r="456" spans="2:18" x14ac:dyDescent="0.3">
      <c r="B456" s="9">
        <v>456</v>
      </c>
      <c r="C456" s="1" t="s">
        <v>936</v>
      </c>
      <c r="D456" s="1" t="s">
        <v>937</v>
      </c>
      <c r="E456" s="1" t="s">
        <v>116</v>
      </c>
      <c r="F456" s="1">
        <v>1068443735</v>
      </c>
      <c r="G456" s="1">
        <v>3004016873</v>
      </c>
      <c r="H456" s="1">
        <v>29</v>
      </c>
      <c r="I456" s="1">
        <v>4</v>
      </c>
      <c r="J456" s="1">
        <v>2020</v>
      </c>
      <c r="K456" s="12">
        <f t="shared" si="14"/>
        <v>5</v>
      </c>
      <c r="L456" s="9" t="s">
        <v>102</v>
      </c>
      <c r="M456" s="11" t="str">
        <f>VLOOKUP($L456,CATEGORIAS!$I$2:$J$15,2,0)</f>
        <v>X</v>
      </c>
      <c r="N456" s="11" t="str">
        <f t="shared" si="15"/>
        <v>2020X</v>
      </c>
      <c r="O456" s="11" t="str">
        <f>VLOOKUP($N456,CATEGORIAS!$B$1:$G$245,2,0)</f>
        <v>MINI RIDERS CON PEDALES 4 Y 5 AÑOS</v>
      </c>
      <c r="P456" s="9" t="s">
        <v>958</v>
      </c>
      <c r="Q456" s="9"/>
      <c r="R456" s="9"/>
    </row>
    <row r="457" spans="2:18" x14ac:dyDescent="0.3">
      <c r="B457" s="9">
        <v>457</v>
      </c>
      <c r="C457" s="1" t="s">
        <v>938</v>
      </c>
      <c r="D457" s="1" t="s">
        <v>939</v>
      </c>
      <c r="E457" s="1" t="s">
        <v>142</v>
      </c>
      <c r="F457" s="1">
        <v>1066884125</v>
      </c>
      <c r="G457" s="1">
        <v>3135124327</v>
      </c>
      <c r="H457" s="1">
        <v>31</v>
      </c>
      <c r="I457" s="1">
        <v>3</v>
      </c>
      <c r="J457" s="1">
        <v>2013</v>
      </c>
      <c r="K457" s="12">
        <f t="shared" si="14"/>
        <v>12</v>
      </c>
      <c r="L457" s="9" t="s">
        <v>106</v>
      </c>
      <c r="M457" s="11" t="str">
        <f>VLOOKUP($L457,CATEGORIAS!$I$2:$J$15,2,0)</f>
        <v>S</v>
      </c>
      <c r="N457" s="11" t="str">
        <f t="shared" si="15"/>
        <v>2013S</v>
      </c>
      <c r="O457" s="11" t="str">
        <f>VLOOKUP($N457,CATEGORIAS!$B$1:$G$245,2,0)</f>
        <v>SEMILLEROS 11 Y 12 AÑOS</v>
      </c>
      <c r="P457" s="9" t="s">
        <v>958</v>
      </c>
      <c r="Q457" s="9"/>
      <c r="R457" s="9"/>
    </row>
    <row r="458" spans="2:18" x14ac:dyDescent="0.3">
      <c r="B458" s="9">
        <v>458</v>
      </c>
      <c r="C458" s="1" t="s">
        <v>940</v>
      </c>
      <c r="D458" s="1" t="s">
        <v>941</v>
      </c>
      <c r="E458" s="1" t="s">
        <v>116</v>
      </c>
      <c r="F458" s="1">
        <v>1233347471</v>
      </c>
      <c r="G458" s="1">
        <v>3114324317</v>
      </c>
      <c r="H458" s="1">
        <v>16</v>
      </c>
      <c r="I458" s="1">
        <v>3</v>
      </c>
      <c r="J458" s="1">
        <v>2019</v>
      </c>
      <c r="K458" s="12">
        <f t="shared" si="14"/>
        <v>6</v>
      </c>
      <c r="L458" s="9" t="s">
        <v>106</v>
      </c>
      <c r="M458" s="11" t="str">
        <f>VLOOKUP($L458,CATEGORIAS!$I$2:$J$15,2,0)</f>
        <v>S</v>
      </c>
      <c r="N458" s="11" t="str">
        <f t="shared" si="15"/>
        <v>2019S</v>
      </c>
      <c r="O458" s="11" t="str">
        <f>VLOOKUP($N458,CATEGORIAS!$B$1:$G$245,2,0)</f>
        <v>SEMILLEROS 6 AÑOS Y MENOS</v>
      </c>
      <c r="P458" s="9" t="s">
        <v>958</v>
      </c>
      <c r="Q458" s="9"/>
      <c r="R458" s="9"/>
    </row>
    <row r="459" spans="2:18" x14ac:dyDescent="0.3">
      <c r="B459" s="9">
        <v>459</v>
      </c>
      <c r="C459" s="1" t="s">
        <v>942</v>
      </c>
      <c r="D459" s="1" t="s">
        <v>943</v>
      </c>
      <c r="E459" s="1" t="s">
        <v>142</v>
      </c>
      <c r="F459" s="1">
        <v>1138030540</v>
      </c>
      <c r="G459" s="1">
        <v>3205581811</v>
      </c>
      <c r="H459" s="1">
        <v>16</v>
      </c>
      <c r="I459" s="1">
        <v>6</v>
      </c>
      <c r="J459" s="1">
        <v>2015</v>
      </c>
      <c r="K459" s="12">
        <f t="shared" si="14"/>
        <v>10</v>
      </c>
      <c r="L459" s="9" t="s">
        <v>105</v>
      </c>
      <c r="M459" s="11" t="str">
        <f>VLOOKUP($L459,CATEGORIAS!$I$2:$J$15,2,0)</f>
        <v>P</v>
      </c>
      <c r="N459" s="11" t="str">
        <f t="shared" si="15"/>
        <v>2015P</v>
      </c>
      <c r="O459" s="11" t="str">
        <f>VLOOKUP($N459,CATEGORIAS!$B$1:$G$245,2,0)</f>
        <v xml:space="preserve">PRINCIPIANTES 9 Y 10 AÑOS </v>
      </c>
      <c r="P459" s="9" t="s">
        <v>958</v>
      </c>
      <c r="Q459" s="9"/>
      <c r="R459" s="9"/>
    </row>
    <row r="460" spans="2:18" x14ac:dyDescent="0.3">
      <c r="B460" s="9">
        <v>460</v>
      </c>
      <c r="C460" s="1" t="s">
        <v>944</v>
      </c>
      <c r="D460" s="1" t="s">
        <v>945</v>
      </c>
      <c r="E460" s="1" t="s">
        <v>116</v>
      </c>
      <c r="F460" s="1">
        <v>1062539412</v>
      </c>
      <c r="G460" s="1">
        <v>3003071952</v>
      </c>
      <c r="H460" s="1">
        <v>9</v>
      </c>
      <c r="I460" s="1">
        <v>8</v>
      </c>
      <c r="J460" s="1">
        <v>2017</v>
      </c>
      <c r="K460" s="12">
        <f t="shared" si="14"/>
        <v>8</v>
      </c>
      <c r="L460" s="9" t="s">
        <v>106</v>
      </c>
      <c r="M460" s="11" t="str">
        <f>VLOOKUP($L460,CATEGORIAS!$I$2:$J$15,2,0)</f>
        <v>S</v>
      </c>
      <c r="N460" s="11" t="str">
        <f t="shared" si="15"/>
        <v>2017S</v>
      </c>
      <c r="O460" s="11" t="str">
        <f>VLOOKUP($N460,CATEGORIAS!$B$1:$G$245,2,0)</f>
        <v xml:space="preserve">SEMILLEROS 7 Y 8 AÑOS </v>
      </c>
      <c r="P460" s="9" t="s">
        <v>958</v>
      </c>
      <c r="Q460" s="9"/>
      <c r="R460" s="9"/>
    </row>
    <row r="461" spans="2:18" x14ac:dyDescent="0.3">
      <c r="B461" s="9">
        <v>461</v>
      </c>
      <c r="C461" s="1" t="s">
        <v>946</v>
      </c>
      <c r="D461" s="1" t="s">
        <v>947</v>
      </c>
      <c r="E461" s="1" t="s">
        <v>116</v>
      </c>
      <c r="F461" s="1">
        <v>1029723281</v>
      </c>
      <c r="G461" s="1">
        <v>3006667073</v>
      </c>
      <c r="H461" s="1">
        <v>4</v>
      </c>
      <c r="I461" s="1">
        <v>10</v>
      </c>
      <c r="J461" s="1">
        <v>2018</v>
      </c>
      <c r="K461" s="12">
        <f t="shared" si="14"/>
        <v>7</v>
      </c>
      <c r="L461" s="9" t="s">
        <v>105</v>
      </c>
      <c r="M461" s="11" t="str">
        <f>VLOOKUP($L461,CATEGORIAS!$I$2:$J$15,2,0)</f>
        <v>P</v>
      </c>
      <c r="N461" s="11" t="str">
        <f t="shared" si="15"/>
        <v>2018P</v>
      </c>
      <c r="O461" s="11" t="str">
        <f>VLOOKUP($N461,CATEGORIAS!$B$1:$G$245,2,0)</f>
        <v xml:space="preserve">PRINCIPIANTES 7 Y 8 AÑOS </v>
      </c>
      <c r="P461" s="9" t="s">
        <v>958</v>
      </c>
      <c r="Q461" s="9"/>
      <c r="R461" s="9"/>
    </row>
    <row r="462" spans="2:18" x14ac:dyDescent="0.3">
      <c r="B462" s="9">
        <v>462</v>
      </c>
      <c r="C462" s="1" t="s">
        <v>948</v>
      </c>
      <c r="D462" s="1" t="s">
        <v>949</v>
      </c>
      <c r="E462" s="1" t="s">
        <v>142</v>
      </c>
      <c r="F462" s="1">
        <v>1233344484</v>
      </c>
      <c r="G462" s="1">
        <v>3126232070</v>
      </c>
      <c r="H462" s="1">
        <v>23</v>
      </c>
      <c r="I462" s="1">
        <v>3</v>
      </c>
      <c r="J462" s="1">
        <v>2017</v>
      </c>
      <c r="K462" s="12">
        <f t="shared" si="14"/>
        <v>8</v>
      </c>
      <c r="L462" s="9" t="s">
        <v>105</v>
      </c>
      <c r="M462" s="11" t="str">
        <f>VLOOKUP($L462,CATEGORIAS!$I$2:$J$15,2,0)</f>
        <v>P</v>
      </c>
      <c r="N462" s="11" t="str">
        <f t="shared" si="15"/>
        <v>2017P</v>
      </c>
      <c r="O462" s="11" t="str">
        <f>VLOOKUP($N462,CATEGORIAS!$B$1:$G$245,2,0)</f>
        <v xml:space="preserve">PRINCIPIANTES 7 Y 8 AÑOS </v>
      </c>
      <c r="P462" s="9" t="s">
        <v>958</v>
      </c>
      <c r="Q462" s="9"/>
      <c r="R462" s="9"/>
    </row>
    <row r="463" spans="2:18" x14ac:dyDescent="0.3">
      <c r="B463" s="9">
        <v>463</v>
      </c>
      <c r="C463" s="1" t="s">
        <v>950</v>
      </c>
      <c r="D463" s="1" t="s">
        <v>951</v>
      </c>
      <c r="E463" s="1" t="s">
        <v>116</v>
      </c>
      <c r="F463" s="1">
        <v>1062992515</v>
      </c>
      <c r="G463" s="1">
        <v>3114173631</v>
      </c>
      <c r="H463" s="1">
        <v>10</v>
      </c>
      <c r="I463" s="1">
        <v>4</v>
      </c>
      <c r="J463" s="1">
        <v>2022</v>
      </c>
      <c r="K463" s="12">
        <f t="shared" si="14"/>
        <v>3</v>
      </c>
      <c r="L463" s="9" t="s">
        <v>103</v>
      </c>
      <c r="M463" s="11" t="str">
        <f>VLOOKUP($L463,CATEGORIAS!$I$2:$J$15,2,0)</f>
        <v>Z</v>
      </c>
      <c r="N463" s="11" t="str">
        <f t="shared" si="15"/>
        <v>2022Z</v>
      </c>
      <c r="O463" s="11" t="str">
        <f>VLOOKUP($N463,CATEGORIAS!$B$1:$G$245,2,0)</f>
        <v>MINI RIDERS SIN PEDALES 2 Y 3 AÑOS</v>
      </c>
      <c r="P463" s="9" t="s">
        <v>958</v>
      </c>
      <c r="Q463" s="9"/>
      <c r="R463" s="9"/>
    </row>
    <row r="464" spans="2:18" x14ac:dyDescent="0.3">
      <c r="B464" s="9">
        <v>464</v>
      </c>
      <c r="C464" s="1" t="s">
        <v>952</v>
      </c>
      <c r="D464" s="1" t="s">
        <v>953</v>
      </c>
      <c r="E464" s="1" t="s">
        <v>116</v>
      </c>
      <c r="F464" s="1">
        <v>1092016919</v>
      </c>
      <c r="G464" s="1">
        <v>3137876164</v>
      </c>
      <c r="H464" s="1">
        <v>16</v>
      </c>
      <c r="I464" s="1">
        <v>9</v>
      </c>
      <c r="J464" s="1">
        <v>2018</v>
      </c>
      <c r="K464" s="12">
        <f t="shared" si="14"/>
        <v>7</v>
      </c>
      <c r="L464" s="9" t="s">
        <v>106</v>
      </c>
      <c r="M464" s="11" t="str">
        <f>VLOOKUP($L464,CATEGORIAS!$I$2:$J$15,2,0)</f>
        <v>S</v>
      </c>
      <c r="N464" s="11" t="str">
        <f t="shared" si="15"/>
        <v>2018S</v>
      </c>
      <c r="O464" s="11" t="str">
        <f>VLOOKUP($N464,CATEGORIAS!$B$1:$G$245,2,0)</f>
        <v xml:space="preserve">SEMILLEROS 7 Y 8 AÑOS </v>
      </c>
      <c r="P464" s="9" t="s">
        <v>958</v>
      </c>
      <c r="Q464" s="9"/>
      <c r="R464" s="9"/>
    </row>
    <row r="465" spans="2:18" x14ac:dyDescent="0.3">
      <c r="B465" s="9">
        <v>465</v>
      </c>
      <c r="C465" s="1" t="s">
        <v>954</v>
      </c>
      <c r="D465" s="1" t="s">
        <v>955</v>
      </c>
      <c r="E465" s="1" t="s">
        <v>142</v>
      </c>
      <c r="F465" s="1">
        <v>1068424398</v>
      </c>
      <c r="G465" s="1">
        <v>3006781362</v>
      </c>
      <c r="H465" s="1">
        <v>13</v>
      </c>
      <c r="I465" s="1">
        <v>5</v>
      </c>
      <c r="J465" s="1">
        <v>2010</v>
      </c>
      <c r="K465" s="12">
        <f t="shared" si="14"/>
        <v>15</v>
      </c>
      <c r="L465" s="9" t="s">
        <v>106</v>
      </c>
      <c r="M465" s="11" t="str">
        <f>VLOOKUP($L465,CATEGORIAS!$I$2:$J$15,2,0)</f>
        <v>S</v>
      </c>
      <c r="N465" s="11" t="str">
        <f t="shared" si="15"/>
        <v>2010S</v>
      </c>
      <c r="O465" s="11" t="str">
        <f>VLOOKUP($N465,CATEGORIAS!$B$1:$G$245,2,0)</f>
        <v xml:space="preserve">SEMILLEROS 15 Y 16 AÑOS </v>
      </c>
      <c r="P465" s="9" t="s">
        <v>958</v>
      </c>
      <c r="Q465" s="9"/>
      <c r="R465" s="9"/>
    </row>
    <row r="466" spans="2:18" x14ac:dyDescent="0.3">
      <c r="B466" s="9">
        <v>466</v>
      </c>
      <c r="C466" s="1" t="s">
        <v>956</v>
      </c>
      <c r="D466" s="1" t="s">
        <v>957</v>
      </c>
      <c r="E466" s="1" t="s">
        <v>116</v>
      </c>
      <c r="F466" s="1">
        <v>1062544978</v>
      </c>
      <c r="G466" s="1">
        <v>3014046053</v>
      </c>
      <c r="H466" s="1">
        <v>22</v>
      </c>
      <c r="I466" s="1">
        <v>10</v>
      </c>
      <c r="J466" s="1">
        <v>2019</v>
      </c>
      <c r="K466" s="12">
        <f t="shared" si="14"/>
        <v>6</v>
      </c>
      <c r="L466" s="9" t="s">
        <v>106</v>
      </c>
      <c r="M466" s="11" t="str">
        <f>VLOOKUP($L466,CATEGORIAS!$I$2:$J$15,2,0)</f>
        <v>S</v>
      </c>
      <c r="N466" s="11" t="str">
        <f t="shared" si="15"/>
        <v>2019S</v>
      </c>
      <c r="O466" s="11" t="str">
        <f>VLOOKUP($N466,CATEGORIAS!$B$1:$G$245,2,0)</f>
        <v>SEMILLEROS 6 AÑOS Y MENOS</v>
      </c>
      <c r="P466" s="9" t="s">
        <v>958</v>
      </c>
      <c r="Q466" s="9"/>
      <c r="R466" s="9"/>
    </row>
    <row r="467" spans="2:18" x14ac:dyDescent="0.3">
      <c r="B467" s="9">
        <v>467</v>
      </c>
      <c r="C467" s="1" t="s">
        <v>959</v>
      </c>
      <c r="D467" s="1" t="s">
        <v>960</v>
      </c>
      <c r="E467" s="1" t="s">
        <v>142</v>
      </c>
      <c r="F467" s="1">
        <v>1013356897</v>
      </c>
      <c r="G467" s="1">
        <v>3216885078</v>
      </c>
      <c r="H467" s="1">
        <v>25</v>
      </c>
      <c r="I467" s="1">
        <v>9</v>
      </c>
      <c r="J467" s="1">
        <v>2015</v>
      </c>
      <c r="K467" s="12">
        <f t="shared" si="14"/>
        <v>10</v>
      </c>
      <c r="L467" s="9" t="s">
        <v>105</v>
      </c>
      <c r="M467" s="11" t="str">
        <f>VLOOKUP($L467,CATEGORIAS!$I$2:$J$15,2,0)</f>
        <v>P</v>
      </c>
      <c r="N467" s="11" t="str">
        <f t="shared" si="15"/>
        <v>2015P</v>
      </c>
      <c r="O467" s="11" t="str">
        <f>VLOOKUP($N467,CATEGORIAS!$B$1:$G$245,2,0)</f>
        <v xml:space="preserve">PRINCIPIANTES 9 Y 10 AÑOS </v>
      </c>
      <c r="P467" s="9" t="s">
        <v>961</v>
      </c>
      <c r="Q467" s="9"/>
      <c r="R467" s="9"/>
    </row>
    <row r="468" spans="2:18" x14ac:dyDescent="0.3">
      <c r="B468" s="9">
        <v>468</v>
      </c>
      <c r="C468" s="9" t="s">
        <v>962</v>
      </c>
      <c r="D468" s="9" t="s">
        <v>963</v>
      </c>
      <c r="E468" s="9" t="s">
        <v>212</v>
      </c>
      <c r="F468" s="9">
        <v>1039625031</v>
      </c>
      <c r="G468" s="9">
        <v>3116316665</v>
      </c>
      <c r="H468" s="9">
        <v>2</v>
      </c>
      <c r="I468" s="9">
        <v>4</v>
      </c>
      <c r="J468" s="9">
        <v>1996</v>
      </c>
      <c r="K468" s="12">
        <f t="shared" si="14"/>
        <v>29</v>
      </c>
      <c r="L468" s="9" t="s">
        <v>91</v>
      </c>
      <c r="M468" s="11" t="str">
        <f>VLOOKUP($L468,CATEGORIAS!$I$2:$J$15,2,0)</f>
        <v>F</v>
      </c>
      <c r="N468" s="11" t="str">
        <f t="shared" si="15"/>
        <v>1996F</v>
      </c>
      <c r="O468" s="11" t="str">
        <f>VLOOKUP($N468,CATEGORIAS!$B$1:$G$245,2,0)</f>
        <v>FOUR CROSS</v>
      </c>
      <c r="P468" s="9" t="s">
        <v>248</v>
      </c>
      <c r="Q468" s="9"/>
      <c r="R468" s="9"/>
    </row>
    <row r="469" spans="2:18" x14ac:dyDescent="0.3">
      <c r="B469" s="9">
        <v>469</v>
      </c>
      <c r="C469" s="9" t="s">
        <v>964</v>
      </c>
      <c r="D469" s="9" t="s">
        <v>965</v>
      </c>
      <c r="E469" s="9" t="s">
        <v>648</v>
      </c>
      <c r="F469" s="9">
        <v>1023551089</v>
      </c>
      <c r="G469" s="9">
        <v>3007745806</v>
      </c>
      <c r="H469" s="9">
        <v>2</v>
      </c>
      <c r="I469" s="9">
        <v>3</v>
      </c>
      <c r="J469" s="9">
        <v>2019</v>
      </c>
      <c r="K469" s="12">
        <f t="shared" si="14"/>
        <v>6</v>
      </c>
      <c r="L469" s="9" t="s">
        <v>106</v>
      </c>
      <c r="M469" s="11" t="str">
        <f>VLOOKUP($L469,CATEGORIAS!$I$2:$J$15,2,0)</f>
        <v>S</v>
      </c>
      <c r="N469" s="11" t="str">
        <f t="shared" si="15"/>
        <v>2019S</v>
      </c>
      <c r="O469" s="11" t="str">
        <f>VLOOKUP($N469,CATEGORIAS!$B$1:$G$245,2,0)</f>
        <v>SEMILLEROS 6 AÑOS Y MENOS</v>
      </c>
      <c r="P469" s="9" t="s">
        <v>248</v>
      </c>
      <c r="Q469" s="9"/>
      <c r="R469" s="9"/>
    </row>
    <row r="470" spans="2:18" x14ac:dyDescent="0.3">
      <c r="B470" s="9">
        <v>470</v>
      </c>
      <c r="C470" s="9" t="s">
        <v>966</v>
      </c>
      <c r="D470" s="9" t="s">
        <v>967</v>
      </c>
      <c r="E470" s="9" t="s">
        <v>142</v>
      </c>
      <c r="F470" s="9">
        <v>1045328992</v>
      </c>
      <c r="G470" s="9">
        <v>3107261416</v>
      </c>
      <c r="H470" s="9">
        <v>30</v>
      </c>
      <c r="I470" s="9">
        <v>4</v>
      </c>
      <c r="J470" s="9">
        <v>2013</v>
      </c>
      <c r="K470" s="12">
        <f t="shared" si="14"/>
        <v>12</v>
      </c>
      <c r="L470" s="9" t="s">
        <v>106</v>
      </c>
      <c r="M470" s="11" t="str">
        <f>VLOOKUP($L470,CATEGORIAS!$I$2:$J$15,2,0)</f>
        <v>S</v>
      </c>
      <c r="N470" s="11" t="str">
        <f t="shared" si="15"/>
        <v>2013S</v>
      </c>
      <c r="O470" s="11" t="str">
        <f>VLOOKUP($N470,CATEGORIAS!$B$1:$G$245,2,0)</f>
        <v>SEMILLEROS 11 Y 12 AÑOS</v>
      </c>
      <c r="P470" s="9" t="s">
        <v>248</v>
      </c>
      <c r="Q470" s="9"/>
      <c r="R470" s="9"/>
    </row>
    <row r="471" spans="2:18" x14ac:dyDescent="0.3">
      <c r="B471" s="9">
        <v>471</v>
      </c>
      <c r="C471" s="9" t="s">
        <v>968</v>
      </c>
      <c r="D471" s="9" t="s">
        <v>969</v>
      </c>
      <c r="E471" s="9" t="s">
        <v>648</v>
      </c>
      <c r="F471" s="9">
        <v>1104615669</v>
      </c>
      <c r="G471" s="9">
        <v>3124750129</v>
      </c>
      <c r="H471" s="9">
        <v>17</v>
      </c>
      <c r="I471" s="9">
        <v>3</v>
      </c>
      <c r="J471" s="9">
        <v>2019</v>
      </c>
      <c r="K471" s="12">
        <f t="shared" si="14"/>
        <v>6</v>
      </c>
      <c r="L471" s="9" t="s">
        <v>106</v>
      </c>
      <c r="M471" s="11" t="str">
        <f>VLOOKUP($L471,CATEGORIAS!$I$2:$J$15,2,0)</f>
        <v>S</v>
      </c>
      <c r="N471" s="11" t="str">
        <f t="shared" si="15"/>
        <v>2019S</v>
      </c>
      <c r="O471" s="11" t="str">
        <f>VLOOKUP($N471,CATEGORIAS!$B$1:$G$245,2,0)</f>
        <v>SEMILLEROS 6 AÑOS Y MENOS</v>
      </c>
      <c r="P471" s="9" t="s">
        <v>248</v>
      </c>
      <c r="Q471" s="9"/>
      <c r="R471" s="9"/>
    </row>
    <row r="472" spans="2:18" x14ac:dyDescent="0.3">
      <c r="B472" s="9">
        <v>472</v>
      </c>
      <c r="C472" s="9" t="s">
        <v>970</v>
      </c>
      <c r="D472" s="9" t="s">
        <v>971</v>
      </c>
      <c r="E472" s="9" t="s">
        <v>648</v>
      </c>
      <c r="F472" s="9">
        <v>1011597262</v>
      </c>
      <c r="G472" s="9">
        <v>3234763385</v>
      </c>
      <c r="H472" s="9">
        <v>12</v>
      </c>
      <c r="I472" s="9">
        <v>5</v>
      </c>
      <c r="J472" s="9">
        <v>2018</v>
      </c>
      <c r="K472" s="12">
        <f t="shared" si="14"/>
        <v>7</v>
      </c>
      <c r="L472" s="9" t="s">
        <v>106</v>
      </c>
      <c r="M472" s="11" t="str">
        <f>VLOOKUP($L472,CATEGORIAS!$I$2:$J$15,2,0)</f>
        <v>S</v>
      </c>
      <c r="N472" s="11" t="str">
        <f t="shared" si="15"/>
        <v>2018S</v>
      </c>
      <c r="O472" s="11" t="str">
        <f>VLOOKUP($N472,CATEGORIAS!$B$1:$G$245,2,0)</f>
        <v xml:space="preserve">SEMILLEROS 7 Y 8 AÑOS </v>
      </c>
      <c r="P472" s="9" t="s">
        <v>248</v>
      </c>
      <c r="Q472" s="9"/>
      <c r="R472" s="9"/>
    </row>
    <row r="473" spans="2:18" x14ac:dyDescent="0.3">
      <c r="B473" s="9">
        <v>473</v>
      </c>
      <c r="C473" s="9" t="s">
        <v>972</v>
      </c>
      <c r="D473" s="9" t="s">
        <v>973</v>
      </c>
      <c r="E473" s="9" t="s">
        <v>142</v>
      </c>
      <c r="F473" s="9">
        <v>1011594985</v>
      </c>
      <c r="G473" s="9">
        <v>3195083783</v>
      </c>
      <c r="H473" s="9">
        <v>30</v>
      </c>
      <c r="I473" s="9">
        <v>9</v>
      </c>
      <c r="J473" s="9">
        <v>2011</v>
      </c>
      <c r="K473" s="12">
        <f t="shared" si="14"/>
        <v>14</v>
      </c>
      <c r="L473" s="9" t="s">
        <v>106</v>
      </c>
      <c r="M473" s="11" t="str">
        <f>VLOOKUP($L473,CATEGORIAS!$I$2:$J$15,2,0)</f>
        <v>S</v>
      </c>
      <c r="N473" s="11" t="str">
        <f t="shared" si="15"/>
        <v>2011S</v>
      </c>
      <c r="O473" s="11" t="str">
        <f>VLOOKUP($N473,CATEGORIAS!$B$1:$G$245,2,0)</f>
        <v xml:space="preserve">SEMILLEROS 13 Y 14 AÑOS </v>
      </c>
      <c r="P473" s="9" t="s">
        <v>248</v>
      </c>
      <c r="Q473" s="9"/>
      <c r="R473" s="9"/>
    </row>
    <row r="474" spans="2:18" x14ac:dyDescent="0.3">
      <c r="B474" s="9">
        <v>474</v>
      </c>
      <c r="C474" s="9" t="s">
        <v>974</v>
      </c>
      <c r="D474" s="9" t="s">
        <v>975</v>
      </c>
      <c r="E474" s="9" t="s">
        <v>648</v>
      </c>
      <c r="F474" s="9">
        <v>1092015744</v>
      </c>
      <c r="G474" s="9">
        <v>3164657211</v>
      </c>
      <c r="H474" s="9">
        <v>21</v>
      </c>
      <c r="I474" s="9">
        <v>8</v>
      </c>
      <c r="J474" s="9">
        <v>2018</v>
      </c>
      <c r="K474" s="12">
        <f t="shared" si="14"/>
        <v>7</v>
      </c>
      <c r="L474" s="9" t="s">
        <v>106</v>
      </c>
      <c r="M474" s="11" t="str">
        <f>VLOOKUP($L474,CATEGORIAS!$I$2:$J$15,2,0)</f>
        <v>S</v>
      </c>
      <c r="N474" s="11" t="str">
        <f t="shared" si="15"/>
        <v>2018S</v>
      </c>
      <c r="O474" s="11" t="str">
        <f>VLOOKUP($N474,CATEGORIAS!$B$1:$G$245,2,0)</f>
        <v xml:space="preserve">SEMILLEROS 7 Y 8 AÑOS </v>
      </c>
      <c r="P474" s="9" t="s">
        <v>248</v>
      </c>
      <c r="Q474" s="9"/>
      <c r="R474" s="9"/>
    </row>
    <row r="475" spans="2:18" x14ac:dyDescent="0.3">
      <c r="B475" s="9">
        <v>475</v>
      </c>
      <c r="C475" s="9" t="s">
        <v>976</v>
      </c>
      <c r="D475" s="9" t="s">
        <v>977</v>
      </c>
      <c r="E475" s="9" t="s">
        <v>142</v>
      </c>
      <c r="F475" s="9">
        <v>1018263621</v>
      </c>
      <c r="G475" s="9">
        <v>3043979851</v>
      </c>
      <c r="H475" s="9">
        <v>19</v>
      </c>
      <c r="I475" s="9">
        <v>4</v>
      </c>
      <c r="J475" s="9">
        <v>2016</v>
      </c>
      <c r="K475" s="12">
        <f t="shared" si="14"/>
        <v>9</v>
      </c>
      <c r="L475" s="9" t="s">
        <v>106</v>
      </c>
      <c r="M475" s="11" t="str">
        <f>VLOOKUP($L475,CATEGORIAS!$I$2:$J$15,2,0)</f>
        <v>S</v>
      </c>
      <c r="N475" s="11" t="str">
        <f t="shared" si="15"/>
        <v>2016S</v>
      </c>
      <c r="O475" s="11" t="str">
        <f>VLOOKUP($N475,CATEGORIAS!$B$1:$G$245,2,0)</f>
        <v xml:space="preserve">SEMILLEROS 9 Y 10 AÑOS </v>
      </c>
      <c r="P475" s="9" t="s">
        <v>248</v>
      </c>
      <c r="Q475" s="9"/>
      <c r="R475" s="9"/>
    </row>
    <row r="476" spans="2:18" x14ac:dyDescent="0.3">
      <c r="B476" s="9">
        <v>476</v>
      </c>
      <c r="C476" s="1" t="s">
        <v>978</v>
      </c>
      <c r="D476" s="1" t="s">
        <v>979</v>
      </c>
      <c r="E476" s="1" t="s">
        <v>142</v>
      </c>
      <c r="F476" s="1">
        <v>1125283881</v>
      </c>
      <c r="G476" s="1">
        <v>3015332012</v>
      </c>
      <c r="H476" s="1">
        <v>15</v>
      </c>
      <c r="I476" s="1">
        <v>12</v>
      </c>
      <c r="J476" s="1">
        <v>2018</v>
      </c>
      <c r="K476" s="12">
        <f t="shared" si="14"/>
        <v>7</v>
      </c>
      <c r="L476" s="9" t="s">
        <v>106</v>
      </c>
      <c r="M476" s="11" t="str">
        <f>VLOOKUP($L476,CATEGORIAS!$I$2:$J$15,2,0)</f>
        <v>S</v>
      </c>
      <c r="N476" s="11" t="str">
        <f t="shared" si="15"/>
        <v>2018S</v>
      </c>
      <c r="O476" s="11" t="str">
        <f>VLOOKUP($N476,CATEGORIAS!$B$1:$G$245,2,0)</f>
        <v xml:space="preserve">SEMILLEROS 7 Y 8 AÑOS </v>
      </c>
      <c r="P476" s="9" t="s">
        <v>935</v>
      </c>
      <c r="Q476" s="9"/>
      <c r="R476" s="9"/>
    </row>
    <row r="477" spans="2:18" x14ac:dyDescent="0.3">
      <c r="B477" s="9">
        <v>477</v>
      </c>
      <c r="C477" s="1" t="s">
        <v>980</v>
      </c>
      <c r="D477" s="1" t="s">
        <v>981</v>
      </c>
      <c r="E477" s="1" t="s">
        <v>142</v>
      </c>
      <c r="F477" s="1">
        <v>1014886231</v>
      </c>
      <c r="G477" s="1">
        <v>3003578531</v>
      </c>
      <c r="H477" s="1">
        <v>29</v>
      </c>
      <c r="I477" s="1">
        <v>3</v>
      </c>
      <c r="J477" s="1">
        <v>2014</v>
      </c>
      <c r="K477" s="12">
        <f t="shared" si="14"/>
        <v>11</v>
      </c>
      <c r="L477" s="9" t="s">
        <v>100</v>
      </c>
      <c r="M477" s="11" t="str">
        <f>VLOOKUP($L477,CATEGORIAS!$I$2:$J$15,2,0)</f>
        <v>D</v>
      </c>
      <c r="N477" s="11" t="str">
        <f t="shared" si="15"/>
        <v>2014D</v>
      </c>
      <c r="O477" s="11" t="str">
        <f>VLOOKUP($N477,CATEGORIAS!$B$1:$G$245,2,0)</f>
        <v>DAMAS 11 Y 12 AÑOS</v>
      </c>
      <c r="P477" s="9" t="s">
        <v>287</v>
      </c>
      <c r="Q477" s="9"/>
      <c r="R477" s="9"/>
    </row>
    <row r="478" spans="2:18" x14ac:dyDescent="0.3">
      <c r="B478" s="9">
        <v>478</v>
      </c>
      <c r="C478" s="1" t="s">
        <v>168</v>
      </c>
      <c r="D478" s="1" t="s">
        <v>982</v>
      </c>
      <c r="E478" s="1" t="s">
        <v>142</v>
      </c>
      <c r="F478" s="1">
        <v>1013464882</v>
      </c>
      <c r="G478" s="1">
        <v>3116157295</v>
      </c>
      <c r="H478" s="1">
        <v>30</v>
      </c>
      <c r="I478" s="1">
        <v>6</v>
      </c>
      <c r="J478" s="1">
        <v>2013</v>
      </c>
      <c r="K478" s="12">
        <f t="shared" si="14"/>
        <v>12</v>
      </c>
      <c r="L478" s="9" t="s">
        <v>101</v>
      </c>
      <c r="M478" s="11" t="str">
        <f>VLOOKUP($L478,CATEGORIAS!$I$2:$J$15,2,0)</f>
        <v>E</v>
      </c>
      <c r="N478" s="11" t="str">
        <f t="shared" si="15"/>
        <v>2013E</v>
      </c>
      <c r="O478" s="11" t="str">
        <f>VLOOKUP($N478,CATEGORIAS!$B$1:$G$245,2,0)</f>
        <v>EXPERTOS 12 AÑOS</v>
      </c>
      <c r="P478" s="9" t="s">
        <v>287</v>
      </c>
      <c r="Q478" s="9"/>
      <c r="R478" s="9"/>
    </row>
    <row r="479" spans="2:18" x14ac:dyDescent="0.3">
      <c r="B479" s="9">
        <v>479</v>
      </c>
      <c r="C479" s="1" t="s">
        <v>983</v>
      </c>
      <c r="D479" s="1" t="s">
        <v>984</v>
      </c>
      <c r="E479" s="1" t="s">
        <v>212</v>
      </c>
      <c r="F479" s="1">
        <v>79884232</v>
      </c>
      <c r="G479" s="1">
        <v>3003578531</v>
      </c>
      <c r="H479" s="1">
        <v>28</v>
      </c>
      <c r="I479" s="1">
        <v>3</v>
      </c>
      <c r="J479" s="1">
        <v>1983</v>
      </c>
      <c r="K479" s="12">
        <f t="shared" si="14"/>
        <v>42</v>
      </c>
      <c r="L479" s="9" t="s">
        <v>84</v>
      </c>
      <c r="M479" s="11" t="str">
        <f>VLOOKUP($L479,CATEGORIAS!$I$2:$J$15,2,0)</f>
        <v>SM</v>
      </c>
      <c r="N479" s="11" t="str">
        <f t="shared" si="15"/>
        <v>1983SM</v>
      </c>
      <c r="O479" s="11" t="str">
        <f>VLOOKUP($N479,CATEGORIAS!$B$1:$G$245,2,0)</f>
        <v>SENIOR MASTER</v>
      </c>
      <c r="P479" s="9" t="s">
        <v>287</v>
      </c>
      <c r="Q479" s="9"/>
      <c r="R479" s="9"/>
    </row>
    <row r="480" spans="2:18" x14ac:dyDescent="0.3">
      <c r="B480" s="9">
        <v>480</v>
      </c>
      <c r="C480" s="43" t="s">
        <v>216</v>
      </c>
      <c r="D480" s="43" t="s">
        <v>985</v>
      </c>
      <c r="E480" s="1" t="s">
        <v>142</v>
      </c>
      <c r="F480" s="1">
        <v>1025653722</v>
      </c>
      <c r="G480" s="1">
        <v>3107481869</v>
      </c>
      <c r="H480" s="1">
        <v>5</v>
      </c>
      <c r="I480" s="1">
        <v>10</v>
      </c>
      <c r="J480" s="1">
        <v>2008</v>
      </c>
      <c r="K480" s="12">
        <f t="shared" si="14"/>
        <v>17</v>
      </c>
      <c r="L480" s="1" t="s">
        <v>104</v>
      </c>
      <c r="M480" s="11" t="str">
        <f>VLOOKUP($L480,CATEGORIAS!$I$2:$J$15,2,0)</f>
        <v>N</v>
      </c>
      <c r="N480" s="11" t="str">
        <f t="shared" si="15"/>
        <v>2008N</v>
      </c>
      <c r="O480" s="11" t="str">
        <f>VLOOKUP($N480,CATEGORIAS!$B$1:$G$245,2,0)</f>
        <v>NOVATOS 17 AÑOS Y MAS</v>
      </c>
      <c r="P480" s="9" t="s">
        <v>273</v>
      </c>
      <c r="Q480" s="9"/>
      <c r="R480" s="9"/>
    </row>
    <row r="481" spans="2:18" x14ac:dyDescent="0.3">
      <c r="B481" s="9">
        <v>481</v>
      </c>
      <c r="C481" s="43" t="s">
        <v>986</v>
      </c>
      <c r="D481" s="43" t="s">
        <v>987</v>
      </c>
      <c r="E481" s="43" t="s">
        <v>142</v>
      </c>
      <c r="F481" s="1">
        <v>1011407555</v>
      </c>
      <c r="G481" s="1">
        <v>3005612554</v>
      </c>
      <c r="H481" s="1">
        <v>26</v>
      </c>
      <c r="I481" s="1">
        <v>7</v>
      </c>
      <c r="J481" s="1">
        <v>2013</v>
      </c>
      <c r="K481" s="12">
        <f t="shared" si="14"/>
        <v>12</v>
      </c>
      <c r="L481" s="1" t="s">
        <v>105</v>
      </c>
      <c r="M481" s="11" t="str">
        <f>VLOOKUP($L481,CATEGORIAS!$I$2:$J$15,2,0)</f>
        <v>P</v>
      </c>
      <c r="N481" s="11" t="str">
        <f t="shared" si="15"/>
        <v>2013P</v>
      </c>
      <c r="O481" s="11" t="str">
        <f>VLOOKUP($N481,CATEGORIAS!$B$1:$G$245,2,0)</f>
        <v>PRINCIPIANTES 11 Y 12 AÑOS</v>
      </c>
      <c r="P481" s="9" t="s">
        <v>273</v>
      </c>
      <c r="Q481" s="9"/>
      <c r="R481" s="9"/>
    </row>
    <row r="482" spans="2:18" x14ac:dyDescent="0.3">
      <c r="B482" s="39">
        <v>482</v>
      </c>
      <c r="C482" s="43" t="s">
        <v>988</v>
      </c>
      <c r="D482" s="43" t="s">
        <v>987</v>
      </c>
      <c r="E482" s="43" t="s">
        <v>142</v>
      </c>
      <c r="F482" s="1">
        <v>1021927398</v>
      </c>
      <c r="G482" s="1">
        <v>3005612554</v>
      </c>
      <c r="H482" s="1">
        <v>1</v>
      </c>
      <c r="I482" s="1">
        <v>7</v>
      </c>
      <c r="J482" s="1">
        <v>2009</v>
      </c>
      <c r="K482" s="12">
        <f t="shared" si="14"/>
        <v>16</v>
      </c>
      <c r="L482" s="1" t="s">
        <v>104</v>
      </c>
      <c r="M482" s="11" t="str">
        <f>VLOOKUP($L482,CATEGORIAS!$I$2:$J$15,2,0)</f>
        <v>N</v>
      </c>
      <c r="N482" s="11" t="str">
        <f t="shared" si="15"/>
        <v>2009N</v>
      </c>
      <c r="O482" s="11" t="str">
        <f>VLOOKUP($N482,CATEGORIAS!$B$1:$G$245,2,0)</f>
        <v xml:space="preserve">NOVATOS 15 Y 16 AÑOS </v>
      </c>
      <c r="P482" s="9" t="s">
        <v>273</v>
      </c>
      <c r="Q482" s="9"/>
      <c r="R482" s="9"/>
    </row>
    <row r="483" spans="2:18" x14ac:dyDescent="0.3">
      <c r="B483" s="39">
        <v>483</v>
      </c>
      <c r="C483" s="43" t="s">
        <v>989</v>
      </c>
      <c r="D483" s="43" t="s">
        <v>990</v>
      </c>
      <c r="E483" s="43" t="s">
        <v>142</v>
      </c>
      <c r="F483" s="1">
        <v>1023644060</v>
      </c>
      <c r="G483" s="1">
        <v>3122840368</v>
      </c>
      <c r="H483" s="1">
        <v>11</v>
      </c>
      <c r="I483" s="1">
        <v>9</v>
      </c>
      <c r="J483" s="1">
        <v>2012</v>
      </c>
      <c r="K483" s="12">
        <f t="shared" si="14"/>
        <v>13</v>
      </c>
      <c r="L483" s="1" t="s">
        <v>106</v>
      </c>
      <c r="M483" s="11" t="str">
        <f>VLOOKUP($L483,CATEGORIAS!$I$2:$J$15,2,0)</f>
        <v>S</v>
      </c>
      <c r="N483" s="11" t="str">
        <f t="shared" si="15"/>
        <v>2012S</v>
      </c>
      <c r="O483" s="11" t="str">
        <f>VLOOKUP($N483,CATEGORIAS!$B$1:$G$245,2,0)</f>
        <v xml:space="preserve">SEMILLEROS 13 Y 14 AÑOS </v>
      </c>
      <c r="P483" s="9" t="s">
        <v>273</v>
      </c>
      <c r="Q483" s="9"/>
      <c r="R483" s="9"/>
    </row>
    <row r="484" spans="2:18" x14ac:dyDescent="0.3">
      <c r="B484" s="39">
        <v>484</v>
      </c>
      <c r="C484" s="9" t="s">
        <v>991</v>
      </c>
      <c r="D484" s="9" t="s">
        <v>992</v>
      </c>
      <c r="E484" s="9" t="s">
        <v>142</v>
      </c>
      <c r="F484" s="9">
        <v>1192470107</v>
      </c>
      <c r="G484" s="9" t="s">
        <v>993</v>
      </c>
      <c r="H484" s="9">
        <v>9</v>
      </c>
      <c r="I484" s="9">
        <v>1</v>
      </c>
      <c r="J484" s="9">
        <v>2021</v>
      </c>
      <c r="K484" s="12">
        <f t="shared" si="14"/>
        <v>4</v>
      </c>
      <c r="L484" s="9" t="s">
        <v>103</v>
      </c>
      <c r="M484" s="11" t="str">
        <f>VLOOKUP($L484,CATEGORIAS!$I$2:$J$15,2,0)</f>
        <v>Z</v>
      </c>
      <c r="N484" s="11" t="str">
        <f t="shared" si="15"/>
        <v>2021Z</v>
      </c>
      <c r="O484" s="11" t="str">
        <f>VLOOKUP($N484,CATEGORIAS!$B$1:$G$245,2,0)</f>
        <v>MINI RIDERS SIN PEDALES 4 Y 5 AÑOS</v>
      </c>
      <c r="P484" s="9" t="s">
        <v>1012</v>
      </c>
      <c r="Q484" s="9"/>
      <c r="R484" s="9"/>
    </row>
    <row r="485" spans="2:18" x14ac:dyDescent="0.3">
      <c r="B485" s="39">
        <v>485</v>
      </c>
      <c r="C485" s="9" t="s">
        <v>994</v>
      </c>
      <c r="D485" s="9" t="s">
        <v>995</v>
      </c>
      <c r="E485" s="9" t="s">
        <v>142</v>
      </c>
      <c r="F485" s="9">
        <v>1022156800</v>
      </c>
      <c r="G485" s="9" t="s">
        <v>996</v>
      </c>
      <c r="H485" s="9">
        <v>18</v>
      </c>
      <c r="I485" s="9">
        <v>8</v>
      </c>
      <c r="J485" s="9">
        <v>2013</v>
      </c>
      <c r="K485" s="12">
        <f t="shared" si="14"/>
        <v>12</v>
      </c>
      <c r="L485" s="9" t="s">
        <v>106</v>
      </c>
      <c r="M485" s="11" t="str">
        <f>VLOOKUP($L485,CATEGORIAS!$I$2:$J$15,2,0)</f>
        <v>S</v>
      </c>
      <c r="N485" s="11" t="str">
        <f t="shared" si="15"/>
        <v>2013S</v>
      </c>
      <c r="O485" s="11" t="str">
        <f>VLOOKUP($N485,CATEGORIAS!$B$1:$G$245,2,0)</f>
        <v>SEMILLEROS 11 Y 12 AÑOS</v>
      </c>
      <c r="P485" s="9" t="s">
        <v>1012</v>
      </c>
      <c r="Q485" s="9"/>
      <c r="R485" s="9"/>
    </row>
    <row r="486" spans="2:18" x14ac:dyDescent="0.3">
      <c r="B486" s="39">
        <v>486</v>
      </c>
      <c r="C486" s="9" t="s">
        <v>348</v>
      </c>
      <c r="D486" s="9" t="s">
        <v>997</v>
      </c>
      <c r="E486" s="9" t="s">
        <v>142</v>
      </c>
      <c r="F486" s="9">
        <v>1027812295</v>
      </c>
      <c r="G486" s="9" t="s">
        <v>998</v>
      </c>
      <c r="H486" s="9">
        <v>19</v>
      </c>
      <c r="I486" s="9">
        <v>4</v>
      </c>
      <c r="J486" s="9">
        <v>2013</v>
      </c>
      <c r="K486" s="12">
        <f t="shared" si="14"/>
        <v>12</v>
      </c>
      <c r="L486" s="9" t="s">
        <v>106</v>
      </c>
      <c r="M486" s="11" t="str">
        <f>VLOOKUP($L486,CATEGORIAS!$I$2:$J$15,2,0)</f>
        <v>S</v>
      </c>
      <c r="N486" s="11" t="str">
        <f t="shared" si="15"/>
        <v>2013S</v>
      </c>
      <c r="O486" s="11" t="str">
        <f>VLOOKUP($N486,CATEGORIAS!$B$1:$G$245,2,0)</f>
        <v>SEMILLEROS 11 Y 12 AÑOS</v>
      </c>
      <c r="P486" s="9" t="s">
        <v>1012</v>
      </c>
      <c r="Q486" s="9"/>
      <c r="R486" s="9"/>
    </row>
    <row r="487" spans="2:18" x14ac:dyDescent="0.3">
      <c r="B487" s="39">
        <v>487</v>
      </c>
      <c r="C487" s="9" t="s">
        <v>333</v>
      </c>
      <c r="D487" s="9" t="s">
        <v>999</v>
      </c>
      <c r="E487" s="9" t="s">
        <v>142</v>
      </c>
      <c r="F487" s="9">
        <v>1044990647</v>
      </c>
      <c r="G487" s="9" t="s">
        <v>1000</v>
      </c>
      <c r="H487" s="9">
        <v>11</v>
      </c>
      <c r="I487" s="9">
        <v>9</v>
      </c>
      <c r="J487" s="9">
        <v>2022</v>
      </c>
      <c r="K487" s="12">
        <f t="shared" si="14"/>
        <v>3</v>
      </c>
      <c r="L487" s="9" t="s">
        <v>103</v>
      </c>
      <c r="M487" s="11" t="str">
        <f>VLOOKUP($L487,CATEGORIAS!$I$2:$J$15,2,0)</f>
        <v>Z</v>
      </c>
      <c r="N487" s="11" t="str">
        <f t="shared" si="15"/>
        <v>2022Z</v>
      </c>
      <c r="O487" s="11" t="str">
        <f>VLOOKUP($N487,CATEGORIAS!$B$1:$G$245,2,0)</f>
        <v>MINI RIDERS SIN PEDALES 2 Y 3 AÑOS</v>
      </c>
      <c r="P487" s="9" t="s">
        <v>1012</v>
      </c>
      <c r="Q487" s="9"/>
      <c r="R487" s="9"/>
    </row>
    <row r="488" spans="2:18" x14ac:dyDescent="0.3">
      <c r="B488" s="39">
        <v>488</v>
      </c>
      <c r="C488" s="9" t="s">
        <v>350</v>
      </c>
      <c r="D488" s="9" t="s">
        <v>1001</v>
      </c>
      <c r="E488" s="9" t="s">
        <v>142</v>
      </c>
      <c r="F488" s="9">
        <v>1152472735</v>
      </c>
      <c r="G488" s="9" t="s">
        <v>1000</v>
      </c>
      <c r="H488" s="9">
        <v>28</v>
      </c>
      <c r="I488" s="9">
        <v>4</v>
      </c>
      <c r="J488" s="9">
        <v>2018</v>
      </c>
      <c r="K488" s="12">
        <f t="shared" si="14"/>
        <v>7</v>
      </c>
      <c r="L488" s="9" t="s">
        <v>106</v>
      </c>
      <c r="M488" s="11" t="str">
        <f>VLOOKUP($L488,CATEGORIAS!$I$2:$J$15,2,0)</f>
        <v>S</v>
      </c>
      <c r="N488" s="11" t="str">
        <f t="shared" si="15"/>
        <v>2018S</v>
      </c>
      <c r="O488" s="11" t="str">
        <f>VLOOKUP($N488,CATEGORIAS!$B$1:$G$245,2,0)</f>
        <v xml:space="preserve">SEMILLEROS 7 Y 8 AÑOS </v>
      </c>
      <c r="P488" s="9" t="s">
        <v>1012</v>
      </c>
      <c r="Q488" s="9"/>
      <c r="R488" s="9"/>
    </row>
    <row r="489" spans="2:18" x14ac:dyDescent="0.3">
      <c r="B489" s="39">
        <v>489</v>
      </c>
      <c r="C489" s="9" t="s">
        <v>1002</v>
      </c>
      <c r="D489" s="9" t="s">
        <v>1003</v>
      </c>
      <c r="E489" s="9" t="s">
        <v>142</v>
      </c>
      <c r="F489" s="9">
        <v>1044988857</v>
      </c>
      <c r="G489" s="9" t="s">
        <v>1004</v>
      </c>
      <c r="H489" s="9">
        <v>29</v>
      </c>
      <c r="I489" s="9">
        <v>4</v>
      </c>
      <c r="J489" s="9">
        <v>2014</v>
      </c>
      <c r="K489" s="12">
        <f t="shared" si="14"/>
        <v>11</v>
      </c>
      <c r="L489" s="9" t="s">
        <v>106</v>
      </c>
      <c r="M489" s="11" t="str">
        <f>VLOOKUP($L489,CATEGORIAS!$I$2:$J$15,2,0)</f>
        <v>S</v>
      </c>
      <c r="N489" s="11" t="str">
        <f t="shared" si="15"/>
        <v>2014S</v>
      </c>
      <c r="O489" s="11" t="str">
        <f>VLOOKUP($N489,CATEGORIAS!$B$1:$G$245,2,0)</f>
        <v>SEMILLEROS 11 Y 12 AÑOS</v>
      </c>
      <c r="P489" s="9" t="s">
        <v>1012</v>
      </c>
      <c r="Q489" s="9"/>
      <c r="R489" s="9"/>
    </row>
    <row r="490" spans="2:18" x14ac:dyDescent="0.3">
      <c r="B490" s="39">
        <v>490</v>
      </c>
      <c r="C490" s="9" t="s">
        <v>429</v>
      </c>
      <c r="D490" s="9" t="s">
        <v>1005</v>
      </c>
      <c r="E490" s="9" t="s">
        <v>142</v>
      </c>
      <c r="F490" s="9">
        <v>1035016695</v>
      </c>
      <c r="G490" s="9" t="s">
        <v>1006</v>
      </c>
      <c r="H490" s="9">
        <v>2</v>
      </c>
      <c r="I490" s="9">
        <v>7</v>
      </c>
      <c r="J490" s="9">
        <v>2020</v>
      </c>
      <c r="K490" s="12">
        <f t="shared" si="14"/>
        <v>5</v>
      </c>
      <c r="L490" s="9" t="s">
        <v>102</v>
      </c>
      <c r="M490" s="11" t="str">
        <f>VLOOKUP($L490,CATEGORIAS!$I$2:$J$15,2,0)</f>
        <v>X</v>
      </c>
      <c r="N490" s="11" t="str">
        <f t="shared" si="15"/>
        <v>2020X</v>
      </c>
      <c r="O490" s="11" t="str">
        <f>VLOOKUP($N490,CATEGORIAS!$B$1:$G$245,2,0)</f>
        <v>MINI RIDERS CON PEDALES 4 Y 5 AÑOS</v>
      </c>
      <c r="P490" s="9" t="s">
        <v>1012</v>
      </c>
      <c r="Q490" s="9"/>
      <c r="R490" s="9"/>
    </row>
    <row r="491" spans="2:18" x14ac:dyDescent="0.3">
      <c r="B491" s="39">
        <v>491</v>
      </c>
      <c r="C491" s="9" t="s">
        <v>994</v>
      </c>
      <c r="D491" s="9" t="s">
        <v>1007</v>
      </c>
      <c r="E491" s="9" t="s">
        <v>142</v>
      </c>
      <c r="F491" s="9">
        <v>1020321048</v>
      </c>
      <c r="G491" s="9" t="s">
        <v>1008</v>
      </c>
      <c r="H491" s="9">
        <v>28</v>
      </c>
      <c r="I491" s="9">
        <v>6</v>
      </c>
      <c r="J491" s="9">
        <v>2015</v>
      </c>
      <c r="K491" s="12">
        <f t="shared" si="14"/>
        <v>10</v>
      </c>
      <c r="L491" s="9" t="s">
        <v>106</v>
      </c>
      <c r="M491" s="11" t="str">
        <f>VLOOKUP($L491,CATEGORIAS!$I$2:$J$15,2,0)</f>
        <v>S</v>
      </c>
      <c r="N491" s="11" t="str">
        <f t="shared" si="15"/>
        <v>2015S</v>
      </c>
      <c r="O491" s="11" t="str">
        <f>VLOOKUP($N491,CATEGORIAS!$B$1:$G$245,2,0)</f>
        <v xml:space="preserve">SEMILLEROS 9 Y 10 AÑOS </v>
      </c>
      <c r="P491" s="9" t="s">
        <v>1012</v>
      </c>
      <c r="Q491" s="9"/>
      <c r="R491" s="9"/>
    </row>
    <row r="492" spans="2:18" x14ac:dyDescent="0.3">
      <c r="B492" s="39">
        <v>492</v>
      </c>
      <c r="C492" s="9" t="s">
        <v>1009</v>
      </c>
      <c r="D492" s="9" t="s">
        <v>1010</v>
      </c>
      <c r="E492" s="9" t="s">
        <v>142</v>
      </c>
      <c r="F492" s="9">
        <v>1200214093</v>
      </c>
      <c r="G492" s="9" t="s">
        <v>1011</v>
      </c>
      <c r="H492" s="9">
        <v>11</v>
      </c>
      <c r="I492" s="9">
        <v>3</v>
      </c>
      <c r="J492" s="9">
        <v>2015</v>
      </c>
      <c r="K492" s="12">
        <f t="shared" si="14"/>
        <v>10</v>
      </c>
      <c r="L492" s="9" t="s">
        <v>106</v>
      </c>
      <c r="M492" s="11" t="str">
        <f>VLOOKUP($L492,CATEGORIAS!$I$2:$J$15,2,0)</f>
        <v>S</v>
      </c>
      <c r="N492" s="11" t="str">
        <f t="shared" si="15"/>
        <v>2015S</v>
      </c>
      <c r="O492" s="11" t="str">
        <f>VLOOKUP($N492,CATEGORIAS!$B$1:$G$245,2,0)</f>
        <v xml:space="preserve">SEMILLEROS 9 Y 10 AÑOS </v>
      </c>
      <c r="P492" s="9" t="s">
        <v>1012</v>
      </c>
      <c r="Q492" s="9"/>
      <c r="R492" s="9"/>
    </row>
    <row r="493" spans="2:18" x14ac:dyDescent="0.3">
      <c r="B493" s="39">
        <v>493</v>
      </c>
      <c r="C493" s="9" t="s">
        <v>321</v>
      </c>
      <c r="D493" s="9" t="s">
        <v>1010</v>
      </c>
      <c r="E493" s="9" t="s">
        <v>142</v>
      </c>
      <c r="F493" s="9">
        <v>1200214208</v>
      </c>
      <c r="G493" s="9" t="s">
        <v>1011</v>
      </c>
      <c r="H493" s="9">
        <v>21</v>
      </c>
      <c r="I493" s="9">
        <v>9</v>
      </c>
      <c r="J493" s="9">
        <v>2017</v>
      </c>
      <c r="K493" s="12">
        <f t="shared" si="14"/>
        <v>8</v>
      </c>
      <c r="L493" s="9" t="s">
        <v>106</v>
      </c>
      <c r="M493" s="11" t="str">
        <f>VLOOKUP($L493,CATEGORIAS!$I$2:$J$15,2,0)</f>
        <v>S</v>
      </c>
      <c r="N493" s="11" t="str">
        <f t="shared" si="15"/>
        <v>2017S</v>
      </c>
      <c r="O493" s="11" t="str">
        <f>VLOOKUP($N493,CATEGORIAS!$B$1:$G$245,2,0)</f>
        <v xml:space="preserve">SEMILLEROS 7 Y 8 AÑOS </v>
      </c>
      <c r="P493" s="9" t="s">
        <v>1012</v>
      </c>
      <c r="Q493" s="9"/>
      <c r="R493" s="9"/>
    </row>
    <row r="494" spans="2:18" x14ac:dyDescent="0.3">
      <c r="B494" s="39">
        <v>494</v>
      </c>
      <c r="C494" s="1" t="s">
        <v>1013</v>
      </c>
      <c r="D494" s="1" t="s">
        <v>1014</v>
      </c>
      <c r="E494" s="1" t="s">
        <v>142</v>
      </c>
      <c r="F494" s="1">
        <v>1020324471</v>
      </c>
      <c r="G494" s="1">
        <v>3105332012</v>
      </c>
      <c r="H494" s="1">
        <v>5</v>
      </c>
      <c r="I494" s="1">
        <v>8</v>
      </c>
      <c r="J494" s="1">
        <v>2017</v>
      </c>
      <c r="K494" s="12">
        <f t="shared" si="14"/>
        <v>8</v>
      </c>
      <c r="L494" s="9" t="s">
        <v>106</v>
      </c>
      <c r="M494" s="11" t="str">
        <f>VLOOKUP($L494,CATEGORIAS!$I$2:$J$15,2,0)</f>
        <v>S</v>
      </c>
      <c r="N494" s="11" t="str">
        <f t="shared" si="15"/>
        <v>2017S</v>
      </c>
      <c r="O494" s="11" t="str">
        <f>VLOOKUP($N494,CATEGORIAS!$B$1:$G$245,2,0)</f>
        <v xml:space="preserve">SEMILLEROS 7 Y 8 AÑOS </v>
      </c>
      <c r="P494" s="9" t="s">
        <v>935</v>
      </c>
      <c r="Q494" s="9"/>
      <c r="R494" s="9"/>
    </row>
    <row r="495" spans="2:18" x14ac:dyDescent="0.3">
      <c r="B495" s="39">
        <v>496</v>
      </c>
      <c r="C495" s="36" t="s">
        <v>468</v>
      </c>
      <c r="D495" s="36" t="s">
        <v>1015</v>
      </c>
      <c r="E495" s="36" t="s">
        <v>142</v>
      </c>
      <c r="F495" s="36">
        <v>1019139492</v>
      </c>
      <c r="G495" s="36">
        <v>3234062841</v>
      </c>
      <c r="H495" s="36">
        <v>28</v>
      </c>
      <c r="I495" s="36" t="s">
        <v>1016</v>
      </c>
      <c r="J495" s="36">
        <v>2016</v>
      </c>
      <c r="K495" s="12">
        <f t="shared" si="14"/>
        <v>9</v>
      </c>
      <c r="L495" s="36" t="s">
        <v>105</v>
      </c>
      <c r="M495" s="11" t="str">
        <f>VLOOKUP($L495,CATEGORIAS!$I$2:$J$15,2,0)</f>
        <v>P</v>
      </c>
      <c r="N495" s="11" t="str">
        <f t="shared" si="15"/>
        <v>2016P</v>
      </c>
      <c r="O495" s="11" t="str">
        <f>VLOOKUP($N495,CATEGORIAS!$B$1:$G$245,2,0)</f>
        <v xml:space="preserve">PRINCIPIANTES 9 Y 10 AÑOS </v>
      </c>
      <c r="P495" s="39" t="s">
        <v>1017</v>
      </c>
      <c r="Q495" s="9"/>
      <c r="R495" s="9"/>
    </row>
    <row r="496" spans="2:18" x14ac:dyDescent="0.3">
      <c r="B496" s="39">
        <v>497</v>
      </c>
      <c r="C496" s="70" t="s">
        <v>858</v>
      </c>
      <c r="D496" s="70" t="s">
        <v>859</v>
      </c>
      <c r="E496" s="71" t="s">
        <v>116</v>
      </c>
      <c r="F496" s="70" t="s">
        <v>1018</v>
      </c>
      <c r="G496" s="70">
        <v>3117265906</v>
      </c>
      <c r="H496" s="70">
        <v>5</v>
      </c>
      <c r="I496" s="70">
        <v>12</v>
      </c>
      <c r="J496" s="70">
        <v>2021</v>
      </c>
      <c r="K496" s="12">
        <f t="shared" si="14"/>
        <v>4</v>
      </c>
      <c r="L496" s="70" t="s">
        <v>103</v>
      </c>
      <c r="M496" s="11" t="str">
        <f>VLOOKUP($L496,CATEGORIAS!$I$2:$J$15,2,0)</f>
        <v>Z</v>
      </c>
      <c r="N496" s="11" t="str">
        <f t="shared" si="15"/>
        <v>2021Z</v>
      </c>
      <c r="O496" s="11" t="str">
        <f>VLOOKUP($N496,CATEGORIAS!$B$1:$G$245,2,0)</f>
        <v>MINI RIDERS SIN PEDALES 4 Y 5 AÑOS</v>
      </c>
      <c r="P496" s="9" t="s">
        <v>365</v>
      </c>
      <c r="Q496" s="9"/>
      <c r="R496" s="9"/>
    </row>
    <row r="497" spans="2:18" x14ac:dyDescent="0.3">
      <c r="B497" s="39">
        <v>498</v>
      </c>
      <c r="C497" s="9" t="s">
        <v>438</v>
      </c>
      <c r="D497" s="9" t="s">
        <v>1019</v>
      </c>
      <c r="E497" s="1" t="s">
        <v>116</v>
      </c>
      <c r="F497" s="9" t="s">
        <v>1020</v>
      </c>
      <c r="G497" s="9">
        <v>3117265906</v>
      </c>
      <c r="H497" s="9">
        <v>10</v>
      </c>
      <c r="I497" s="9">
        <v>7</v>
      </c>
      <c r="J497" s="9">
        <v>2020</v>
      </c>
      <c r="K497" s="12">
        <f t="shared" si="14"/>
        <v>5</v>
      </c>
      <c r="L497" s="9" t="s">
        <v>102</v>
      </c>
      <c r="M497" s="11" t="str">
        <f>VLOOKUP($L497,CATEGORIAS!$I$2:$J$15,2,0)</f>
        <v>X</v>
      </c>
      <c r="N497" s="11" t="str">
        <f t="shared" si="15"/>
        <v>2020X</v>
      </c>
      <c r="O497" s="11" t="str">
        <f>VLOOKUP($N497,CATEGORIAS!$B$1:$G$245,2,0)</f>
        <v>MINI RIDERS CON PEDALES 4 Y 5 AÑOS</v>
      </c>
      <c r="P497" s="9" t="s">
        <v>365</v>
      </c>
      <c r="Q497" s="9"/>
      <c r="R497" s="9"/>
    </row>
    <row r="498" spans="2:18" x14ac:dyDescent="0.3">
      <c r="B498" s="39">
        <v>499</v>
      </c>
      <c r="C498" s="9" t="s">
        <v>912</v>
      </c>
      <c r="D498" s="9" t="s">
        <v>1021</v>
      </c>
      <c r="E498" s="9" t="s">
        <v>142</v>
      </c>
      <c r="F498" s="9">
        <v>1035003792</v>
      </c>
      <c r="G498" s="9">
        <v>3117265906</v>
      </c>
      <c r="H498" s="9">
        <v>6</v>
      </c>
      <c r="I498" s="9">
        <v>5</v>
      </c>
      <c r="J498" s="9">
        <v>2014</v>
      </c>
      <c r="K498" s="12">
        <f t="shared" si="14"/>
        <v>11</v>
      </c>
      <c r="L498" s="9" t="s">
        <v>101</v>
      </c>
      <c r="M498" s="11" t="str">
        <f>VLOOKUP($L498,CATEGORIAS!$I$2:$J$15,2,0)</f>
        <v>E</v>
      </c>
      <c r="N498" s="11" t="str">
        <f t="shared" si="15"/>
        <v>2014E</v>
      </c>
      <c r="O498" s="11" t="str">
        <f>VLOOKUP($N498,CATEGORIAS!$B$1:$G$245,2,0)</f>
        <v>EXPERTOS 11 AÑOS</v>
      </c>
      <c r="P498" s="9" t="s">
        <v>151</v>
      </c>
      <c r="Q498" s="9"/>
      <c r="R498" s="9"/>
    </row>
    <row r="499" spans="2:18" x14ac:dyDescent="0.3">
      <c r="B499" s="39">
        <v>500</v>
      </c>
      <c r="C499" s="9" t="s">
        <v>1022</v>
      </c>
      <c r="D499" s="9" t="s">
        <v>1023</v>
      </c>
      <c r="E499" s="9" t="s">
        <v>142</v>
      </c>
      <c r="F499" s="9">
        <v>1035010273</v>
      </c>
      <c r="G499" s="9">
        <v>3117265906</v>
      </c>
      <c r="H499" s="9">
        <v>17</v>
      </c>
      <c r="I499" s="9">
        <v>4</v>
      </c>
      <c r="J499" s="9">
        <v>2017</v>
      </c>
      <c r="K499" s="12">
        <f t="shared" si="14"/>
        <v>8</v>
      </c>
      <c r="L499" s="9" t="s">
        <v>105</v>
      </c>
      <c r="M499" s="11" t="str">
        <f>VLOOKUP($L499,CATEGORIAS!$I$2:$J$15,2,0)</f>
        <v>P</v>
      </c>
      <c r="N499" s="11" t="str">
        <f t="shared" si="15"/>
        <v>2017P</v>
      </c>
      <c r="O499" s="11" t="str">
        <f>VLOOKUP($N499,CATEGORIAS!$B$1:$G$245,2,0)</f>
        <v xml:space="preserve">PRINCIPIANTES 7 Y 8 AÑOS </v>
      </c>
      <c r="P499" s="9" t="s">
        <v>365</v>
      </c>
      <c r="Q499" s="9"/>
      <c r="R499" s="9"/>
    </row>
    <row r="500" spans="2:18" x14ac:dyDescent="0.3">
      <c r="B500" s="9">
        <v>501</v>
      </c>
      <c r="C500" s="9" t="s">
        <v>140</v>
      </c>
      <c r="D500" s="9" t="s">
        <v>1024</v>
      </c>
      <c r="E500" s="9" t="s">
        <v>142</v>
      </c>
      <c r="F500" s="9">
        <v>1036966737</v>
      </c>
      <c r="G500" s="9">
        <v>3117265906</v>
      </c>
      <c r="H500" s="9">
        <v>22</v>
      </c>
      <c r="I500" s="9">
        <v>9</v>
      </c>
      <c r="J500" s="9">
        <v>2017</v>
      </c>
      <c r="K500" s="12">
        <f t="shared" si="14"/>
        <v>8</v>
      </c>
      <c r="L500" s="9" t="s">
        <v>106</v>
      </c>
      <c r="M500" s="11" t="str">
        <f>VLOOKUP($L500,CATEGORIAS!$I$2:$J$15,2,0)</f>
        <v>S</v>
      </c>
      <c r="N500" s="11" t="str">
        <f t="shared" si="15"/>
        <v>2017S</v>
      </c>
      <c r="O500" s="11" t="str">
        <f>VLOOKUP($N500,CATEGORIAS!$B$1:$G$245,2,0)</f>
        <v xml:space="preserve">SEMILLEROS 7 Y 8 AÑOS </v>
      </c>
      <c r="P500" s="9" t="s">
        <v>365</v>
      </c>
      <c r="Q500" s="9"/>
      <c r="R500" s="9"/>
    </row>
    <row r="501" spans="2:18" x14ac:dyDescent="0.3">
      <c r="B501" s="9">
        <v>502</v>
      </c>
      <c r="C501" s="9" t="s">
        <v>140</v>
      </c>
      <c r="D501" s="9" t="s">
        <v>1025</v>
      </c>
      <c r="E501" s="9" t="s">
        <v>142</v>
      </c>
      <c r="F501" s="9">
        <v>1037672408</v>
      </c>
      <c r="G501" s="9">
        <v>3246224984</v>
      </c>
      <c r="H501" s="9">
        <v>10</v>
      </c>
      <c r="I501" s="9">
        <v>1</v>
      </c>
      <c r="J501" s="9">
        <v>2018</v>
      </c>
      <c r="K501" s="12">
        <f t="shared" si="14"/>
        <v>7</v>
      </c>
      <c r="L501" s="9" t="s">
        <v>105</v>
      </c>
      <c r="M501" s="11" t="str">
        <f>VLOOKUP($L501,CATEGORIAS!$I$2:$J$15,2,0)</f>
        <v>P</v>
      </c>
      <c r="N501" s="11" t="str">
        <f t="shared" si="15"/>
        <v>2018P</v>
      </c>
      <c r="O501" s="11" t="str">
        <f>VLOOKUP($N501,CATEGORIAS!$B$1:$G$245,2,0)</f>
        <v xml:space="preserve">PRINCIPIANTES 7 Y 8 AÑOS </v>
      </c>
      <c r="P501" s="9" t="s">
        <v>117</v>
      </c>
      <c r="Q501" s="9"/>
      <c r="R501" s="9"/>
    </row>
    <row r="502" spans="2:18" x14ac:dyDescent="0.3">
      <c r="B502" s="9">
        <v>503</v>
      </c>
      <c r="C502" s="9" t="s">
        <v>1026</v>
      </c>
      <c r="D502" s="9" t="s">
        <v>1027</v>
      </c>
      <c r="E502" s="9" t="s">
        <v>142</v>
      </c>
      <c r="F502" s="9">
        <v>1038872356</v>
      </c>
      <c r="G502" s="9">
        <v>3146147979</v>
      </c>
      <c r="H502" s="9">
        <v>18</v>
      </c>
      <c r="I502" s="9">
        <v>1</v>
      </c>
      <c r="J502" s="9">
        <v>2012</v>
      </c>
      <c r="K502" s="12">
        <f t="shared" si="14"/>
        <v>13</v>
      </c>
      <c r="L502" s="9" t="s">
        <v>106</v>
      </c>
      <c r="M502" s="11" t="str">
        <f>VLOOKUP($L502,CATEGORIAS!$I$2:$J$15,2,0)</f>
        <v>S</v>
      </c>
      <c r="N502" s="11" t="str">
        <f t="shared" si="15"/>
        <v>2012S</v>
      </c>
      <c r="O502" s="11" t="str">
        <f>VLOOKUP($N502,CATEGORIAS!$B$1:$G$245,2,0)</f>
        <v xml:space="preserve">SEMILLEROS 13 Y 14 AÑOS </v>
      </c>
      <c r="P502" s="9" t="s">
        <v>241</v>
      </c>
      <c r="Q502" s="9"/>
      <c r="R502" s="9"/>
    </row>
    <row r="503" spans="2:18" x14ac:dyDescent="0.3">
      <c r="B503" s="9">
        <v>504</v>
      </c>
      <c r="C503" s="9" t="s">
        <v>1028</v>
      </c>
      <c r="D503" s="9" t="s">
        <v>1029</v>
      </c>
      <c r="E503" s="9" t="s">
        <v>142</v>
      </c>
      <c r="F503" s="9">
        <v>1018250697</v>
      </c>
      <c r="G503" s="9">
        <v>3146147979</v>
      </c>
      <c r="H503" s="9">
        <v>29</v>
      </c>
      <c r="I503" s="9">
        <v>12</v>
      </c>
      <c r="J503" s="9">
        <v>2010</v>
      </c>
      <c r="K503" s="12">
        <f t="shared" si="14"/>
        <v>15</v>
      </c>
      <c r="L503" s="9" t="s">
        <v>106</v>
      </c>
      <c r="M503" s="11" t="str">
        <f>VLOOKUP($L503,CATEGORIAS!$I$2:$J$15,2,0)</f>
        <v>S</v>
      </c>
      <c r="N503" s="11" t="str">
        <f t="shared" si="15"/>
        <v>2010S</v>
      </c>
      <c r="O503" s="11" t="str">
        <f>VLOOKUP($N503,CATEGORIAS!$B$1:$G$245,2,0)</f>
        <v xml:space="preserve">SEMILLEROS 15 Y 16 AÑOS </v>
      </c>
      <c r="P503" s="9" t="s">
        <v>241</v>
      </c>
      <c r="Q503" s="9"/>
      <c r="R503" s="9"/>
    </row>
    <row r="504" spans="2:18" x14ac:dyDescent="0.3">
      <c r="B504" s="9">
        <v>505</v>
      </c>
      <c r="C504" s="9" t="s">
        <v>396</v>
      </c>
      <c r="D504" s="9" t="s">
        <v>1030</v>
      </c>
      <c r="E504" s="9" t="s">
        <v>142</v>
      </c>
      <c r="F504" s="9">
        <v>1044988792</v>
      </c>
      <c r="G504" s="9">
        <v>3146147979</v>
      </c>
      <c r="H504" s="9">
        <v>26</v>
      </c>
      <c r="I504" s="9">
        <v>1</v>
      </c>
      <c r="J504" s="9">
        <v>2014</v>
      </c>
      <c r="K504" s="12">
        <f t="shared" si="14"/>
        <v>11</v>
      </c>
      <c r="L504" s="9" t="s">
        <v>106</v>
      </c>
      <c r="M504" s="11" t="str">
        <f>VLOOKUP($L504,CATEGORIAS!$I$2:$J$15,2,0)</f>
        <v>S</v>
      </c>
      <c r="N504" s="11" t="str">
        <f t="shared" si="15"/>
        <v>2014S</v>
      </c>
      <c r="O504" s="11" t="str">
        <f>VLOOKUP($N504,CATEGORIAS!$B$1:$G$245,2,0)</f>
        <v>SEMILLEROS 11 Y 12 AÑOS</v>
      </c>
      <c r="P504" s="9" t="s">
        <v>241</v>
      </c>
      <c r="Q504" s="9"/>
      <c r="R504" s="9"/>
    </row>
    <row r="505" spans="2:18" x14ac:dyDescent="0.3">
      <c r="B505" s="9">
        <v>506</v>
      </c>
      <c r="C505" s="9" t="s">
        <v>1031</v>
      </c>
      <c r="D505" s="9" t="s">
        <v>1032</v>
      </c>
      <c r="E505" s="9" t="s">
        <v>212</v>
      </c>
      <c r="F505" s="9">
        <v>3473953</v>
      </c>
      <c r="G505" s="9"/>
      <c r="H505" s="9">
        <v>12</v>
      </c>
      <c r="I505" s="9">
        <v>1</v>
      </c>
      <c r="J505" s="9">
        <v>1989</v>
      </c>
      <c r="K505" s="12">
        <f t="shared" si="14"/>
        <v>36</v>
      </c>
      <c r="L505" s="9" t="s">
        <v>81</v>
      </c>
      <c r="M505" s="11" t="str">
        <f>VLOOKUP($L505,CATEGORIAS!$I$2:$J$15,2,0)</f>
        <v>M</v>
      </c>
      <c r="N505" s="11" t="str">
        <f t="shared" si="15"/>
        <v>1989M</v>
      </c>
      <c r="O505" s="11" t="str">
        <f>VLOOKUP($N505,CATEGORIAS!$B$1:$G$245,2,0)</f>
        <v>MASTER</v>
      </c>
      <c r="P505" s="9" t="s">
        <v>625</v>
      </c>
      <c r="Q505" s="9"/>
      <c r="R505" s="9"/>
    </row>
    <row r="506" spans="2:18" x14ac:dyDescent="0.3">
      <c r="B506" s="9">
        <v>507</v>
      </c>
      <c r="C506" s="9" t="s">
        <v>122</v>
      </c>
      <c r="D506" s="9" t="s">
        <v>1033</v>
      </c>
      <c r="E506" s="9" t="s">
        <v>116</v>
      </c>
      <c r="F506" s="9">
        <v>1023560242</v>
      </c>
      <c r="G506" s="9"/>
      <c r="H506" s="9">
        <v>19</v>
      </c>
      <c r="I506" s="9">
        <v>9</v>
      </c>
      <c r="J506" s="9">
        <v>2020</v>
      </c>
      <c r="K506" s="12">
        <f t="shared" si="14"/>
        <v>5</v>
      </c>
      <c r="L506" s="9" t="s">
        <v>105</v>
      </c>
      <c r="M506" s="11" t="str">
        <f>VLOOKUP($L506,CATEGORIAS!$I$2:$J$15,2,0)</f>
        <v>P</v>
      </c>
      <c r="N506" s="11" t="str">
        <f t="shared" si="15"/>
        <v>2020P</v>
      </c>
      <c r="O506" s="11" t="str">
        <f>VLOOKUP($N506,CATEGORIAS!$B$1:$G$245,2,0)</f>
        <v>PRINCIPIANTES 6 AÑOS Y MENOS</v>
      </c>
      <c r="P506" s="9" t="s">
        <v>625</v>
      </c>
      <c r="Q506" s="9"/>
      <c r="R506" s="9"/>
    </row>
    <row r="507" spans="2:18" x14ac:dyDescent="0.3">
      <c r="B507" s="9">
        <v>508</v>
      </c>
      <c r="C507" s="9" t="s">
        <v>1034</v>
      </c>
      <c r="D507" s="9" t="s">
        <v>1035</v>
      </c>
      <c r="E507" s="9" t="s">
        <v>142</v>
      </c>
      <c r="F507" s="9">
        <v>1017937216</v>
      </c>
      <c r="G507" s="9"/>
      <c r="H507" s="9">
        <v>9</v>
      </c>
      <c r="I507" s="9">
        <v>2</v>
      </c>
      <c r="J507" s="9">
        <v>2012</v>
      </c>
      <c r="K507" s="12">
        <f t="shared" si="14"/>
        <v>13</v>
      </c>
      <c r="L507" s="9" t="s">
        <v>101</v>
      </c>
      <c r="M507" s="11" t="str">
        <f>VLOOKUP($L507,CATEGORIAS!$I$2:$J$15,2,0)</f>
        <v>E</v>
      </c>
      <c r="N507" s="11" t="str">
        <f t="shared" si="15"/>
        <v>2012E</v>
      </c>
      <c r="O507" s="11" t="str">
        <f>VLOOKUP($N507,CATEGORIAS!$B$1:$G$245,2,0)</f>
        <v>EXPERTOS 13 AÑOS</v>
      </c>
      <c r="P507" s="9" t="s">
        <v>625</v>
      </c>
      <c r="Q507" s="9"/>
      <c r="R507" s="9"/>
    </row>
    <row r="508" spans="2:18" x14ac:dyDescent="0.3">
      <c r="B508" s="39">
        <v>509</v>
      </c>
      <c r="C508" s="9" t="s">
        <v>454</v>
      </c>
      <c r="D508" s="9" t="s">
        <v>1036</v>
      </c>
      <c r="E508" s="9" t="s">
        <v>648</v>
      </c>
      <c r="F508" s="9">
        <v>1020240561</v>
      </c>
      <c r="G508" s="9">
        <v>3202293153</v>
      </c>
      <c r="H508" s="9">
        <v>19</v>
      </c>
      <c r="I508" s="9">
        <v>11</v>
      </c>
      <c r="J508" s="9">
        <v>2020</v>
      </c>
      <c r="K508" s="12">
        <f t="shared" si="14"/>
        <v>5</v>
      </c>
      <c r="L508" s="9" t="s">
        <v>106</v>
      </c>
      <c r="M508" s="11" t="str">
        <f>VLOOKUP($L508,CATEGORIAS!$I$2:$J$15,2,0)</f>
        <v>S</v>
      </c>
      <c r="N508" s="11" t="str">
        <f t="shared" si="15"/>
        <v>2020S</v>
      </c>
      <c r="O508" s="11" t="str">
        <f>VLOOKUP($N508,CATEGORIAS!$B$1:$G$245,2,0)</f>
        <v>SEMILLEROS 6 AÑOS Y MENOS</v>
      </c>
      <c r="P508" s="9" t="s">
        <v>579</v>
      </c>
      <c r="Q508" s="9"/>
      <c r="R508" s="9"/>
    </row>
    <row r="509" spans="2:18" x14ac:dyDescent="0.3">
      <c r="B509" s="39">
        <v>510</v>
      </c>
      <c r="C509" s="9" t="s">
        <v>1037</v>
      </c>
      <c r="D509" s="9" t="s">
        <v>1038</v>
      </c>
      <c r="E509" s="9" t="s">
        <v>212</v>
      </c>
      <c r="F509" s="9">
        <v>1007918806</v>
      </c>
      <c r="G509" s="9">
        <v>3126380902</v>
      </c>
      <c r="H509" s="9">
        <v>8</v>
      </c>
      <c r="I509" s="9">
        <v>8</v>
      </c>
      <c r="J509" s="9">
        <v>2000</v>
      </c>
      <c r="K509" s="12">
        <f t="shared" si="14"/>
        <v>25</v>
      </c>
      <c r="L509" s="9" t="s">
        <v>91</v>
      </c>
      <c r="M509" s="11" t="str">
        <f>VLOOKUP($L509,CATEGORIAS!$I$2:$J$15,2,0)</f>
        <v>F</v>
      </c>
      <c r="N509" s="11" t="str">
        <f t="shared" si="15"/>
        <v>2000F</v>
      </c>
      <c r="O509" s="11" t="str">
        <f>VLOOKUP($N509,CATEGORIAS!$B$1:$G$245,2,0)</f>
        <v>FOUR CROSS</v>
      </c>
      <c r="P509" s="9" t="s">
        <v>579</v>
      </c>
      <c r="Q509" s="9"/>
      <c r="R509" s="9"/>
    </row>
    <row r="510" spans="2:18" x14ac:dyDescent="0.3">
      <c r="B510" s="39">
        <v>511</v>
      </c>
      <c r="C510" s="1" t="s">
        <v>1039</v>
      </c>
      <c r="D510" s="1" t="s">
        <v>1040</v>
      </c>
      <c r="E510" s="1" t="s">
        <v>142</v>
      </c>
      <c r="F510" s="1">
        <v>1034670627</v>
      </c>
      <c r="G510" s="1">
        <v>3113893407</v>
      </c>
      <c r="H510" s="1">
        <v>27</v>
      </c>
      <c r="I510" s="1">
        <v>7</v>
      </c>
      <c r="J510" s="1">
        <v>2018</v>
      </c>
      <c r="K510" s="12">
        <f t="shared" si="14"/>
        <v>7</v>
      </c>
      <c r="L510" s="1" t="s">
        <v>106</v>
      </c>
      <c r="M510" s="11" t="str">
        <f>VLOOKUP($L510,CATEGORIAS!$I$2:$J$15,2,0)</f>
        <v>S</v>
      </c>
      <c r="N510" s="11" t="str">
        <f t="shared" si="15"/>
        <v>2018S</v>
      </c>
      <c r="O510" s="11" t="str">
        <f>VLOOKUP($N510,CATEGORIAS!$B$1:$G$245,2,0)</f>
        <v xml:space="preserve">SEMILLEROS 7 Y 8 AÑOS </v>
      </c>
      <c r="P510" s="9" t="s">
        <v>113</v>
      </c>
      <c r="Q510" s="9"/>
      <c r="R510" s="9"/>
    </row>
    <row r="511" spans="2:18" x14ac:dyDescent="0.3">
      <c r="B511" s="39">
        <v>512</v>
      </c>
      <c r="C511" s="1" t="s">
        <v>1041</v>
      </c>
      <c r="D511" s="1" t="s">
        <v>1042</v>
      </c>
      <c r="E511" s="1" t="s">
        <v>142</v>
      </c>
      <c r="F511" s="1">
        <v>1058205150</v>
      </c>
      <c r="G511" s="1">
        <v>3135807910</v>
      </c>
      <c r="H511" s="1">
        <v>20</v>
      </c>
      <c r="I511" s="1">
        <v>12</v>
      </c>
      <c r="J511" s="1">
        <v>2018</v>
      </c>
      <c r="K511" s="12">
        <f t="shared" si="14"/>
        <v>7</v>
      </c>
      <c r="L511" s="1" t="s">
        <v>106</v>
      </c>
      <c r="M511" s="11" t="str">
        <f>VLOOKUP($L511,CATEGORIAS!$I$2:$J$15,2,0)</f>
        <v>S</v>
      </c>
      <c r="N511" s="11" t="str">
        <f t="shared" si="15"/>
        <v>2018S</v>
      </c>
      <c r="O511" s="11" t="str">
        <f>VLOOKUP($N511,CATEGORIAS!$B$1:$G$245,2,0)</f>
        <v xml:space="preserve">SEMILLEROS 7 Y 8 AÑOS </v>
      </c>
      <c r="P511" s="9" t="s">
        <v>113</v>
      </c>
      <c r="Q511" s="9"/>
      <c r="R511" s="9"/>
    </row>
    <row r="512" spans="2:18" x14ac:dyDescent="0.3">
      <c r="B512" s="39">
        <v>513</v>
      </c>
      <c r="C512" s="1" t="s">
        <v>1043</v>
      </c>
      <c r="D512" s="1" t="s">
        <v>1044</v>
      </c>
      <c r="E512" s="1" t="s">
        <v>142</v>
      </c>
      <c r="F512" s="1">
        <v>1058205301</v>
      </c>
      <c r="G512" s="1">
        <v>3223636347</v>
      </c>
      <c r="H512" s="1">
        <v>14</v>
      </c>
      <c r="I512" s="1">
        <v>7</v>
      </c>
      <c r="J512" s="1">
        <v>2019</v>
      </c>
      <c r="K512" s="12">
        <f t="shared" si="14"/>
        <v>6</v>
      </c>
      <c r="L512" s="1" t="s">
        <v>106</v>
      </c>
      <c r="M512" s="11" t="str">
        <f>VLOOKUP($L512,CATEGORIAS!$I$2:$J$15,2,0)</f>
        <v>S</v>
      </c>
      <c r="N512" s="11" t="str">
        <f t="shared" si="15"/>
        <v>2019S</v>
      </c>
      <c r="O512" s="11" t="str">
        <f>VLOOKUP($N512,CATEGORIAS!$B$1:$G$245,2,0)</f>
        <v>SEMILLEROS 6 AÑOS Y MENOS</v>
      </c>
      <c r="P512" s="9" t="s">
        <v>113</v>
      </c>
      <c r="Q512" s="9"/>
      <c r="R512" s="9"/>
    </row>
    <row r="513" spans="2:18" x14ac:dyDescent="0.3">
      <c r="B513" s="39">
        <v>514</v>
      </c>
      <c r="C513" s="1" t="s">
        <v>1045</v>
      </c>
      <c r="D513" s="1" t="s">
        <v>1046</v>
      </c>
      <c r="E513" s="1" t="s">
        <v>142</v>
      </c>
      <c r="F513" s="1">
        <v>1054572367</v>
      </c>
      <c r="G513" s="1">
        <v>3206911499</v>
      </c>
      <c r="H513" s="1">
        <v>1</v>
      </c>
      <c r="I513" s="1">
        <v>8</v>
      </c>
      <c r="J513" s="1">
        <v>2018</v>
      </c>
      <c r="K513" s="12">
        <f t="shared" ref="K513:K576" si="16">2025-J513</f>
        <v>7</v>
      </c>
      <c r="L513" s="1" t="s">
        <v>106</v>
      </c>
      <c r="M513" s="11" t="str">
        <f>VLOOKUP($L513,CATEGORIAS!$I$2:$J$15,2,0)</f>
        <v>S</v>
      </c>
      <c r="N513" s="11" t="str">
        <f t="shared" ref="N513:N576" si="17">CONCATENATE($J513,$M513)</f>
        <v>2018S</v>
      </c>
      <c r="O513" s="11" t="str">
        <f>VLOOKUP($N513,CATEGORIAS!$B$1:$G$245,2,0)</f>
        <v xml:space="preserve">SEMILLEROS 7 Y 8 AÑOS </v>
      </c>
      <c r="P513" s="9" t="s">
        <v>113</v>
      </c>
      <c r="Q513" s="9"/>
      <c r="R513" s="9"/>
    </row>
    <row r="514" spans="2:18" x14ac:dyDescent="0.3">
      <c r="B514" s="39">
        <v>515</v>
      </c>
      <c r="C514" s="1" t="s">
        <v>1047</v>
      </c>
      <c r="D514" s="1" t="s">
        <v>1048</v>
      </c>
      <c r="E514" s="1" t="s">
        <v>142</v>
      </c>
      <c r="F514" s="1">
        <v>1058201933</v>
      </c>
      <c r="G514" s="1">
        <v>3137473636</v>
      </c>
      <c r="H514" s="1">
        <v>4</v>
      </c>
      <c r="I514" s="1">
        <v>5</v>
      </c>
      <c r="J514" s="1">
        <v>2012</v>
      </c>
      <c r="K514" s="12">
        <f t="shared" si="16"/>
        <v>13</v>
      </c>
      <c r="L514" s="1" t="s">
        <v>106</v>
      </c>
      <c r="M514" s="11" t="str">
        <f>VLOOKUP($L514,CATEGORIAS!$I$2:$J$15,2,0)</f>
        <v>S</v>
      </c>
      <c r="N514" s="11" t="str">
        <f t="shared" si="17"/>
        <v>2012S</v>
      </c>
      <c r="O514" s="11" t="str">
        <f>VLOOKUP($N514,CATEGORIAS!$B$1:$G$245,2,0)</f>
        <v xml:space="preserve">SEMILLEROS 13 Y 14 AÑOS </v>
      </c>
      <c r="P514" s="9" t="s">
        <v>113</v>
      </c>
      <c r="Q514" s="9"/>
      <c r="R514" s="9"/>
    </row>
    <row r="515" spans="2:18" x14ac:dyDescent="0.3">
      <c r="B515" s="39">
        <v>516</v>
      </c>
      <c r="C515" s="1" t="s">
        <v>1049</v>
      </c>
      <c r="D515" s="1" t="s">
        <v>1050</v>
      </c>
      <c r="E515" s="1" t="s">
        <v>142</v>
      </c>
      <c r="F515" s="1">
        <v>1058204873</v>
      </c>
      <c r="G515" s="1">
        <v>3206446803</v>
      </c>
      <c r="H515" s="1">
        <v>9</v>
      </c>
      <c r="I515" s="1">
        <v>11</v>
      </c>
      <c r="J515" s="1">
        <v>2017</v>
      </c>
      <c r="K515" s="12">
        <f t="shared" si="16"/>
        <v>8</v>
      </c>
      <c r="L515" s="1" t="s">
        <v>106</v>
      </c>
      <c r="M515" s="11" t="str">
        <f>VLOOKUP($L515,CATEGORIAS!$I$2:$J$15,2,0)</f>
        <v>S</v>
      </c>
      <c r="N515" s="11" t="str">
        <f t="shared" si="17"/>
        <v>2017S</v>
      </c>
      <c r="O515" s="11" t="str">
        <f>VLOOKUP($N515,CATEGORIAS!$B$1:$G$245,2,0)</f>
        <v xml:space="preserve">SEMILLEROS 7 Y 8 AÑOS </v>
      </c>
      <c r="P515" s="9" t="s">
        <v>113</v>
      </c>
      <c r="Q515" s="9"/>
      <c r="R515" s="9"/>
    </row>
    <row r="516" spans="2:18" x14ac:dyDescent="0.3">
      <c r="B516" s="39">
        <v>517</v>
      </c>
      <c r="C516" s="69" t="s">
        <v>350</v>
      </c>
      <c r="D516" s="69" t="s">
        <v>1051</v>
      </c>
      <c r="E516" s="69" t="s">
        <v>142</v>
      </c>
      <c r="F516" s="69">
        <v>1039475473</v>
      </c>
      <c r="G516" s="69">
        <v>3194765285</v>
      </c>
      <c r="H516" s="69">
        <v>26</v>
      </c>
      <c r="I516" s="69">
        <v>8</v>
      </c>
      <c r="J516" s="69">
        <v>2017</v>
      </c>
      <c r="K516" s="12">
        <f t="shared" si="16"/>
        <v>8</v>
      </c>
      <c r="L516" s="9" t="s">
        <v>105</v>
      </c>
      <c r="M516" s="11" t="str">
        <f>VLOOKUP($L516,CATEGORIAS!$I$2:$J$15,2,0)</f>
        <v>P</v>
      </c>
      <c r="N516" s="11" t="str">
        <f t="shared" si="17"/>
        <v>2017P</v>
      </c>
      <c r="O516" s="11" t="str">
        <f>VLOOKUP($N516,CATEGORIAS!$B$1:$G$245,2,0)</f>
        <v xml:space="preserve">PRINCIPIANTES 7 Y 8 AÑOS </v>
      </c>
      <c r="P516" s="9" t="s">
        <v>1054</v>
      </c>
      <c r="Q516" s="9"/>
      <c r="R516" s="9"/>
    </row>
    <row r="517" spans="2:18" x14ac:dyDescent="0.3">
      <c r="B517" s="39">
        <v>518</v>
      </c>
      <c r="C517" s="69" t="s">
        <v>213</v>
      </c>
      <c r="D517" s="69" t="s">
        <v>1052</v>
      </c>
      <c r="E517" s="9" t="s">
        <v>116</v>
      </c>
      <c r="F517" s="69">
        <v>1035017794</v>
      </c>
      <c r="G517" s="69">
        <v>3194765285</v>
      </c>
      <c r="H517" s="69">
        <v>29</v>
      </c>
      <c r="I517" s="69">
        <v>6</v>
      </c>
      <c r="J517" s="69">
        <v>2021</v>
      </c>
      <c r="K517" s="12">
        <f t="shared" si="16"/>
        <v>4</v>
      </c>
      <c r="L517" s="9" t="s">
        <v>103</v>
      </c>
      <c r="M517" s="11" t="str">
        <f>VLOOKUP($L517,CATEGORIAS!$I$2:$J$15,2,0)</f>
        <v>Z</v>
      </c>
      <c r="N517" s="11" t="str">
        <f t="shared" si="17"/>
        <v>2021Z</v>
      </c>
      <c r="O517" s="11" t="str">
        <f>VLOOKUP($N517,CATEGORIAS!$B$1:$G$245,2,0)</f>
        <v>MINI RIDERS SIN PEDALES 4 Y 5 AÑOS</v>
      </c>
      <c r="P517" s="9" t="s">
        <v>1054</v>
      </c>
      <c r="Q517" s="9"/>
      <c r="R517" s="9"/>
    </row>
    <row r="518" spans="2:18" x14ac:dyDescent="0.3">
      <c r="B518" s="39">
        <v>519</v>
      </c>
      <c r="C518" s="36" t="s">
        <v>771</v>
      </c>
      <c r="D518" s="36" t="s">
        <v>1053</v>
      </c>
      <c r="E518" s="70" t="s">
        <v>116</v>
      </c>
      <c r="F518" s="36">
        <v>103646119</v>
      </c>
      <c r="G518" s="36">
        <v>3194765285</v>
      </c>
      <c r="H518" s="36">
        <v>17</v>
      </c>
      <c r="I518" s="36">
        <v>11</v>
      </c>
      <c r="J518" s="36">
        <v>2020</v>
      </c>
      <c r="K518" s="12">
        <f t="shared" si="16"/>
        <v>5</v>
      </c>
      <c r="L518" s="9" t="s">
        <v>103</v>
      </c>
      <c r="M518" s="11" t="str">
        <f>VLOOKUP($L518,CATEGORIAS!$I$2:$J$15,2,0)</f>
        <v>Z</v>
      </c>
      <c r="N518" s="11" t="str">
        <f t="shared" si="17"/>
        <v>2020Z</v>
      </c>
      <c r="O518" s="11" t="str">
        <f>VLOOKUP($N518,CATEGORIAS!$B$1:$G$245,2,0)</f>
        <v>MINI RIDERS SIN PEDALES 4 Y 5 AÑOS</v>
      </c>
      <c r="P518" s="9" t="s">
        <v>1054</v>
      </c>
      <c r="Q518" s="9"/>
      <c r="R518" s="9"/>
    </row>
    <row r="519" spans="2:18" x14ac:dyDescent="0.3">
      <c r="B519" s="39">
        <v>520</v>
      </c>
      <c r="C519" s="46" t="s">
        <v>1055</v>
      </c>
      <c r="D519" s="46" t="s">
        <v>1056</v>
      </c>
      <c r="E519" s="75" t="s">
        <v>142</v>
      </c>
      <c r="F519" s="46">
        <v>1131224071</v>
      </c>
      <c r="G519" s="46">
        <v>3216885078</v>
      </c>
      <c r="H519" s="46">
        <v>14</v>
      </c>
      <c r="I519" s="46">
        <v>10</v>
      </c>
      <c r="J519" s="46">
        <v>2010</v>
      </c>
      <c r="K519" s="12">
        <f t="shared" si="16"/>
        <v>15</v>
      </c>
      <c r="L519" s="9" t="s">
        <v>104</v>
      </c>
      <c r="M519" s="11" t="str">
        <f>VLOOKUP($L519,CATEGORIAS!$I$2:$J$15,2,0)</f>
        <v>N</v>
      </c>
      <c r="N519" s="11" t="str">
        <f t="shared" si="17"/>
        <v>2010N</v>
      </c>
      <c r="O519" s="11" t="str">
        <f>VLOOKUP($N519,CATEGORIAS!$B$1:$G$245,2,0)</f>
        <v xml:space="preserve">NOVATOS 15 Y 16 AÑOS </v>
      </c>
      <c r="P519" s="9" t="s">
        <v>961</v>
      </c>
      <c r="Q519" s="9"/>
      <c r="R519" s="9"/>
    </row>
    <row r="520" spans="2:18" x14ac:dyDescent="0.3">
      <c r="B520" s="39">
        <v>521</v>
      </c>
      <c r="C520" s="71" t="s">
        <v>737</v>
      </c>
      <c r="D520" s="71" t="s">
        <v>1214</v>
      </c>
      <c r="E520" s="9" t="s">
        <v>116</v>
      </c>
      <c r="F520" s="71">
        <v>1035013709</v>
      </c>
      <c r="G520" s="71"/>
      <c r="H520" s="71">
        <v>15</v>
      </c>
      <c r="I520" s="71">
        <v>12</v>
      </c>
      <c r="J520" s="71">
        <v>2018</v>
      </c>
      <c r="K520" s="12">
        <f t="shared" si="16"/>
        <v>7</v>
      </c>
      <c r="L520" s="9" t="s">
        <v>106</v>
      </c>
      <c r="M520" s="11" t="str">
        <f>VLOOKUP($L520,CATEGORIAS!$I$2:$J$15,2,0)</f>
        <v>S</v>
      </c>
      <c r="N520" s="11" t="str">
        <f t="shared" si="17"/>
        <v>2018S</v>
      </c>
      <c r="O520" s="11" t="str">
        <f>VLOOKUP($N520,CATEGORIAS!$B$1:$G$245,2,0)</f>
        <v xml:space="preserve">SEMILLEROS 7 Y 8 AÑOS </v>
      </c>
      <c r="P520" s="9" t="s">
        <v>117</v>
      </c>
      <c r="Q520" s="9"/>
      <c r="R520" s="9"/>
    </row>
    <row r="521" spans="2:18" x14ac:dyDescent="0.3">
      <c r="B521" s="39">
        <v>522</v>
      </c>
      <c r="C521" s="71" t="s">
        <v>1057</v>
      </c>
      <c r="D521" s="71" t="s">
        <v>1058</v>
      </c>
      <c r="E521" s="71" t="s">
        <v>142</v>
      </c>
      <c r="F521" s="71">
        <v>1042709628</v>
      </c>
      <c r="G521" s="71">
        <v>3206047211</v>
      </c>
      <c r="H521" s="71">
        <v>2</v>
      </c>
      <c r="I521" s="71">
        <v>12</v>
      </c>
      <c r="J521" s="71">
        <v>2015</v>
      </c>
      <c r="K521" s="12">
        <f t="shared" si="16"/>
        <v>10</v>
      </c>
      <c r="L521" s="9" t="s">
        <v>100</v>
      </c>
      <c r="M521" s="11" t="str">
        <f>VLOOKUP($L521,CATEGORIAS!$I$2:$J$15,2,0)</f>
        <v>D</v>
      </c>
      <c r="N521" s="11" t="str">
        <f t="shared" si="17"/>
        <v>2015D</v>
      </c>
      <c r="O521" s="11" t="str">
        <f>VLOOKUP($N521,CATEGORIAS!$B$1:$G$245,2,0)</f>
        <v xml:space="preserve">DAMAS 9 Y 10 AÑOS </v>
      </c>
      <c r="P521" s="9" t="s">
        <v>170</v>
      </c>
      <c r="Q521" s="9"/>
      <c r="R521" s="9"/>
    </row>
    <row r="522" spans="2:18" x14ac:dyDescent="0.3">
      <c r="B522" s="39">
        <v>523</v>
      </c>
      <c r="C522" s="1" t="s">
        <v>1059</v>
      </c>
      <c r="D522" s="1" t="s">
        <v>1060</v>
      </c>
      <c r="E522" s="1" t="s">
        <v>142</v>
      </c>
      <c r="F522" s="1">
        <v>1025668702</v>
      </c>
      <c r="G522" s="1">
        <v>3185158484</v>
      </c>
      <c r="H522" s="1">
        <v>18</v>
      </c>
      <c r="I522" s="1">
        <v>2</v>
      </c>
      <c r="J522" s="1">
        <v>2014</v>
      </c>
      <c r="K522" s="12">
        <f t="shared" si="16"/>
        <v>11</v>
      </c>
      <c r="L522" s="9" t="s">
        <v>105</v>
      </c>
      <c r="M522" s="11" t="str">
        <f>VLOOKUP($L522,CATEGORIAS!$I$2:$J$15,2,0)</f>
        <v>P</v>
      </c>
      <c r="N522" s="11" t="str">
        <f t="shared" si="17"/>
        <v>2014P</v>
      </c>
      <c r="O522" s="11" t="str">
        <f>VLOOKUP($N522,CATEGORIAS!$B$1:$G$245,2,0)</f>
        <v>PRINCIPIANTES 11 Y 12 AÑOS</v>
      </c>
      <c r="P522" s="9" t="s">
        <v>170</v>
      </c>
      <c r="Q522" s="9"/>
      <c r="R522" s="9"/>
    </row>
    <row r="523" spans="2:18" x14ac:dyDescent="0.3">
      <c r="B523" s="9">
        <v>524</v>
      </c>
      <c r="C523" s="1" t="s">
        <v>118</v>
      </c>
      <c r="D523" s="1" t="s">
        <v>1061</v>
      </c>
      <c r="E523" s="1" t="s">
        <v>142</v>
      </c>
      <c r="F523" s="1">
        <v>1041462401</v>
      </c>
      <c r="G523" s="1">
        <v>3107321450</v>
      </c>
      <c r="H523" s="1">
        <v>27</v>
      </c>
      <c r="I523" s="1" t="s">
        <v>1062</v>
      </c>
      <c r="J523" s="1">
        <v>2020</v>
      </c>
      <c r="K523" s="12">
        <f t="shared" si="16"/>
        <v>5</v>
      </c>
      <c r="L523" s="9" t="s">
        <v>103</v>
      </c>
      <c r="M523" s="11" t="str">
        <f>VLOOKUP($L523,CATEGORIAS!$I$2:$J$15,2,0)</f>
        <v>Z</v>
      </c>
      <c r="N523" s="11" t="str">
        <f t="shared" si="17"/>
        <v>2020Z</v>
      </c>
      <c r="O523" s="11" t="str">
        <f>VLOOKUP($N523,CATEGORIAS!$B$1:$G$245,2,0)</f>
        <v>MINI RIDERS SIN PEDALES 4 Y 5 AÑOS</v>
      </c>
      <c r="P523" s="9" t="s">
        <v>323</v>
      </c>
      <c r="Q523" s="9"/>
      <c r="R523" s="9"/>
    </row>
    <row r="524" spans="2:18" x14ac:dyDescent="0.3">
      <c r="B524" s="9">
        <v>525</v>
      </c>
      <c r="C524" s="1" t="s">
        <v>1063</v>
      </c>
      <c r="D524" s="1" t="s">
        <v>1064</v>
      </c>
      <c r="E524" s="1" t="s">
        <v>142</v>
      </c>
      <c r="F524" s="1">
        <v>1028033708</v>
      </c>
      <c r="G524" s="1"/>
      <c r="H524" s="1">
        <v>22</v>
      </c>
      <c r="I524" s="1">
        <v>12</v>
      </c>
      <c r="J524" s="1">
        <v>2015</v>
      </c>
      <c r="K524" s="12">
        <f t="shared" si="16"/>
        <v>10</v>
      </c>
      <c r="L524" s="9" t="s">
        <v>100</v>
      </c>
      <c r="M524" s="11" t="str">
        <f>VLOOKUP($L524,CATEGORIAS!$I$2:$J$15,2,0)</f>
        <v>D</v>
      </c>
      <c r="N524" s="11" t="str">
        <f t="shared" si="17"/>
        <v>2015D</v>
      </c>
      <c r="O524" s="11" t="str">
        <f>VLOOKUP($N524,CATEGORIAS!$B$1:$G$245,2,0)</f>
        <v xml:space="preserve">DAMAS 9 Y 10 AÑOS </v>
      </c>
      <c r="P524" s="9" t="s">
        <v>269</v>
      </c>
      <c r="Q524" s="9"/>
      <c r="R524" s="9"/>
    </row>
    <row r="525" spans="2:18" x14ac:dyDescent="0.3">
      <c r="B525" s="9">
        <v>526</v>
      </c>
      <c r="C525" s="1" t="s">
        <v>1065</v>
      </c>
      <c r="D525" s="1" t="s">
        <v>1066</v>
      </c>
      <c r="E525" s="1" t="s">
        <v>142</v>
      </c>
      <c r="F525" s="76">
        <v>1035010994</v>
      </c>
      <c r="G525" s="76">
        <v>3182097152</v>
      </c>
      <c r="H525" s="48">
        <v>10</v>
      </c>
      <c r="I525" s="1">
        <v>8</v>
      </c>
      <c r="J525" s="1">
        <v>2017</v>
      </c>
      <c r="K525" s="12">
        <f t="shared" si="16"/>
        <v>8</v>
      </c>
      <c r="L525" s="9" t="s">
        <v>106</v>
      </c>
      <c r="M525" s="11" t="str">
        <f>VLOOKUP($L525,CATEGORIAS!$I$2:$J$15,2,0)</f>
        <v>S</v>
      </c>
      <c r="N525" s="11" t="str">
        <f t="shared" si="17"/>
        <v>2017S</v>
      </c>
      <c r="O525" s="11" t="str">
        <f>VLOOKUP($N525,CATEGORIAS!$B$1:$G$245,2,0)</f>
        <v xml:space="preserve">SEMILLEROS 7 Y 8 AÑOS </v>
      </c>
      <c r="P525" s="9" t="s">
        <v>529</v>
      </c>
      <c r="Q525" s="9"/>
      <c r="R525" s="9"/>
    </row>
    <row r="526" spans="2:18" x14ac:dyDescent="0.3">
      <c r="B526" s="9">
        <v>527</v>
      </c>
      <c r="C526" s="43" t="s">
        <v>586</v>
      </c>
      <c r="D526" s="43" t="s">
        <v>1067</v>
      </c>
      <c r="E526" s="43" t="s">
        <v>142</v>
      </c>
      <c r="F526" s="76">
        <v>1020324447</v>
      </c>
      <c r="G526" s="76">
        <v>3183867121</v>
      </c>
      <c r="H526" s="1">
        <v>2</v>
      </c>
      <c r="I526" s="1">
        <v>8</v>
      </c>
      <c r="J526" s="1">
        <v>2017</v>
      </c>
      <c r="K526" s="12">
        <f t="shared" si="16"/>
        <v>8</v>
      </c>
      <c r="L526" s="9" t="s">
        <v>106</v>
      </c>
      <c r="M526" s="11" t="str">
        <f>VLOOKUP($L526,CATEGORIAS!$I$2:$J$15,2,0)</f>
        <v>S</v>
      </c>
      <c r="N526" s="11" t="str">
        <f t="shared" si="17"/>
        <v>2017S</v>
      </c>
      <c r="O526" s="11" t="str">
        <f>VLOOKUP($N526,CATEGORIAS!$B$1:$G$245,2,0)</f>
        <v xml:space="preserve">SEMILLEROS 7 Y 8 AÑOS </v>
      </c>
      <c r="P526" s="9" t="s">
        <v>529</v>
      </c>
      <c r="Q526" s="9"/>
      <c r="R526" s="9"/>
    </row>
    <row r="527" spans="2:18" x14ac:dyDescent="0.3">
      <c r="B527" s="9">
        <v>528</v>
      </c>
      <c r="C527" s="43" t="s">
        <v>140</v>
      </c>
      <c r="D527" s="43" t="s">
        <v>1068</v>
      </c>
      <c r="E527" s="43" t="s">
        <v>142</v>
      </c>
      <c r="F527" s="47">
        <v>1017939583</v>
      </c>
      <c r="G527"/>
      <c r="H527" s="1">
        <v>3</v>
      </c>
      <c r="I527" s="1">
        <v>6</v>
      </c>
      <c r="J527" s="1">
        <v>2013</v>
      </c>
      <c r="K527" s="12">
        <f t="shared" si="16"/>
        <v>12</v>
      </c>
      <c r="L527" s="9" t="s">
        <v>105</v>
      </c>
      <c r="M527" s="11" t="str">
        <f>VLOOKUP($L527,CATEGORIAS!$I$2:$J$15,2,0)</f>
        <v>P</v>
      </c>
      <c r="N527" s="11" t="str">
        <f t="shared" si="17"/>
        <v>2013P</v>
      </c>
      <c r="O527" s="11" t="str">
        <f>VLOOKUP($N527,CATEGORIAS!$B$1:$G$245,2,0)</f>
        <v>PRINCIPIANTES 11 Y 12 AÑOS</v>
      </c>
      <c r="P527" s="9" t="s">
        <v>529</v>
      </c>
      <c r="Q527" s="9"/>
      <c r="R527" s="9"/>
    </row>
    <row r="528" spans="2:18" x14ac:dyDescent="0.3">
      <c r="B528" s="9">
        <v>529</v>
      </c>
      <c r="C528" s="1" t="s">
        <v>1069</v>
      </c>
      <c r="D528" s="1" t="s">
        <v>1070</v>
      </c>
      <c r="E528" s="1" t="s">
        <v>648</v>
      </c>
      <c r="F528">
        <v>6571755</v>
      </c>
      <c r="G528">
        <v>3114935542</v>
      </c>
      <c r="H528" s="1">
        <v>24</v>
      </c>
      <c r="I528" s="1">
        <v>12</v>
      </c>
      <c r="J528" s="1">
        <v>1977</v>
      </c>
      <c r="K528" s="12">
        <f t="shared" si="16"/>
        <v>48</v>
      </c>
      <c r="L528" s="1" t="s">
        <v>84</v>
      </c>
      <c r="M528" s="11" t="str">
        <f>VLOOKUP($L528,CATEGORIAS!$I$2:$J$15,2,0)</f>
        <v>SM</v>
      </c>
      <c r="N528" s="11" t="str">
        <f t="shared" si="17"/>
        <v>1977SM</v>
      </c>
      <c r="O528" s="11" t="str">
        <f>VLOOKUP($N528,CATEGORIAS!$B$1:$G$245,2,0)</f>
        <v>SENIOR MASTER</v>
      </c>
      <c r="P528" s="9" t="s">
        <v>440</v>
      </c>
      <c r="Q528" s="9"/>
      <c r="R528" s="9"/>
    </row>
    <row r="529" spans="2:18" x14ac:dyDescent="0.3">
      <c r="B529" s="9">
        <v>530</v>
      </c>
      <c r="C529" s="1" t="s">
        <v>1071</v>
      </c>
      <c r="D529" s="1" t="s">
        <v>1072</v>
      </c>
      <c r="E529" s="1" t="s">
        <v>648</v>
      </c>
      <c r="F529">
        <v>13032015541</v>
      </c>
      <c r="G529" s="1">
        <v>3148028367</v>
      </c>
      <c r="H529" s="1">
        <v>13</v>
      </c>
      <c r="I529" s="1">
        <v>3</v>
      </c>
      <c r="J529" s="1">
        <v>2015</v>
      </c>
      <c r="K529" s="12">
        <f t="shared" si="16"/>
        <v>10</v>
      </c>
      <c r="L529" s="1" t="s">
        <v>106</v>
      </c>
      <c r="M529" s="11" t="str">
        <f>VLOOKUP($L529,CATEGORIAS!$I$2:$J$15,2,0)</f>
        <v>S</v>
      </c>
      <c r="N529" s="11" t="str">
        <f t="shared" si="17"/>
        <v>2015S</v>
      </c>
      <c r="O529" s="11" t="str">
        <f>VLOOKUP($N529,CATEGORIAS!$B$1:$G$245,2,0)</f>
        <v xml:space="preserve">SEMILLEROS 9 Y 10 AÑOS </v>
      </c>
      <c r="P529" s="9" t="s">
        <v>440</v>
      </c>
      <c r="Q529" s="9"/>
      <c r="R529" s="9"/>
    </row>
    <row r="530" spans="2:18" x14ac:dyDescent="0.3">
      <c r="B530" s="9">
        <v>531</v>
      </c>
      <c r="C530" s="9" t="s">
        <v>1073</v>
      </c>
      <c r="D530" s="9" t="s">
        <v>1206</v>
      </c>
      <c r="E530" s="9" t="s">
        <v>648</v>
      </c>
      <c r="F530" s="9">
        <v>5141757</v>
      </c>
      <c r="G530" s="9">
        <v>3148028377</v>
      </c>
      <c r="H530" s="9">
        <v>23</v>
      </c>
      <c r="I530" s="9">
        <v>10</v>
      </c>
      <c r="J530" s="9">
        <v>1985</v>
      </c>
      <c r="K530" s="12">
        <f t="shared" si="16"/>
        <v>40</v>
      </c>
      <c r="L530" s="1" t="s">
        <v>84</v>
      </c>
      <c r="M530" s="11" t="str">
        <f>VLOOKUP($L530,CATEGORIAS!$I$2:$J$15,2,0)</f>
        <v>SM</v>
      </c>
      <c r="N530" s="11" t="str">
        <f t="shared" si="17"/>
        <v>1985SM</v>
      </c>
      <c r="O530" s="11" t="str">
        <f>VLOOKUP($N530,CATEGORIAS!$B$1:$G$245,2,0)</f>
        <v>SENIOR MASTER</v>
      </c>
      <c r="P530" s="9" t="s">
        <v>440</v>
      </c>
      <c r="Q530" s="9"/>
      <c r="R530" s="9"/>
    </row>
    <row r="531" spans="2:18" x14ac:dyDescent="0.3">
      <c r="B531" s="9">
        <v>532</v>
      </c>
      <c r="C531" s="9" t="s">
        <v>348</v>
      </c>
      <c r="D531" s="9" t="s">
        <v>1074</v>
      </c>
      <c r="E531" s="9" t="s">
        <v>142</v>
      </c>
      <c r="F531" s="9">
        <v>1033501665</v>
      </c>
      <c r="G531" s="9">
        <v>3137509543</v>
      </c>
      <c r="H531" s="9">
        <v>25</v>
      </c>
      <c r="I531" s="9">
        <v>7</v>
      </c>
      <c r="J531" s="9">
        <v>2018</v>
      </c>
      <c r="K531" s="12">
        <f t="shared" si="16"/>
        <v>7</v>
      </c>
      <c r="L531" s="1" t="s">
        <v>106</v>
      </c>
      <c r="M531" s="11" t="str">
        <f>VLOOKUP($L531,CATEGORIAS!$I$2:$J$15,2,0)</f>
        <v>S</v>
      </c>
      <c r="N531" s="11" t="str">
        <f t="shared" si="17"/>
        <v>2018S</v>
      </c>
      <c r="O531" s="11" t="str">
        <f>VLOOKUP($N531,CATEGORIAS!$B$1:$G$245,2,0)</f>
        <v xml:space="preserve">SEMILLEROS 7 Y 8 AÑOS </v>
      </c>
      <c r="P531" s="9" t="s">
        <v>440</v>
      </c>
      <c r="Q531" s="9"/>
      <c r="R531" s="9"/>
    </row>
    <row r="532" spans="2:18" x14ac:dyDescent="0.3">
      <c r="B532" s="9">
        <v>533</v>
      </c>
      <c r="C532" s="1" t="s">
        <v>163</v>
      </c>
      <c r="D532" s="1" t="s">
        <v>1075</v>
      </c>
      <c r="E532" s="1" t="s">
        <v>142</v>
      </c>
      <c r="F532" s="1">
        <v>1027664317</v>
      </c>
      <c r="G532" s="1">
        <v>3006237174</v>
      </c>
      <c r="H532" s="1">
        <v>15</v>
      </c>
      <c r="I532" s="1">
        <v>5</v>
      </c>
      <c r="J532" s="1">
        <v>2017</v>
      </c>
      <c r="K532" s="12">
        <f t="shared" si="16"/>
        <v>8</v>
      </c>
      <c r="L532" s="1" t="s">
        <v>106</v>
      </c>
      <c r="M532" s="11" t="str">
        <f>VLOOKUP($L532,CATEGORIAS!$I$2:$J$15,2,0)</f>
        <v>S</v>
      </c>
      <c r="N532" s="11" t="str">
        <f t="shared" si="17"/>
        <v>2017S</v>
      </c>
      <c r="O532" s="11" t="str">
        <f>VLOOKUP($N532,CATEGORIAS!$B$1:$G$245,2,0)</f>
        <v xml:space="preserve">SEMILLEROS 7 Y 8 AÑOS </v>
      </c>
      <c r="P532" s="9" t="s">
        <v>650</v>
      </c>
      <c r="Q532" s="9"/>
      <c r="R532" s="9"/>
    </row>
    <row r="533" spans="2:18" x14ac:dyDescent="0.3">
      <c r="B533" s="9">
        <v>534</v>
      </c>
      <c r="C533" s="1" t="s">
        <v>1076</v>
      </c>
      <c r="D533" s="1" t="s">
        <v>1077</v>
      </c>
      <c r="E533" s="1" t="s">
        <v>649</v>
      </c>
      <c r="F533" s="1">
        <v>70962850</v>
      </c>
      <c r="G533" s="1">
        <v>3148928628</v>
      </c>
      <c r="H533" s="1">
        <v>16</v>
      </c>
      <c r="I533" s="1">
        <v>11</v>
      </c>
      <c r="J533" s="1">
        <v>2007</v>
      </c>
      <c r="K533" s="12">
        <f t="shared" si="16"/>
        <v>18</v>
      </c>
      <c r="L533" s="1" t="s">
        <v>101</v>
      </c>
      <c r="M533" s="11" t="str">
        <f>VLOOKUP($L533,CATEGORIAS!$I$2:$J$15,2,0)</f>
        <v>E</v>
      </c>
      <c r="N533" s="11" t="str">
        <f t="shared" si="17"/>
        <v>2007E</v>
      </c>
      <c r="O533" s="11" t="str">
        <f>VLOOKUP($N533,CATEGORIAS!$B$1:$G$245,2,0)</f>
        <v>EXPERTOS 17 AÑOS Y MAS</v>
      </c>
      <c r="P533" s="9" t="s">
        <v>650</v>
      </c>
      <c r="Q533" s="9"/>
      <c r="R533" s="9"/>
    </row>
    <row r="534" spans="2:18" x14ac:dyDescent="0.3">
      <c r="B534" s="9">
        <v>535</v>
      </c>
      <c r="C534" s="1" t="s">
        <v>478</v>
      </c>
      <c r="D534" s="1" t="s">
        <v>1078</v>
      </c>
      <c r="E534" s="1" t="s">
        <v>142</v>
      </c>
      <c r="F534" s="1">
        <v>1127962349</v>
      </c>
      <c r="G534" s="1">
        <v>3013417490</v>
      </c>
      <c r="H534" s="1">
        <v>27</v>
      </c>
      <c r="I534" s="1">
        <v>5</v>
      </c>
      <c r="J534" s="1">
        <v>2014</v>
      </c>
      <c r="K534" s="12">
        <f t="shared" si="16"/>
        <v>11</v>
      </c>
      <c r="L534" s="1" t="s">
        <v>101</v>
      </c>
      <c r="M534" s="11" t="str">
        <f>VLOOKUP($L534,CATEGORIAS!$I$2:$J$15,2,0)</f>
        <v>E</v>
      </c>
      <c r="N534" s="11" t="str">
        <f t="shared" si="17"/>
        <v>2014E</v>
      </c>
      <c r="O534" s="11" t="str">
        <f>VLOOKUP($N534,CATEGORIAS!$B$1:$G$245,2,0)</f>
        <v>EXPERTOS 11 AÑOS</v>
      </c>
      <c r="P534" s="9" t="s">
        <v>650</v>
      </c>
      <c r="Q534" s="9"/>
      <c r="R534" s="9"/>
    </row>
    <row r="535" spans="2:18" x14ac:dyDescent="0.3">
      <c r="B535" s="9">
        <v>536</v>
      </c>
      <c r="C535" s="1" t="s">
        <v>1079</v>
      </c>
      <c r="D535" s="1" t="s">
        <v>1080</v>
      </c>
      <c r="E535" s="1" t="s">
        <v>142</v>
      </c>
      <c r="F535" s="1">
        <v>1021941346</v>
      </c>
      <c r="G535" s="1">
        <v>3003771460</v>
      </c>
      <c r="H535" s="1">
        <v>2</v>
      </c>
      <c r="I535" s="1">
        <v>2</v>
      </c>
      <c r="J535" s="1">
        <v>2017</v>
      </c>
      <c r="K535" s="12">
        <f t="shared" si="16"/>
        <v>8</v>
      </c>
      <c r="L535" s="1" t="s">
        <v>105</v>
      </c>
      <c r="M535" s="11" t="str">
        <f>VLOOKUP($L535,CATEGORIAS!$I$2:$J$15,2,0)</f>
        <v>P</v>
      </c>
      <c r="N535" s="11" t="str">
        <f t="shared" si="17"/>
        <v>2017P</v>
      </c>
      <c r="O535" s="11" t="str">
        <f>VLOOKUP($N535,CATEGORIAS!$B$1:$G$245,2,0)</f>
        <v xml:space="preserve">PRINCIPIANTES 7 Y 8 AÑOS </v>
      </c>
      <c r="P535" s="9" t="s">
        <v>650</v>
      </c>
      <c r="Q535" s="9"/>
      <c r="R535" s="9"/>
    </row>
    <row r="536" spans="2:18" x14ac:dyDescent="0.3">
      <c r="B536" s="9">
        <v>537</v>
      </c>
      <c r="C536" s="1" t="s">
        <v>114</v>
      </c>
      <c r="D536" s="1" t="s">
        <v>1081</v>
      </c>
      <c r="E536" s="1" t="s">
        <v>142</v>
      </c>
      <c r="F536" s="1">
        <v>1033493876</v>
      </c>
      <c r="G536" s="1">
        <v>3107272955</v>
      </c>
      <c r="H536" s="1">
        <v>22</v>
      </c>
      <c r="I536" s="1">
        <v>11</v>
      </c>
      <c r="J536" s="1">
        <v>2011</v>
      </c>
      <c r="K536" s="12">
        <f t="shared" si="16"/>
        <v>14</v>
      </c>
      <c r="L536" s="1" t="s">
        <v>105</v>
      </c>
      <c r="M536" s="11" t="str">
        <f>VLOOKUP($L536,CATEGORIAS!$I$2:$J$15,2,0)</f>
        <v>P</v>
      </c>
      <c r="N536" s="11" t="str">
        <f t="shared" si="17"/>
        <v>2011P</v>
      </c>
      <c r="O536" s="11" t="str">
        <f>VLOOKUP($N536,CATEGORIAS!$B$1:$G$245,2,0)</f>
        <v xml:space="preserve">PRINCIPIANTES 13 Y 14 AÑOS </v>
      </c>
      <c r="P536" s="9" t="s">
        <v>650</v>
      </c>
      <c r="Q536" s="9"/>
      <c r="R536" s="9"/>
    </row>
    <row r="537" spans="2:18" x14ac:dyDescent="0.3">
      <c r="B537" s="9">
        <v>538</v>
      </c>
      <c r="C537" s="1" t="s">
        <v>1082</v>
      </c>
      <c r="D537" s="1" t="s">
        <v>1081</v>
      </c>
      <c r="E537" s="1" t="s">
        <v>142</v>
      </c>
      <c r="F537" s="1">
        <v>1033503429</v>
      </c>
      <c r="G537" s="1">
        <v>3107272955</v>
      </c>
      <c r="H537" s="1">
        <v>8</v>
      </c>
      <c r="I537" s="1">
        <v>7</v>
      </c>
      <c r="J537" s="1">
        <v>2020</v>
      </c>
      <c r="K537" s="12">
        <f t="shared" si="16"/>
        <v>5</v>
      </c>
      <c r="L537" s="1" t="s">
        <v>102</v>
      </c>
      <c r="M537" s="11" t="str">
        <f>VLOOKUP($L537,CATEGORIAS!$I$2:$J$15,2,0)</f>
        <v>X</v>
      </c>
      <c r="N537" s="11" t="str">
        <f t="shared" si="17"/>
        <v>2020X</v>
      </c>
      <c r="O537" s="11" t="str">
        <f>VLOOKUP($N537,CATEGORIAS!$B$1:$G$245,2,0)</f>
        <v>MINI RIDERS CON PEDALES 4 Y 5 AÑOS</v>
      </c>
      <c r="P537" s="9" t="s">
        <v>650</v>
      </c>
      <c r="Q537" s="9"/>
      <c r="R537" s="9"/>
    </row>
    <row r="538" spans="2:18" x14ac:dyDescent="0.3">
      <c r="B538" s="9">
        <v>539</v>
      </c>
      <c r="C538" s="1" t="s">
        <v>1083</v>
      </c>
      <c r="D538" s="1" t="s">
        <v>1084</v>
      </c>
      <c r="E538" s="1" t="s">
        <v>142</v>
      </c>
      <c r="F538" s="1">
        <v>1011405347</v>
      </c>
      <c r="G538" s="1">
        <v>3105441581</v>
      </c>
      <c r="H538" s="1">
        <v>23</v>
      </c>
      <c r="I538" s="1">
        <v>4</v>
      </c>
      <c r="J538" s="1">
        <v>2012</v>
      </c>
      <c r="K538" s="12">
        <f t="shared" si="16"/>
        <v>13</v>
      </c>
      <c r="L538" s="1" t="s">
        <v>105</v>
      </c>
      <c r="M538" s="11" t="str">
        <f>VLOOKUP($L538,CATEGORIAS!$I$2:$J$15,2,0)</f>
        <v>P</v>
      </c>
      <c r="N538" s="11" t="str">
        <f t="shared" si="17"/>
        <v>2012P</v>
      </c>
      <c r="O538" s="11" t="str">
        <f>VLOOKUP($N538,CATEGORIAS!$B$1:$G$245,2,0)</f>
        <v xml:space="preserve">PRINCIPIANTES 13 Y 14 AÑOS </v>
      </c>
      <c r="P538" s="9" t="s">
        <v>650</v>
      </c>
      <c r="Q538" s="9"/>
      <c r="R538" s="9"/>
    </row>
    <row r="539" spans="2:18" x14ac:dyDescent="0.3">
      <c r="B539" s="9">
        <v>540</v>
      </c>
      <c r="C539" s="1" t="s">
        <v>1085</v>
      </c>
      <c r="D539" s="1" t="s">
        <v>1086</v>
      </c>
      <c r="E539" s="1" t="s">
        <v>142</v>
      </c>
      <c r="F539" s="1">
        <v>1033267441</v>
      </c>
      <c r="G539" s="1">
        <v>3204604226</v>
      </c>
      <c r="H539" s="1">
        <v>11</v>
      </c>
      <c r="I539" s="1">
        <v>11</v>
      </c>
      <c r="J539" s="1">
        <v>2016</v>
      </c>
      <c r="K539" s="12">
        <f t="shared" si="16"/>
        <v>9</v>
      </c>
      <c r="L539" s="1" t="s">
        <v>100</v>
      </c>
      <c r="M539" s="11" t="str">
        <f>VLOOKUP($L539,CATEGORIAS!$I$2:$J$15,2,0)</f>
        <v>D</v>
      </c>
      <c r="N539" s="11" t="str">
        <f t="shared" si="17"/>
        <v>2016D</v>
      </c>
      <c r="O539" s="11" t="str">
        <f>VLOOKUP($N539,CATEGORIAS!$B$1:$G$245,2,0)</f>
        <v xml:space="preserve">DAMAS 9 Y 10 AÑOS </v>
      </c>
      <c r="P539" s="9" t="s">
        <v>650</v>
      </c>
      <c r="Q539" s="9"/>
      <c r="R539" s="9"/>
    </row>
    <row r="540" spans="2:18" x14ac:dyDescent="0.3">
      <c r="B540" s="9">
        <v>541</v>
      </c>
      <c r="C540" s="9" t="s">
        <v>896</v>
      </c>
      <c r="D540" s="9" t="s">
        <v>1087</v>
      </c>
      <c r="E540" s="9" t="s">
        <v>142</v>
      </c>
      <c r="F540" s="9">
        <v>1035016618</v>
      </c>
      <c r="G540" s="9">
        <v>3116391905</v>
      </c>
      <c r="H540" s="9">
        <v>18</v>
      </c>
      <c r="I540" s="9">
        <v>6</v>
      </c>
      <c r="J540" s="9">
        <v>2020</v>
      </c>
      <c r="K540" s="12">
        <f t="shared" si="16"/>
        <v>5</v>
      </c>
      <c r="L540" s="9" t="s">
        <v>102</v>
      </c>
      <c r="M540" s="11" t="str">
        <f>VLOOKUP($L540,CATEGORIAS!$I$2:$J$15,2,0)</f>
        <v>X</v>
      </c>
      <c r="N540" s="11" t="str">
        <f t="shared" si="17"/>
        <v>2020X</v>
      </c>
      <c r="O540" s="11" t="str">
        <f>VLOOKUP($N540,CATEGORIAS!$B$1:$G$245,2,0)</f>
        <v>MINI RIDERS CON PEDALES 4 Y 5 AÑOS</v>
      </c>
      <c r="P540" s="9" t="s">
        <v>622</v>
      </c>
      <c r="Q540" s="9"/>
      <c r="R540" s="9"/>
    </row>
    <row r="541" spans="2:18" x14ac:dyDescent="0.3">
      <c r="B541" s="9">
        <v>542</v>
      </c>
      <c r="C541" s="9" t="s">
        <v>1088</v>
      </c>
      <c r="D541" s="9" t="s">
        <v>1089</v>
      </c>
      <c r="E541" s="9" t="s">
        <v>142</v>
      </c>
      <c r="F541" s="9">
        <v>1035859886</v>
      </c>
      <c r="G541" s="9">
        <v>3186203883</v>
      </c>
      <c r="H541" s="9">
        <v>18</v>
      </c>
      <c r="I541" s="9">
        <v>3</v>
      </c>
      <c r="J541" s="9">
        <v>1992</v>
      </c>
      <c r="K541" s="12">
        <f t="shared" si="16"/>
        <v>33</v>
      </c>
      <c r="L541" s="9" t="s">
        <v>81</v>
      </c>
      <c r="M541" s="11" t="str">
        <f>VLOOKUP($L541,CATEGORIAS!$I$2:$J$15,2,0)</f>
        <v>M</v>
      </c>
      <c r="N541" s="11" t="str">
        <f t="shared" si="17"/>
        <v>1992M</v>
      </c>
      <c r="O541" s="11" t="str">
        <f>VLOOKUP($N541,CATEGORIAS!$B$1:$G$245,2,0)</f>
        <v>MASTER</v>
      </c>
      <c r="P541" s="9" t="s">
        <v>622</v>
      </c>
      <c r="Q541" s="9"/>
      <c r="R541" s="9"/>
    </row>
    <row r="542" spans="2:18" x14ac:dyDescent="0.3">
      <c r="B542" s="9">
        <v>543</v>
      </c>
      <c r="C542" s="9" t="s">
        <v>291</v>
      </c>
      <c r="D542" s="9" t="s">
        <v>1090</v>
      </c>
      <c r="E542" s="9" t="s">
        <v>142</v>
      </c>
      <c r="F542" s="9">
        <v>1020327103</v>
      </c>
      <c r="G542" s="9" t="s">
        <v>1091</v>
      </c>
      <c r="H542" s="9">
        <v>11</v>
      </c>
      <c r="I542" s="9" t="s">
        <v>1092</v>
      </c>
      <c r="J542" s="9">
        <v>2018</v>
      </c>
      <c r="K542" s="12">
        <f t="shared" si="16"/>
        <v>7</v>
      </c>
      <c r="L542" s="9" t="s">
        <v>105</v>
      </c>
      <c r="M542" s="11" t="str">
        <f>VLOOKUP($L542,CATEGORIAS!$I$2:$J$15,2,0)</f>
        <v>P</v>
      </c>
      <c r="N542" s="11" t="str">
        <f t="shared" si="17"/>
        <v>2018P</v>
      </c>
      <c r="O542" s="11" t="str">
        <f>VLOOKUP($N542,CATEGORIAS!$B$1:$G$245,2,0)</f>
        <v xml:space="preserve">PRINCIPIANTES 7 Y 8 AÑOS </v>
      </c>
      <c r="P542" s="9" t="s">
        <v>117</v>
      </c>
      <c r="Q542" s="9"/>
      <c r="R542" s="9"/>
    </row>
    <row r="543" spans="2:18" x14ac:dyDescent="0.3">
      <c r="B543" s="9">
        <v>544</v>
      </c>
      <c r="C543" s="9" t="s">
        <v>1093</v>
      </c>
      <c r="D543" s="9" t="s">
        <v>1094</v>
      </c>
      <c r="E543" s="9" t="s">
        <v>212</v>
      </c>
      <c r="F543" s="9">
        <v>1035224818</v>
      </c>
      <c r="G543" s="9" t="s">
        <v>1095</v>
      </c>
      <c r="H543" s="9">
        <v>25</v>
      </c>
      <c r="I543" s="9" t="s">
        <v>1096</v>
      </c>
      <c r="J543" s="9">
        <v>2007</v>
      </c>
      <c r="K543" s="12">
        <f t="shared" si="16"/>
        <v>18</v>
      </c>
      <c r="L543" s="9" t="s">
        <v>104</v>
      </c>
      <c r="M543" s="11" t="str">
        <f>VLOOKUP($L543,CATEGORIAS!$I$2:$J$15,2,0)</f>
        <v>N</v>
      </c>
      <c r="N543" s="11" t="str">
        <f t="shared" si="17"/>
        <v>2007N</v>
      </c>
      <c r="O543" s="11" t="str">
        <f>VLOOKUP($N543,CATEGORIAS!$B$1:$G$245,2,0)</f>
        <v>NOVATOS 17 AÑOS Y MAS</v>
      </c>
      <c r="P543" s="9" t="s">
        <v>117</v>
      </c>
      <c r="Q543" s="9"/>
      <c r="R543" s="9"/>
    </row>
    <row r="544" spans="2:18" x14ac:dyDescent="0.3">
      <c r="B544" s="9">
        <v>545</v>
      </c>
      <c r="C544" s="9" t="s">
        <v>1097</v>
      </c>
      <c r="D544" s="9" t="s">
        <v>1098</v>
      </c>
      <c r="E544" s="9" t="s">
        <v>142</v>
      </c>
      <c r="F544" s="9">
        <v>1022155547</v>
      </c>
      <c r="G544" s="9" t="s">
        <v>1099</v>
      </c>
      <c r="H544" s="9">
        <v>8</v>
      </c>
      <c r="I544" s="9" t="s">
        <v>1096</v>
      </c>
      <c r="J544" s="9">
        <v>2012</v>
      </c>
      <c r="K544" s="12">
        <f t="shared" si="16"/>
        <v>13</v>
      </c>
      <c r="L544" s="9" t="s">
        <v>101</v>
      </c>
      <c r="M544" s="11" t="str">
        <f>VLOOKUP($L544,CATEGORIAS!$I$2:$J$15,2,0)</f>
        <v>E</v>
      </c>
      <c r="N544" s="11" t="str">
        <f t="shared" si="17"/>
        <v>2012E</v>
      </c>
      <c r="O544" s="11" t="str">
        <f>VLOOKUP($N544,CATEGORIAS!$B$1:$G$245,2,0)</f>
        <v>EXPERTOS 13 AÑOS</v>
      </c>
      <c r="P544" s="9" t="s">
        <v>117</v>
      </c>
      <c r="Q544" s="9"/>
      <c r="R544" s="9"/>
    </row>
    <row r="545" spans="2:18" x14ac:dyDescent="0.3">
      <c r="B545" s="9">
        <v>546</v>
      </c>
      <c r="C545" s="9" t="s">
        <v>1100</v>
      </c>
      <c r="D545" s="9" t="s">
        <v>1101</v>
      </c>
      <c r="E545" s="9" t="s">
        <v>142</v>
      </c>
      <c r="F545" s="9">
        <v>5844073</v>
      </c>
      <c r="G545" s="9">
        <v>3005730895</v>
      </c>
      <c r="H545" s="9">
        <v>27</v>
      </c>
      <c r="I545" s="9">
        <v>11</v>
      </c>
      <c r="J545" s="9">
        <v>2014</v>
      </c>
      <c r="K545" s="12">
        <f t="shared" si="16"/>
        <v>11</v>
      </c>
      <c r="L545" s="9" t="s">
        <v>105</v>
      </c>
      <c r="M545" s="11" t="str">
        <f>VLOOKUP($L545,CATEGORIAS!$I$2:$J$15,2,0)</f>
        <v>P</v>
      </c>
      <c r="N545" s="11" t="str">
        <f t="shared" si="17"/>
        <v>2014P</v>
      </c>
      <c r="O545" s="11" t="str">
        <f>VLOOKUP($N545,CATEGORIAS!$B$1:$G$245,2,0)</f>
        <v>PRINCIPIANTES 11 Y 12 AÑOS</v>
      </c>
      <c r="P545" s="9" t="s">
        <v>294</v>
      </c>
      <c r="Q545" s="9"/>
      <c r="R545" s="9"/>
    </row>
    <row r="546" spans="2:18" x14ac:dyDescent="0.3">
      <c r="B546" s="9">
        <v>547</v>
      </c>
      <c r="C546" s="9" t="s">
        <v>1102</v>
      </c>
      <c r="D546" s="9" t="s">
        <v>1103</v>
      </c>
      <c r="E546" s="9" t="s">
        <v>142</v>
      </c>
      <c r="F546" s="9">
        <v>1022162499</v>
      </c>
      <c r="G546" s="9">
        <v>3146159589</v>
      </c>
      <c r="H546" s="9">
        <v>19</v>
      </c>
      <c r="I546" s="9">
        <v>5</v>
      </c>
      <c r="J546" s="9">
        <v>2017</v>
      </c>
      <c r="K546" s="12">
        <f t="shared" si="16"/>
        <v>8</v>
      </c>
      <c r="L546" s="9" t="s">
        <v>106</v>
      </c>
      <c r="M546" s="11" t="str">
        <f>VLOOKUP($L546,CATEGORIAS!$I$2:$J$15,2,0)</f>
        <v>S</v>
      </c>
      <c r="N546" s="11" t="str">
        <f t="shared" si="17"/>
        <v>2017S</v>
      </c>
      <c r="O546" s="11" t="str">
        <f>VLOOKUP($N546,CATEGORIAS!$B$1:$G$245,2,0)</f>
        <v xml:space="preserve">SEMILLEROS 7 Y 8 AÑOS </v>
      </c>
      <c r="P546" s="9" t="s">
        <v>294</v>
      </c>
      <c r="Q546" s="9"/>
      <c r="R546" s="9"/>
    </row>
    <row r="547" spans="2:18" x14ac:dyDescent="0.3">
      <c r="B547" s="9">
        <v>548</v>
      </c>
      <c r="C547" s="9" t="s">
        <v>1104</v>
      </c>
      <c r="D547" s="9" t="s">
        <v>1105</v>
      </c>
      <c r="E547" s="9" t="s">
        <v>142</v>
      </c>
      <c r="F547" s="9">
        <v>1020233970</v>
      </c>
      <c r="G547" s="9">
        <v>3162377736</v>
      </c>
      <c r="H547" s="9">
        <v>18</v>
      </c>
      <c r="I547" s="9">
        <v>4</v>
      </c>
      <c r="J547" s="9">
        <v>2016</v>
      </c>
      <c r="K547" s="12">
        <f t="shared" si="16"/>
        <v>9</v>
      </c>
      <c r="L547" s="9" t="s">
        <v>106</v>
      </c>
      <c r="M547" s="11" t="str">
        <f>VLOOKUP($L547,CATEGORIAS!$I$2:$J$15,2,0)</f>
        <v>S</v>
      </c>
      <c r="N547" s="11" t="str">
        <f t="shared" si="17"/>
        <v>2016S</v>
      </c>
      <c r="O547" s="11" t="str">
        <f>VLOOKUP($N547,CATEGORIAS!$B$1:$G$245,2,0)</f>
        <v xml:space="preserve">SEMILLEROS 9 Y 10 AÑOS </v>
      </c>
      <c r="P547" s="9" t="s">
        <v>294</v>
      </c>
      <c r="Q547" s="9"/>
      <c r="R547" s="9"/>
    </row>
    <row r="548" spans="2:18" x14ac:dyDescent="0.3">
      <c r="B548" s="9">
        <v>549</v>
      </c>
      <c r="C548" s="9" t="s">
        <v>122</v>
      </c>
      <c r="D548" s="9" t="s">
        <v>1106</v>
      </c>
      <c r="E548" s="9" t="s">
        <v>116</v>
      </c>
      <c r="F548" s="9">
        <v>1035013440</v>
      </c>
      <c r="G548" s="9">
        <v>3116003151</v>
      </c>
      <c r="H548" s="9">
        <v>27</v>
      </c>
      <c r="I548" s="9">
        <v>10</v>
      </c>
      <c r="J548" s="9">
        <v>2018</v>
      </c>
      <c r="K548" s="12">
        <f t="shared" si="16"/>
        <v>7</v>
      </c>
      <c r="L548" s="9" t="s">
        <v>104</v>
      </c>
      <c r="M548" s="11" t="str">
        <f>VLOOKUP($L548,CATEGORIAS!$I$2:$J$15,2,0)</f>
        <v>N</v>
      </c>
      <c r="N548" s="11" t="str">
        <f t="shared" si="17"/>
        <v>2018N</v>
      </c>
      <c r="O548" s="11" t="str">
        <f>VLOOKUP($N548,CATEGORIAS!$B$1:$G$245,2,0)</f>
        <v xml:space="preserve">NOVATOS 7 Y 8 AÑOS </v>
      </c>
      <c r="P548" s="9" t="s">
        <v>294</v>
      </c>
      <c r="Q548" s="9"/>
      <c r="R548" s="9"/>
    </row>
    <row r="549" spans="2:18" x14ac:dyDescent="0.3">
      <c r="B549" s="9">
        <v>550</v>
      </c>
      <c r="C549" s="9" t="s">
        <v>122</v>
      </c>
      <c r="D549" s="9" t="s">
        <v>1107</v>
      </c>
      <c r="E549" s="9" t="s">
        <v>142</v>
      </c>
      <c r="F549" s="9">
        <v>1020235491</v>
      </c>
      <c r="G549" s="9">
        <v>3146143340</v>
      </c>
      <c r="H549" s="9">
        <v>2</v>
      </c>
      <c r="I549" s="9">
        <v>4</v>
      </c>
      <c r="J549" s="9">
        <v>2017</v>
      </c>
      <c r="K549" s="12">
        <f t="shared" si="16"/>
        <v>8</v>
      </c>
      <c r="L549" s="9" t="s">
        <v>106</v>
      </c>
      <c r="M549" s="11" t="str">
        <f>VLOOKUP($L549,CATEGORIAS!$I$2:$J$15,2,0)</f>
        <v>S</v>
      </c>
      <c r="N549" s="11" t="str">
        <f t="shared" si="17"/>
        <v>2017S</v>
      </c>
      <c r="O549" s="11" t="str">
        <f>VLOOKUP($N549,CATEGORIAS!$B$1:$G$245,2,0)</f>
        <v xml:space="preserve">SEMILLEROS 7 Y 8 AÑOS </v>
      </c>
      <c r="P549" s="9" t="s">
        <v>294</v>
      </c>
      <c r="Q549" s="9"/>
      <c r="R549" s="9"/>
    </row>
    <row r="550" spans="2:18" x14ac:dyDescent="0.3">
      <c r="B550" s="9">
        <v>551</v>
      </c>
      <c r="C550" s="9" t="s">
        <v>118</v>
      </c>
      <c r="D550" s="9" t="s">
        <v>1108</v>
      </c>
      <c r="E550" s="9" t="s">
        <v>142</v>
      </c>
      <c r="F550" s="9">
        <v>1020236603</v>
      </c>
      <c r="G550" s="9">
        <v>3147231989</v>
      </c>
      <c r="H550" s="9">
        <v>3</v>
      </c>
      <c r="I550" s="9">
        <v>1</v>
      </c>
      <c r="J550" s="9">
        <v>2018</v>
      </c>
      <c r="K550" s="12">
        <f t="shared" si="16"/>
        <v>7</v>
      </c>
      <c r="L550" s="9" t="s">
        <v>106</v>
      </c>
      <c r="M550" s="11" t="str">
        <f>VLOOKUP($L550,CATEGORIAS!$I$2:$J$15,2,0)</f>
        <v>S</v>
      </c>
      <c r="N550" s="11" t="str">
        <f t="shared" si="17"/>
        <v>2018S</v>
      </c>
      <c r="O550" s="11" t="str">
        <f>VLOOKUP($N550,CATEGORIAS!$B$1:$G$245,2,0)</f>
        <v xml:space="preserve">SEMILLEROS 7 Y 8 AÑOS </v>
      </c>
      <c r="P550" s="9" t="s">
        <v>294</v>
      </c>
      <c r="Q550" s="9"/>
      <c r="R550" s="9"/>
    </row>
    <row r="551" spans="2:18" x14ac:dyDescent="0.3">
      <c r="B551" s="9">
        <v>552</v>
      </c>
      <c r="C551" s="9" t="s">
        <v>213</v>
      </c>
      <c r="D551" s="9" t="s">
        <v>1109</v>
      </c>
      <c r="E551" s="9" t="s">
        <v>142</v>
      </c>
      <c r="F551" s="9">
        <v>1020243457</v>
      </c>
      <c r="G551" s="9">
        <v>3506702165</v>
      </c>
      <c r="H551" s="9">
        <v>10</v>
      </c>
      <c r="I551" s="9">
        <v>12</v>
      </c>
      <c r="J551" s="9">
        <v>2016</v>
      </c>
      <c r="K551" s="12">
        <f t="shared" si="16"/>
        <v>9</v>
      </c>
      <c r="L551" s="9" t="s">
        <v>106</v>
      </c>
      <c r="M551" s="11" t="str">
        <f>VLOOKUP($L551,CATEGORIAS!$I$2:$J$15,2,0)</f>
        <v>S</v>
      </c>
      <c r="N551" s="11" t="str">
        <f t="shared" si="17"/>
        <v>2016S</v>
      </c>
      <c r="O551" s="11" t="str">
        <f>VLOOKUP($N551,CATEGORIAS!$B$1:$G$245,2,0)</f>
        <v xml:space="preserve">SEMILLEROS 9 Y 10 AÑOS </v>
      </c>
      <c r="P551" s="9" t="s">
        <v>294</v>
      </c>
      <c r="Q551" s="9"/>
      <c r="R551" s="9"/>
    </row>
    <row r="552" spans="2:18" x14ac:dyDescent="0.3">
      <c r="B552" s="9">
        <v>553</v>
      </c>
      <c r="C552" s="9" t="s">
        <v>679</v>
      </c>
      <c r="D552" s="9" t="s">
        <v>1110</v>
      </c>
      <c r="E552" s="9" t="s">
        <v>116</v>
      </c>
      <c r="F552" s="9">
        <v>1022164959</v>
      </c>
      <c r="G552" s="9">
        <v>3137207951</v>
      </c>
      <c r="H552" s="9">
        <v>16</v>
      </c>
      <c r="I552" s="9">
        <v>3</v>
      </c>
      <c r="J552" s="9">
        <v>2019</v>
      </c>
      <c r="K552" s="12">
        <f t="shared" si="16"/>
        <v>6</v>
      </c>
      <c r="L552" s="9" t="s">
        <v>106</v>
      </c>
      <c r="M552" s="11" t="str">
        <f>VLOOKUP($L552,CATEGORIAS!$I$2:$J$15,2,0)</f>
        <v>S</v>
      </c>
      <c r="N552" s="11" t="str">
        <f t="shared" si="17"/>
        <v>2019S</v>
      </c>
      <c r="O552" s="11" t="str">
        <f>VLOOKUP($N552,CATEGORIAS!$B$1:$G$245,2,0)</f>
        <v>SEMILLEROS 6 AÑOS Y MENOS</v>
      </c>
      <c r="P552" s="9" t="s">
        <v>294</v>
      </c>
      <c r="Q552" s="9"/>
      <c r="R552" s="9"/>
    </row>
    <row r="553" spans="2:18" x14ac:dyDescent="0.3">
      <c r="B553" s="9">
        <v>554</v>
      </c>
      <c r="C553" s="9" t="s">
        <v>1111</v>
      </c>
      <c r="D553" s="9" t="s">
        <v>1112</v>
      </c>
      <c r="E553" s="9" t="s">
        <v>649</v>
      </c>
      <c r="F553" s="9" t="s">
        <v>1113</v>
      </c>
      <c r="G553" s="9"/>
      <c r="H553" s="9">
        <v>29</v>
      </c>
      <c r="I553" s="9">
        <v>10</v>
      </c>
      <c r="J553" s="9">
        <v>2021</v>
      </c>
      <c r="K553" s="12">
        <f t="shared" si="16"/>
        <v>4</v>
      </c>
      <c r="L553" s="9" t="s">
        <v>103</v>
      </c>
      <c r="M553" s="11" t="str">
        <f>VLOOKUP($L553,CATEGORIAS!$I$2:$J$15,2,0)</f>
        <v>Z</v>
      </c>
      <c r="N553" s="11" t="str">
        <f t="shared" si="17"/>
        <v>2021Z</v>
      </c>
      <c r="O553" s="11" t="str">
        <f>VLOOKUP($N553,CATEGORIAS!$B$1:$G$245,2,0)</f>
        <v>MINI RIDERS SIN PEDALES 4 Y 5 AÑOS</v>
      </c>
      <c r="P553" s="9" t="s">
        <v>451</v>
      </c>
      <c r="Q553" s="9"/>
      <c r="R553" s="9"/>
    </row>
    <row r="554" spans="2:18" x14ac:dyDescent="0.3">
      <c r="B554" s="9">
        <v>555</v>
      </c>
      <c r="C554" s="9" t="s">
        <v>1114</v>
      </c>
      <c r="D554" s="9" t="s">
        <v>1115</v>
      </c>
      <c r="E554" s="9" t="s">
        <v>142</v>
      </c>
      <c r="F554" s="9">
        <v>10319433912</v>
      </c>
      <c r="G554" s="9">
        <v>3105332012</v>
      </c>
      <c r="H554" s="9">
        <v>20</v>
      </c>
      <c r="I554" s="9">
        <v>12</v>
      </c>
      <c r="J554" s="9">
        <v>2018</v>
      </c>
      <c r="K554" s="12">
        <f t="shared" si="16"/>
        <v>7</v>
      </c>
      <c r="L554" s="9" t="s">
        <v>106</v>
      </c>
      <c r="M554" s="11" t="str">
        <f>VLOOKUP($L554,CATEGORIAS!$I$2:$J$15,2,0)</f>
        <v>S</v>
      </c>
      <c r="N554" s="11" t="str">
        <f t="shared" si="17"/>
        <v>2018S</v>
      </c>
      <c r="O554" s="11" t="str">
        <f>VLOOKUP($N554,CATEGORIAS!$B$1:$G$245,2,0)</f>
        <v xml:space="preserve">SEMILLEROS 7 Y 8 AÑOS </v>
      </c>
      <c r="P554" s="9" t="s">
        <v>935</v>
      </c>
      <c r="Q554" s="9"/>
      <c r="R554" s="9"/>
    </row>
    <row r="555" spans="2:18" x14ac:dyDescent="0.3">
      <c r="B555" s="9">
        <v>556</v>
      </c>
      <c r="C555" s="9" t="s">
        <v>1116</v>
      </c>
      <c r="D555" s="9" t="s">
        <v>1117</v>
      </c>
      <c r="E555" s="9" t="s">
        <v>142</v>
      </c>
      <c r="F555" s="9">
        <v>1027743034</v>
      </c>
      <c r="G555" s="9">
        <v>3105332012</v>
      </c>
      <c r="H555" s="9">
        <v>6</v>
      </c>
      <c r="I555" s="9">
        <v>6</v>
      </c>
      <c r="J555" s="9">
        <v>2020</v>
      </c>
      <c r="K555" s="12">
        <f t="shared" si="16"/>
        <v>5</v>
      </c>
      <c r="L555" s="9" t="s">
        <v>106</v>
      </c>
      <c r="M555" s="11" t="str">
        <f>VLOOKUP($L555,CATEGORIAS!$I$2:$J$15,2,0)</f>
        <v>S</v>
      </c>
      <c r="N555" s="11" t="str">
        <f t="shared" si="17"/>
        <v>2020S</v>
      </c>
      <c r="O555" s="11" t="str">
        <f>VLOOKUP($N555,CATEGORIAS!$B$1:$G$245,2,0)</f>
        <v>SEMILLEROS 6 AÑOS Y MENOS</v>
      </c>
      <c r="P555" s="9" t="s">
        <v>935</v>
      </c>
      <c r="Q555" s="9"/>
      <c r="R555" s="9"/>
    </row>
    <row r="556" spans="2:18" x14ac:dyDescent="0.3">
      <c r="B556" s="9">
        <v>557</v>
      </c>
      <c r="C556" s="9" t="s">
        <v>741</v>
      </c>
      <c r="D556" s="9" t="s">
        <v>1118</v>
      </c>
      <c r="E556" s="9" t="s">
        <v>142</v>
      </c>
      <c r="F556" s="9">
        <v>1020326386</v>
      </c>
      <c r="G556" s="9">
        <v>3105332012</v>
      </c>
      <c r="H556" s="9">
        <v>30</v>
      </c>
      <c r="I556" s="9">
        <v>6</v>
      </c>
      <c r="J556" s="9">
        <v>2018</v>
      </c>
      <c r="K556" s="12">
        <f t="shared" si="16"/>
        <v>7</v>
      </c>
      <c r="L556" s="9" t="s">
        <v>106</v>
      </c>
      <c r="M556" s="11" t="str">
        <f>VLOOKUP($L556,CATEGORIAS!$I$2:$J$15,2,0)</f>
        <v>S</v>
      </c>
      <c r="N556" s="11" t="str">
        <f t="shared" si="17"/>
        <v>2018S</v>
      </c>
      <c r="O556" s="11" t="str">
        <f>VLOOKUP($N556,CATEGORIAS!$B$1:$G$245,2,0)</f>
        <v xml:space="preserve">SEMILLEROS 7 Y 8 AÑOS </v>
      </c>
      <c r="P556" s="9" t="s">
        <v>935</v>
      </c>
      <c r="Q556" s="9"/>
      <c r="R556" s="9"/>
    </row>
    <row r="557" spans="2:18" x14ac:dyDescent="0.3">
      <c r="B557" s="9">
        <v>558</v>
      </c>
      <c r="C557" s="9" t="s">
        <v>168</v>
      </c>
      <c r="D557" s="9" t="s">
        <v>1119</v>
      </c>
      <c r="E557" s="9" t="s">
        <v>142</v>
      </c>
      <c r="F557" s="9">
        <v>1021939772</v>
      </c>
      <c r="G557" s="9">
        <v>3126255754</v>
      </c>
      <c r="H557" s="9">
        <v>12</v>
      </c>
      <c r="I557" s="9">
        <v>5</v>
      </c>
      <c r="J557" s="9">
        <v>2016</v>
      </c>
      <c r="K557" s="12">
        <f t="shared" si="16"/>
        <v>9</v>
      </c>
      <c r="L557" s="9" t="s">
        <v>106</v>
      </c>
      <c r="M557" s="11" t="str">
        <f>VLOOKUP($L557,CATEGORIAS!$I$2:$J$15,2,0)</f>
        <v>S</v>
      </c>
      <c r="N557" s="11" t="str">
        <f t="shared" si="17"/>
        <v>2016S</v>
      </c>
      <c r="O557" s="11" t="str">
        <f>VLOOKUP($N557,CATEGORIAS!$B$1:$G$245,2,0)</f>
        <v xml:space="preserve">SEMILLEROS 9 Y 10 AÑOS </v>
      </c>
      <c r="P557" s="9" t="s">
        <v>595</v>
      </c>
      <c r="Q557" s="9"/>
      <c r="R557" s="9"/>
    </row>
    <row r="558" spans="2:18" x14ac:dyDescent="0.3">
      <c r="B558" s="9">
        <v>559</v>
      </c>
      <c r="C558" s="9" t="s">
        <v>242</v>
      </c>
      <c r="D558" s="9" t="s">
        <v>1120</v>
      </c>
      <c r="E558" s="9" t="s">
        <v>142</v>
      </c>
      <c r="F558" s="9">
        <v>1034997265</v>
      </c>
      <c r="G558" s="9">
        <v>3045717055</v>
      </c>
      <c r="H558" s="9">
        <v>19</v>
      </c>
      <c r="I558" s="9">
        <v>11</v>
      </c>
      <c r="J558" s="9">
        <v>2010</v>
      </c>
      <c r="K558" s="12">
        <f t="shared" si="16"/>
        <v>15</v>
      </c>
      <c r="L558" s="9" t="s">
        <v>101</v>
      </c>
      <c r="M558" s="11" t="str">
        <f>VLOOKUP($L558,CATEGORIAS!$I$2:$J$15,2,0)</f>
        <v>E</v>
      </c>
      <c r="N558" s="11" t="str">
        <f t="shared" si="17"/>
        <v>2010E</v>
      </c>
      <c r="O558" s="11" t="str">
        <f>VLOOKUP($N558,CATEGORIAS!$B$1:$G$245,2,0)</f>
        <v>EXPERTOS 15 AÑOS</v>
      </c>
      <c r="P558" s="9" t="s">
        <v>425</v>
      </c>
      <c r="Q558" s="9"/>
      <c r="R558" s="9"/>
    </row>
    <row r="559" spans="2:18" x14ac:dyDescent="0.3">
      <c r="B559" s="9">
        <v>560</v>
      </c>
      <c r="C559" s="9" t="s">
        <v>778</v>
      </c>
      <c r="D559" s="9" t="s">
        <v>1121</v>
      </c>
      <c r="E559" s="9" t="s">
        <v>142</v>
      </c>
      <c r="F559" s="9">
        <v>1023543762</v>
      </c>
      <c r="G559" s="9">
        <v>3008944138</v>
      </c>
      <c r="H559" s="9">
        <v>22</v>
      </c>
      <c r="I559" s="9">
        <v>2</v>
      </c>
      <c r="J559" s="9">
        <v>2018</v>
      </c>
      <c r="K559" s="12">
        <f t="shared" si="16"/>
        <v>7</v>
      </c>
      <c r="L559" s="9" t="s">
        <v>100</v>
      </c>
      <c r="M559" s="11" t="str">
        <f>VLOOKUP($L559,CATEGORIAS!$I$2:$J$15,2,0)</f>
        <v>D</v>
      </c>
      <c r="N559" s="11" t="str">
        <f t="shared" si="17"/>
        <v>2018D</v>
      </c>
      <c r="O559" s="11" t="str">
        <f>VLOOKUP($N559,CATEGORIAS!$B$1:$G$245,2,0)</f>
        <v>DAMAS 7 Y 8 AÑOS</v>
      </c>
      <c r="P559" s="9" t="s">
        <v>425</v>
      </c>
      <c r="Q559" s="9"/>
      <c r="R559" s="9"/>
    </row>
    <row r="560" spans="2:18" x14ac:dyDescent="0.3">
      <c r="B560" s="9">
        <v>561</v>
      </c>
      <c r="C560" s="9" t="s">
        <v>213</v>
      </c>
      <c r="D560" s="9" t="s">
        <v>1122</v>
      </c>
      <c r="E560" s="9" t="s">
        <v>142</v>
      </c>
      <c r="F560" s="9">
        <v>1016916220</v>
      </c>
      <c r="G560" s="9">
        <v>3104802476</v>
      </c>
      <c r="H560" s="9">
        <v>1</v>
      </c>
      <c r="I560" s="9">
        <v>3</v>
      </c>
      <c r="J560" s="9">
        <v>2018</v>
      </c>
      <c r="K560" s="12">
        <f t="shared" si="16"/>
        <v>7</v>
      </c>
      <c r="L560" s="9" t="s">
        <v>105</v>
      </c>
      <c r="M560" s="11" t="str">
        <f>VLOOKUP($L560,CATEGORIAS!$I$2:$J$15,2,0)</f>
        <v>P</v>
      </c>
      <c r="N560" s="11" t="str">
        <f t="shared" si="17"/>
        <v>2018P</v>
      </c>
      <c r="O560" s="11" t="str">
        <f>VLOOKUP($N560,CATEGORIAS!$B$1:$G$245,2,0)</f>
        <v xml:space="preserve">PRINCIPIANTES 7 Y 8 AÑOS </v>
      </c>
      <c r="P560" s="9" t="s">
        <v>425</v>
      </c>
      <c r="Q560" s="9"/>
      <c r="R560" s="9"/>
    </row>
    <row r="561" spans="2:18" x14ac:dyDescent="0.3">
      <c r="B561" s="9">
        <v>562</v>
      </c>
      <c r="C561" s="9" t="s">
        <v>679</v>
      </c>
      <c r="D561" s="9" t="s">
        <v>1123</v>
      </c>
      <c r="E561" s="9" t="s">
        <v>142</v>
      </c>
      <c r="F561" s="9">
        <v>1017929711</v>
      </c>
      <c r="G561" s="9">
        <v>3046290021</v>
      </c>
      <c r="H561" s="9">
        <v>26</v>
      </c>
      <c r="I561" s="9">
        <v>4</v>
      </c>
      <c r="J561" s="9">
        <v>2007</v>
      </c>
      <c r="K561" s="12">
        <f t="shared" si="16"/>
        <v>18</v>
      </c>
      <c r="L561" s="9" t="s">
        <v>101</v>
      </c>
      <c r="M561" s="11" t="str">
        <f>VLOOKUP($L561,CATEGORIAS!$I$2:$J$15,2,0)</f>
        <v>E</v>
      </c>
      <c r="N561" s="11" t="str">
        <f t="shared" si="17"/>
        <v>2007E</v>
      </c>
      <c r="O561" s="11" t="str">
        <f>VLOOKUP($N561,CATEGORIAS!$B$1:$G$245,2,0)</f>
        <v>EXPERTOS 17 AÑOS Y MAS</v>
      </c>
      <c r="P561" s="9" t="s">
        <v>425</v>
      </c>
      <c r="Q561" s="9"/>
      <c r="R561" s="9"/>
    </row>
    <row r="562" spans="2:18" x14ac:dyDescent="0.3">
      <c r="B562" s="9">
        <v>563</v>
      </c>
      <c r="C562" s="9" t="s">
        <v>1124</v>
      </c>
      <c r="D562" s="9" t="s">
        <v>1125</v>
      </c>
      <c r="E562" s="9" t="s">
        <v>649</v>
      </c>
      <c r="F562" s="9">
        <v>961019114</v>
      </c>
      <c r="G562" s="9">
        <v>3021033161</v>
      </c>
      <c r="H562" s="9">
        <v>26</v>
      </c>
      <c r="I562" s="9">
        <v>8</v>
      </c>
      <c r="J562" s="9">
        <v>2016</v>
      </c>
      <c r="K562" s="12">
        <f t="shared" si="16"/>
        <v>9</v>
      </c>
      <c r="L562" s="9" t="s">
        <v>101</v>
      </c>
      <c r="M562" s="11" t="str">
        <f>VLOOKUP($L562,CATEGORIAS!$I$2:$J$15,2,0)</f>
        <v>E</v>
      </c>
      <c r="N562" s="11" t="str">
        <f t="shared" si="17"/>
        <v>2016E</v>
      </c>
      <c r="O562" s="11" t="str">
        <f>VLOOKUP($N562,CATEGORIAS!$B$1:$G$245,2,0)</f>
        <v>EXPERTOS 9 AÑOS</v>
      </c>
      <c r="P562" s="9" t="s">
        <v>425</v>
      </c>
      <c r="Q562" s="9"/>
      <c r="R562" s="9"/>
    </row>
    <row r="563" spans="2:18" x14ac:dyDescent="0.3">
      <c r="B563" s="9">
        <v>564</v>
      </c>
      <c r="C563" s="9" t="s">
        <v>1126</v>
      </c>
      <c r="D563" s="9" t="s">
        <v>1125</v>
      </c>
      <c r="E563" s="9" t="s">
        <v>649</v>
      </c>
      <c r="F563" s="9">
        <v>959058108</v>
      </c>
      <c r="G563" s="9">
        <v>3021033161</v>
      </c>
      <c r="H563" s="9">
        <v>13</v>
      </c>
      <c r="I563" s="9">
        <v>6</v>
      </c>
      <c r="J563" s="9">
        <v>2014</v>
      </c>
      <c r="K563" s="12">
        <f t="shared" si="16"/>
        <v>11</v>
      </c>
      <c r="L563" s="9" t="s">
        <v>101</v>
      </c>
      <c r="M563" s="11" t="str">
        <f>VLOOKUP($L563,CATEGORIAS!$I$2:$J$15,2,0)</f>
        <v>E</v>
      </c>
      <c r="N563" s="11" t="str">
        <f t="shared" si="17"/>
        <v>2014E</v>
      </c>
      <c r="O563" s="11" t="str">
        <f>VLOOKUP($N563,CATEGORIAS!$B$1:$G$245,2,0)</f>
        <v>EXPERTOS 11 AÑOS</v>
      </c>
      <c r="P563" s="9" t="s">
        <v>425</v>
      </c>
      <c r="Q563" s="9"/>
      <c r="R563" s="9"/>
    </row>
    <row r="564" spans="2:18" x14ac:dyDescent="0.3">
      <c r="B564" s="9">
        <v>565</v>
      </c>
      <c r="C564" s="9" t="s">
        <v>896</v>
      </c>
      <c r="D564" s="9" t="s">
        <v>1127</v>
      </c>
      <c r="E564" s="9" t="s">
        <v>142</v>
      </c>
      <c r="F564" s="9">
        <v>1036459150</v>
      </c>
      <c r="G564" s="9">
        <v>3127882178</v>
      </c>
      <c r="H564" s="9">
        <v>22</v>
      </c>
      <c r="I564" s="9">
        <v>9</v>
      </c>
      <c r="J564" s="9">
        <v>2017</v>
      </c>
      <c r="K564" s="12">
        <f t="shared" si="16"/>
        <v>8</v>
      </c>
      <c r="L564" s="9" t="s">
        <v>105</v>
      </c>
      <c r="M564" s="11" t="str">
        <f>VLOOKUP($L564,CATEGORIAS!$I$2:$J$15,2,0)</f>
        <v>P</v>
      </c>
      <c r="N564" s="11" t="str">
        <f t="shared" si="17"/>
        <v>2017P</v>
      </c>
      <c r="O564" s="11" t="str">
        <f>VLOOKUP($N564,CATEGORIAS!$B$1:$G$245,2,0)</f>
        <v xml:space="preserve">PRINCIPIANTES 7 Y 8 AÑOS </v>
      </c>
      <c r="P564" s="9" t="s">
        <v>425</v>
      </c>
      <c r="Q564" s="9"/>
      <c r="R564" s="9"/>
    </row>
    <row r="565" spans="2:18" x14ac:dyDescent="0.3">
      <c r="B565" s="9">
        <v>566</v>
      </c>
      <c r="C565" s="9" t="s">
        <v>1128</v>
      </c>
      <c r="D565" s="9" t="s">
        <v>1129</v>
      </c>
      <c r="E565" s="9" t="s">
        <v>142</v>
      </c>
      <c r="F565" s="9">
        <v>1036457216</v>
      </c>
      <c r="G565" s="9">
        <v>3136256574</v>
      </c>
      <c r="H565" s="9">
        <v>16</v>
      </c>
      <c r="I565" s="9">
        <v>4</v>
      </c>
      <c r="J565" s="9">
        <v>2014</v>
      </c>
      <c r="K565" s="12">
        <f t="shared" si="16"/>
        <v>11</v>
      </c>
      <c r="L565" s="9" t="s">
        <v>105</v>
      </c>
      <c r="M565" s="11" t="str">
        <f>VLOOKUP($L565,CATEGORIAS!$I$2:$J$15,2,0)</f>
        <v>P</v>
      </c>
      <c r="N565" s="11" t="str">
        <f t="shared" si="17"/>
        <v>2014P</v>
      </c>
      <c r="O565" s="11" t="str">
        <f>VLOOKUP($N565,CATEGORIAS!$B$1:$G$245,2,0)</f>
        <v>PRINCIPIANTES 11 Y 12 AÑOS</v>
      </c>
      <c r="P565" s="9" t="s">
        <v>425</v>
      </c>
      <c r="Q565" s="9"/>
      <c r="R565" s="9"/>
    </row>
    <row r="566" spans="2:18" x14ac:dyDescent="0.3">
      <c r="B566" s="9">
        <v>567</v>
      </c>
      <c r="C566" s="9" t="s">
        <v>1130</v>
      </c>
      <c r="D566" s="9" t="s">
        <v>1131</v>
      </c>
      <c r="E566" s="9" t="s">
        <v>212</v>
      </c>
      <c r="F566" s="9">
        <v>8027631</v>
      </c>
      <c r="G566" s="9">
        <v>3127882178</v>
      </c>
      <c r="H566" s="9">
        <v>2</v>
      </c>
      <c r="I566" s="9">
        <v>4</v>
      </c>
      <c r="J566" s="9">
        <v>1999</v>
      </c>
      <c r="K566" s="12">
        <f t="shared" si="16"/>
        <v>26</v>
      </c>
      <c r="L566" s="9" t="s">
        <v>104</v>
      </c>
      <c r="M566" s="11" t="str">
        <f>VLOOKUP($L566,CATEGORIAS!$I$2:$J$15,2,0)</f>
        <v>N</v>
      </c>
      <c r="N566" s="11" t="str">
        <f t="shared" si="17"/>
        <v>1999N</v>
      </c>
      <c r="O566" s="11" t="str">
        <f>VLOOKUP($N566,CATEGORIAS!$B$1:$G$245,2,0)</f>
        <v>NOVATOS 17 AÑOS Y MAS</v>
      </c>
      <c r="P566" s="9" t="s">
        <v>425</v>
      </c>
      <c r="Q566" s="9"/>
      <c r="R566" s="9"/>
    </row>
    <row r="567" spans="2:18" x14ac:dyDescent="0.3">
      <c r="B567" s="9">
        <v>568</v>
      </c>
      <c r="C567" s="9" t="s">
        <v>321</v>
      </c>
      <c r="D567" s="9" t="s">
        <v>1132</v>
      </c>
      <c r="E567" s="9" t="s">
        <v>142</v>
      </c>
      <c r="F567" s="9">
        <v>1040576013</v>
      </c>
      <c r="G567" s="9">
        <v>3243193752</v>
      </c>
      <c r="H567" s="9">
        <v>26</v>
      </c>
      <c r="I567" s="9">
        <v>5</v>
      </c>
      <c r="J567" s="9">
        <v>2014</v>
      </c>
      <c r="K567" s="12">
        <f t="shared" si="16"/>
        <v>11</v>
      </c>
      <c r="L567" s="9" t="s">
        <v>101</v>
      </c>
      <c r="M567" s="11" t="str">
        <f>VLOOKUP($L567,CATEGORIAS!$I$2:$J$15,2,0)</f>
        <v>E</v>
      </c>
      <c r="N567" s="11" t="str">
        <f t="shared" si="17"/>
        <v>2014E</v>
      </c>
      <c r="O567" s="11" t="str">
        <f>VLOOKUP($N567,CATEGORIAS!$B$1:$G$245,2,0)</f>
        <v>EXPERTOS 11 AÑOS</v>
      </c>
      <c r="P567" s="9" t="s">
        <v>425</v>
      </c>
      <c r="Q567" s="9"/>
      <c r="R567" s="9"/>
    </row>
    <row r="568" spans="2:18" x14ac:dyDescent="0.3">
      <c r="B568" s="9">
        <v>569</v>
      </c>
      <c r="C568" s="9" t="s">
        <v>978</v>
      </c>
      <c r="D568" s="9" t="s">
        <v>1133</v>
      </c>
      <c r="E568" s="9" t="s">
        <v>212</v>
      </c>
      <c r="F568" s="9">
        <v>490177</v>
      </c>
      <c r="G568" s="9">
        <v>3174017361</v>
      </c>
      <c r="H568" s="9">
        <v>24</v>
      </c>
      <c r="I568" s="9">
        <v>9</v>
      </c>
      <c r="J568" s="9">
        <v>2008</v>
      </c>
      <c r="K568" s="12">
        <f t="shared" si="16"/>
        <v>17</v>
      </c>
      <c r="L568" s="9" t="s">
        <v>104</v>
      </c>
      <c r="M568" s="11" t="str">
        <f>VLOOKUP($L568,CATEGORIAS!$I$2:$J$15,2,0)</f>
        <v>N</v>
      </c>
      <c r="N568" s="11" t="str">
        <f t="shared" si="17"/>
        <v>2008N</v>
      </c>
      <c r="O568" s="11" t="str">
        <f>VLOOKUP($N568,CATEGORIAS!$B$1:$G$245,2,0)</f>
        <v>NOVATOS 17 AÑOS Y MAS</v>
      </c>
      <c r="P568" s="9" t="s">
        <v>425</v>
      </c>
      <c r="Q568" s="9"/>
      <c r="R568" s="9"/>
    </row>
    <row r="569" spans="2:18" x14ac:dyDescent="0.3">
      <c r="B569" s="9">
        <v>570</v>
      </c>
      <c r="C569" s="9" t="s">
        <v>263</v>
      </c>
      <c r="D569" s="9" t="s">
        <v>1134</v>
      </c>
      <c r="E569" s="9" t="s">
        <v>142</v>
      </c>
      <c r="F569" s="9">
        <v>1036452862</v>
      </c>
      <c r="G569" s="9">
        <v>3216575569</v>
      </c>
      <c r="H569" s="9">
        <v>23</v>
      </c>
      <c r="I569" s="9">
        <v>12</v>
      </c>
      <c r="J569" s="9">
        <v>2008</v>
      </c>
      <c r="K569" s="12">
        <f t="shared" si="16"/>
        <v>17</v>
      </c>
      <c r="L569" s="9" t="s">
        <v>101</v>
      </c>
      <c r="M569" s="11" t="str">
        <f>VLOOKUP($L569,CATEGORIAS!$I$2:$J$15,2,0)</f>
        <v>E</v>
      </c>
      <c r="N569" s="11" t="str">
        <f t="shared" si="17"/>
        <v>2008E</v>
      </c>
      <c r="O569" s="11" t="str">
        <f>VLOOKUP($N569,CATEGORIAS!$B$1:$G$245,2,0)</f>
        <v>EXPERTOS 17 AÑOS Y MAS</v>
      </c>
      <c r="P569" s="9" t="s">
        <v>425</v>
      </c>
      <c r="Q569" s="9"/>
      <c r="R569" s="9"/>
    </row>
    <row r="570" spans="2:18" x14ac:dyDescent="0.3">
      <c r="B570" s="9">
        <v>571</v>
      </c>
      <c r="C570" s="9" t="s">
        <v>1135</v>
      </c>
      <c r="D570" s="9" t="s">
        <v>1136</v>
      </c>
      <c r="E570" s="9" t="s">
        <v>142</v>
      </c>
      <c r="F570" s="9">
        <v>1035012729</v>
      </c>
      <c r="G570" s="9">
        <v>3022145776</v>
      </c>
      <c r="H570" s="9">
        <v>18</v>
      </c>
      <c r="I570" s="9">
        <v>6</v>
      </c>
      <c r="J570" s="9">
        <v>2018</v>
      </c>
      <c r="K570" s="12">
        <f t="shared" si="16"/>
        <v>7</v>
      </c>
      <c r="L570" s="9" t="s">
        <v>105</v>
      </c>
      <c r="M570" s="11" t="str">
        <f>VLOOKUP($L570,CATEGORIAS!$I$2:$J$15,2,0)</f>
        <v>P</v>
      </c>
      <c r="N570" s="11" t="str">
        <f t="shared" si="17"/>
        <v>2018P</v>
      </c>
      <c r="O570" s="11" t="str">
        <f>VLOOKUP($N570,CATEGORIAS!$B$1:$G$245,2,0)</f>
        <v xml:space="preserve">PRINCIPIANTES 7 Y 8 AÑOS </v>
      </c>
      <c r="P570" s="9" t="s">
        <v>425</v>
      </c>
      <c r="Q570" s="9"/>
      <c r="R570" s="9"/>
    </row>
    <row r="571" spans="2:18" x14ac:dyDescent="0.3">
      <c r="B571" s="9">
        <v>572</v>
      </c>
      <c r="C571" s="9" t="s">
        <v>276</v>
      </c>
      <c r="D571" s="9" t="s">
        <v>1137</v>
      </c>
      <c r="E571" s="9" t="s">
        <v>142</v>
      </c>
      <c r="F571" s="9">
        <v>1155714935</v>
      </c>
      <c r="G571" s="9">
        <v>3163436290</v>
      </c>
      <c r="H571" s="9">
        <v>9</v>
      </c>
      <c r="I571" s="9">
        <v>11</v>
      </c>
      <c r="J571" s="9">
        <v>2014</v>
      </c>
      <c r="K571" s="12">
        <f t="shared" si="16"/>
        <v>11</v>
      </c>
      <c r="L571" s="9" t="s">
        <v>100</v>
      </c>
      <c r="M571" s="11" t="str">
        <f>VLOOKUP($L571,CATEGORIAS!$I$2:$J$15,2,0)</f>
        <v>D</v>
      </c>
      <c r="N571" s="11" t="str">
        <f t="shared" si="17"/>
        <v>2014D</v>
      </c>
      <c r="O571" s="11" t="str">
        <f>VLOOKUP($N571,CATEGORIAS!$B$1:$G$245,2,0)</f>
        <v>DAMAS 11 Y 12 AÑOS</v>
      </c>
      <c r="P571" s="9" t="s">
        <v>425</v>
      </c>
      <c r="Q571" s="9"/>
      <c r="R571" s="9"/>
    </row>
    <row r="572" spans="2:18" x14ac:dyDescent="0.3">
      <c r="B572" s="9">
        <v>573</v>
      </c>
      <c r="C572" s="9" t="s">
        <v>421</v>
      </c>
      <c r="D572" s="9" t="s">
        <v>1138</v>
      </c>
      <c r="E572" s="9" t="s">
        <v>142</v>
      </c>
      <c r="F572" s="9">
        <v>1035001103</v>
      </c>
      <c r="G572" s="9">
        <v>3113694624</v>
      </c>
      <c r="H572" s="9">
        <v>2</v>
      </c>
      <c r="I572" s="9">
        <v>1</v>
      </c>
      <c r="J572" s="9">
        <v>2012</v>
      </c>
      <c r="K572" s="12">
        <f t="shared" si="16"/>
        <v>13</v>
      </c>
      <c r="L572" s="9" t="s">
        <v>100</v>
      </c>
      <c r="M572" s="11" t="str">
        <f>VLOOKUP($L572,CATEGORIAS!$I$2:$J$15,2,0)</f>
        <v>D</v>
      </c>
      <c r="N572" s="11" t="str">
        <f t="shared" si="17"/>
        <v>2012D</v>
      </c>
      <c r="O572" s="11" t="str">
        <f>VLOOKUP($N572,CATEGORIAS!$B$1:$G$245,2,0)</f>
        <v xml:space="preserve">DAMAS 13 Y 14 AÑOS </v>
      </c>
      <c r="P572" s="9" t="s">
        <v>425</v>
      </c>
      <c r="Q572" s="9"/>
      <c r="R572" s="9"/>
    </row>
    <row r="573" spans="2:18" x14ac:dyDescent="0.3">
      <c r="B573" s="9">
        <v>574</v>
      </c>
      <c r="C573" s="9" t="s">
        <v>213</v>
      </c>
      <c r="D573" s="9" t="s">
        <v>1139</v>
      </c>
      <c r="E573" s="9" t="s">
        <v>212</v>
      </c>
      <c r="F573" s="9">
        <v>1038867160</v>
      </c>
      <c r="G573" s="9">
        <v>3246834890</v>
      </c>
      <c r="H573" s="9">
        <v>12</v>
      </c>
      <c r="I573" s="9">
        <v>6</v>
      </c>
      <c r="J573" s="9">
        <v>2005</v>
      </c>
      <c r="K573" s="12">
        <f t="shared" si="16"/>
        <v>20</v>
      </c>
      <c r="L573" s="9" t="s">
        <v>97</v>
      </c>
      <c r="M573" s="11" t="str">
        <f>VLOOKUP($L573,CATEGORIAS!$I$2:$J$15,2,0)</f>
        <v>T</v>
      </c>
      <c r="N573" s="11" t="str">
        <f t="shared" si="17"/>
        <v>2005T</v>
      </c>
      <c r="O573" s="11" t="str">
        <f>VLOOKUP($N573,CATEGORIAS!$B$1:$G$245,2,0)</f>
        <v>OPEN ELITE VARONES</v>
      </c>
      <c r="P573" s="9" t="s">
        <v>425</v>
      </c>
      <c r="Q573" s="9"/>
      <c r="R573" s="9"/>
    </row>
    <row r="574" spans="2:18" x14ac:dyDescent="0.3">
      <c r="B574" s="9">
        <v>575</v>
      </c>
      <c r="C574" s="9" t="s">
        <v>257</v>
      </c>
      <c r="D574" s="9" t="s">
        <v>1140</v>
      </c>
      <c r="E574" s="9" t="s">
        <v>212</v>
      </c>
      <c r="F574" s="9">
        <v>1011510616</v>
      </c>
      <c r="G574" s="9">
        <v>3108958077</v>
      </c>
      <c r="H574" s="9">
        <v>24</v>
      </c>
      <c r="I574" s="9">
        <v>8</v>
      </c>
      <c r="J574" s="9">
        <v>2004</v>
      </c>
      <c r="K574" s="12">
        <f t="shared" si="16"/>
        <v>21</v>
      </c>
      <c r="L574" s="9" t="s">
        <v>97</v>
      </c>
      <c r="M574" s="11" t="str">
        <f>VLOOKUP($L574,CATEGORIAS!$I$2:$J$15,2,0)</f>
        <v>T</v>
      </c>
      <c r="N574" s="11" t="str">
        <f t="shared" si="17"/>
        <v>2004T</v>
      </c>
      <c r="O574" s="11" t="str">
        <f>VLOOKUP($N574,CATEGORIAS!$B$1:$G$245,2,0)</f>
        <v>OPEN ELITE VARONES</v>
      </c>
      <c r="P574" s="9" t="s">
        <v>425</v>
      </c>
      <c r="Q574" s="9"/>
      <c r="R574" s="9"/>
    </row>
    <row r="575" spans="2:18" x14ac:dyDescent="0.3">
      <c r="B575" s="9">
        <v>576</v>
      </c>
      <c r="C575" s="9" t="s">
        <v>735</v>
      </c>
      <c r="D575" s="9" t="s">
        <v>1141</v>
      </c>
      <c r="E575" s="9" t="s">
        <v>142</v>
      </c>
      <c r="F575" s="9">
        <v>1026162541</v>
      </c>
      <c r="G575" s="9">
        <v>3146574887</v>
      </c>
      <c r="H575" s="9">
        <v>12</v>
      </c>
      <c r="I575" s="9">
        <v>9</v>
      </c>
      <c r="J575" s="9">
        <v>2017</v>
      </c>
      <c r="K575" s="12">
        <f t="shared" si="16"/>
        <v>8</v>
      </c>
      <c r="L575" s="9" t="s">
        <v>105</v>
      </c>
      <c r="M575" s="11" t="str">
        <f>VLOOKUP($L575,CATEGORIAS!$I$2:$J$15,2,0)</f>
        <v>P</v>
      </c>
      <c r="N575" s="11" t="str">
        <f t="shared" si="17"/>
        <v>2017P</v>
      </c>
      <c r="O575" s="11" t="str">
        <f>VLOOKUP($N575,CATEGORIAS!$B$1:$G$245,2,0)</f>
        <v xml:space="preserve">PRINCIPIANTES 7 Y 8 AÑOS </v>
      </c>
      <c r="P575" s="9" t="s">
        <v>425</v>
      </c>
      <c r="Q575" s="9"/>
      <c r="R575" s="9"/>
    </row>
    <row r="576" spans="2:18" x14ac:dyDescent="0.3">
      <c r="B576" s="9">
        <v>577</v>
      </c>
      <c r="C576" s="9" t="s">
        <v>140</v>
      </c>
      <c r="D576" s="9" t="s">
        <v>1142</v>
      </c>
      <c r="E576" s="9" t="s">
        <v>142</v>
      </c>
      <c r="F576" s="9">
        <v>1239489897</v>
      </c>
      <c r="G576" s="9">
        <v>3054694264</v>
      </c>
      <c r="H576" s="9">
        <v>26</v>
      </c>
      <c r="I576" s="9">
        <v>1</v>
      </c>
      <c r="J576" s="9">
        <v>2011</v>
      </c>
      <c r="K576" s="12">
        <f t="shared" si="16"/>
        <v>14</v>
      </c>
      <c r="L576" s="9" t="s">
        <v>101</v>
      </c>
      <c r="M576" s="11" t="str">
        <f>VLOOKUP($L576,CATEGORIAS!$I$2:$J$15,2,0)</f>
        <v>E</v>
      </c>
      <c r="N576" s="11" t="str">
        <f t="shared" si="17"/>
        <v>2011E</v>
      </c>
      <c r="O576" s="11" t="str">
        <f>VLOOKUP($N576,CATEGORIAS!$B$1:$G$245,2,0)</f>
        <v>EXPERTOS 14 AÑOS</v>
      </c>
      <c r="P576" s="9" t="s">
        <v>425</v>
      </c>
      <c r="Q576" s="9"/>
      <c r="R576" s="9"/>
    </row>
    <row r="577" spans="2:18" x14ac:dyDescent="0.3">
      <c r="B577" s="9">
        <v>578</v>
      </c>
      <c r="C577" s="9" t="s">
        <v>133</v>
      </c>
      <c r="D577" s="9" t="s">
        <v>1143</v>
      </c>
      <c r="E577" s="9" t="s">
        <v>142</v>
      </c>
      <c r="F577" s="9">
        <v>1040879465</v>
      </c>
      <c r="G577" s="9">
        <v>3217718253</v>
      </c>
      <c r="H577" s="9">
        <v>14</v>
      </c>
      <c r="I577" s="9">
        <v>5</v>
      </c>
      <c r="J577" s="9">
        <v>2011</v>
      </c>
      <c r="K577" s="12">
        <f t="shared" ref="K577:K639" si="18">2025-J577</f>
        <v>14</v>
      </c>
      <c r="L577" s="9" t="s">
        <v>101</v>
      </c>
      <c r="M577" s="11" t="str">
        <f>VLOOKUP($L577,CATEGORIAS!$I$2:$J$15,2,0)</f>
        <v>E</v>
      </c>
      <c r="N577" s="11" t="str">
        <f t="shared" ref="N577:N639" si="19">CONCATENATE($J577,$M577)</f>
        <v>2011E</v>
      </c>
      <c r="O577" s="11" t="str">
        <f>VLOOKUP($N577,CATEGORIAS!$B$1:$G$245,2,0)</f>
        <v>EXPERTOS 14 AÑOS</v>
      </c>
      <c r="P577" s="9" t="s">
        <v>425</v>
      </c>
      <c r="Q577" s="9"/>
      <c r="R577" s="9"/>
    </row>
    <row r="578" spans="2:18" x14ac:dyDescent="0.3">
      <c r="B578" s="9">
        <v>579</v>
      </c>
      <c r="C578" s="9" t="s">
        <v>906</v>
      </c>
      <c r="D578" s="9" t="s">
        <v>1144</v>
      </c>
      <c r="E578" s="9" t="s">
        <v>142</v>
      </c>
      <c r="F578" s="9">
        <v>1013463716</v>
      </c>
      <c r="G578" s="9">
        <v>3104071137</v>
      </c>
      <c r="H578" s="9">
        <v>27</v>
      </c>
      <c r="I578" s="9">
        <v>3</v>
      </c>
      <c r="J578" s="9">
        <v>2011</v>
      </c>
      <c r="K578" s="12">
        <f t="shared" si="18"/>
        <v>14</v>
      </c>
      <c r="L578" s="9" t="s">
        <v>101</v>
      </c>
      <c r="M578" s="11" t="str">
        <f>VLOOKUP($L578,CATEGORIAS!$I$2:$J$15,2,0)</f>
        <v>E</v>
      </c>
      <c r="N578" s="11" t="str">
        <f t="shared" si="19"/>
        <v>2011E</v>
      </c>
      <c r="O578" s="11" t="str">
        <f>VLOOKUP($N578,CATEGORIAS!$B$1:$G$245,2,0)</f>
        <v>EXPERTOS 14 AÑOS</v>
      </c>
      <c r="P578" s="9" t="s">
        <v>425</v>
      </c>
      <c r="Q578" s="9"/>
      <c r="R578" s="9"/>
    </row>
    <row r="579" spans="2:18" x14ac:dyDescent="0.3">
      <c r="B579" s="9">
        <v>580</v>
      </c>
      <c r="C579" s="9" t="s">
        <v>1145</v>
      </c>
      <c r="D579" s="9" t="s">
        <v>1146</v>
      </c>
      <c r="E579" s="9" t="s">
        <v>142</v>
      </c>
      <c r="F579" s="9">
        <v>1013008177</v>
      </c>
      <c r="G579" s="9">
        <v>3187623281</v>
      </c>
      <c r="H579" s="9">
        <v>3</v>
      </c>
      <c r="I579" s="9">
        <v>8</v>
      </c>
      <c r="J579" s="9">
        <v>2010</v>
      </c>
      <c r="K579" s="12">
        <f t="shared" si="18"/>
        <v>15</v>
      </c>
      <c r="L579" s="9" t="s">
        <v>100</v>
      </c>
      <c r="M579" s="11" t="str">
        <f>VLOOKUP($L579,CATEGORIAS!$I$2:$J$15,2,0)</f>
        <v>D</v>
      </c>
      <c r="N579" s="11" t="str">
        <f t="shared" si="19"/>
        <v>2010D</v>
      </c>
      <c r="O579" s="11" t="str">
        <f>VLOOKUP($N579,CATEGORIAS!$B$1:$G$245,2,0)</f>
        <v>DAMAS 15 AÑOS Y MAS</v>
      </c>
      <c r="P579" s="9" t="s">
        <v>425</v>
      </c>
      <c r="Q579" s="9"/>
      <c r="R579" s="9"/>
    </row>
    <row r="580" spans="2:18" x14ac:dyDescent="0.3">
      <c r="B580" s="9">
        <v>581</v>
      </c>
      <c r="C580" s="9" t="s">
        <v>1147</v>
      </c>
      <c r="D580" s="9" t="s">
        <v>1148</v>
      </c>
      <c r="E580" s="9" t="s">
        <v>142</v>
      </c>
      <c r="F580" s="9">
        <v>1027663714</v>
      </c>
      <c r="G580" s="9">
        <v>3042029591</v>
      </c>
      <c r="H580" s="9">
        <v>1</v>
      </c>
      <c r="I580" s="9">
        <v>2</v>
      </c>
      <c r="J580" s="9">
        <v>2012</v>
      </c>
      <c r="K580" s="12">
        <f t="shared" si="18"/>
        <v>13</v>
      </c>
      <c r="L580" s="9" t="s">
        <v>101</v>
      </c>
      <c r="M580" s="11" t="str">
        <f>VLOOKUP($L580,CATEGORIAS!$I$2:$J$15,2,0)</f>
        <v>E</v>
      </c>
      <c r="N580" s="11" t="str">
        <f t="shared" si="19"/>
        <v>2012E</v>
      </c>
      <c r="O580" s="11" t="str">
        <f>VLOOKUP($N580,CATEGORIAS!$B$1:$G$245,2,0)</f>
        <v>EXPERTOS 13 AÑOS</v>
      </c>
      <c r="P580" s="9" t="s">
        <v>425</v>
      </c>
      <c r="Q580" s="9"/>
      <c r="R580" s="9"/>
    </row>
    <row r="581" spans="2:18" x14ac:dyDescent="0.3">
      <c r="B581" s="9">
        <v>582</v>
      </c>
      <c r="C581" s="9" t="s">
        <v>978</v>
      </c>
      <c r="D581" s="9" t="s">
        <v>1149</v>
      </c>
      <c r="E581" s="9" t="s">
        <v>142</v>
      </c>
      <c r="F581" s="9">
        <v>1107860429</v>
      </c>
      <c r="G581" s="9">
        <v>3013718404</v>
      </c>
      <c r="H581" s="9">
        <v>6</v>
      </c>
      <c r="I581" s="9">
        <v>5</v>
      </c>
      <c r="J581" s="9">
        <v>2010</v>
      </c>
      <c r="K581" s="12">
        <f t="shared" si="18"/>
        <v>15</v>
      </c>
      <c r="L581" s="9" t="s">
        <v>101</v>
      </c>
      <c r="M581" s="11" t="str">
        <f>VLOOKUP($L581,CATEGORIAS!$I$2:$J$15,2,0)</f>
        <v>E</v>
      </c>
      <c r="N581" s="11" t="str">
        <f t="shared" si="19"/>
        <v>2010E</v>
      </c>
      <c r="O581" s="11" t="str">
        <f>VLOOKUP($N581,CATEGORIAS!$B$1:$G$245,2,0)</f>
        <v>EXPERTOS 15 AÑOS</v>
      </c>
      <c r="P581" s="9" t="s">
        <v>425</v>
      </c>
      <c r="Q581" s="9"/>
      <c r="R581" s="9"/>
    </row>
    <row r="582" spans="2:18" x14ac:dyDescent="0.3">
      <c r="B582" s="9">
        <v>583</v>
      </c>
      <c r="C582" s="9" t="s">
        <v>110</v>
      </c>
      <c r="D582" s="9" t="s">
        <v>1149</v>
      </c>
      <c r="E582" s="9" t="s">
        <v>142</v>
      </c>
      <c r="F582" s="9">
        <v>1112058823</v>
      </c>
      <c r="G582" s="9">
        <v>3013718404</v>
      </c>
      <c r="H582" s="9">
        <v>19</v>
      </c>
      <c r="I582" s="9">
        <v>11</v>
      </c>
      <c r="J582" s="9">
        <v>2013</v>
      </c>
      <c r="K582" s="12">
        <f t="shared" si="18"/>
        <v>12</v>
      </c>
      <c r="L582" s="9" t="s">
        <v>104</v>
      </c>
      <c r="M582" s="11" t="str">
        <f>VLOOKUP($L582,CATEGORIAS!$I$2:$J$15,2,0)</f>
        <v>N</v>
      </c>
      <c r="N582" s="11" t="str">
        <f t="shared" si="19"/>
        <v>2013N</v>
      </c>
      <c r="O582" s="11" t="str">
        <f>VLOOKUP($N582,CATEGORIAS!$B$1:$G$245,2,0)</f>
        <v>NOVATOS 11 Y 12 AÑOS</v>
      </c>
      <c r="P582" s="9" t="s">
        <v>425</v>
      </c>
      <c r="Q582" s="9"/>
      <c r="R582" s="9"/>
    </row>
    <row r="583" spans="2:18" x14ac:dyDescent="0.3">
      <c r="B583" s="9">
        <v>584</v>
      </c>
      <c r="C583" s="9" t="s">
        <v>1150</v>
      </c>
      <c r="D583" s="9" t="s">
        <v>1151</v>
      </c>
      <c r="E583" s="9" t="s">
        <v>142</v>
      </c>
      <c r="F583" s="9">
        <v>1097110449</v>
      </c>
      <c r="G583" s="9">
        <v>3156542679</v>
      </c>
      <c r="H583" s="9">
        <v>19</v>
      </c>
      <c r="I583" s="9">
        <v>11</v>
      </c>
      <c r="J583" s="9">
        <v>2010</v>
      </c>
      <c r="K583" s="12">
        <f t="shared" si="18"/>
        <v>15</v>
      </c>
      <c r="L583" s="9" t="s">
        <v>104</v>
      </c>
      <c r="M583" s="11" t="str">
        <f>VLOOKUP($L583,CATEGORIAS!$I$2:$J$15,2,0)</f>
        <v>N</v>
      </c>
      <c r="N583" s="11" t="str">
        <f t="shared" si="19"/>
        <v>2010N</v>
      </c>
      <c r="O583" s="11" t="str">
        <f>VLOOKUP($N583,CATEGORIAS!$B$1:$G$245,2,0)</f>
        <v xml:space="preserve">NOVATOS 15 Y 16 AÑOS </v>
      </c>
      <c r="P583" s="9" t="s">
        <v>425</v>
      </c>
      <c r="Q583" s="9"/>
      <c r="R583" s="9"/>
    </row>
    <row r="584" spans="2:18" x14ac:dyDescent="0.3">
      <c r="B584" s="9">
        <v>585</v>
      </c>
      <c r="C584" s="9" t="s">
        <v>1152</v>
      </c>
      <c r="D584" s="9" t="s">
        <v>1153</v>
      </c>
      <c r="E584" s="9" t="s">
        <v>142</v>
      </c>
      <c r="F584" s="9">
        <v>1033189567</v>
      </c>
      <c r="G584" s="9">
        <v>3122193283</v>
      </c>
      <c r="H584" s="9">
        <v>7</v>
      </c>
      <c r="I584" s="9">
        <v>1</v>
      </c>
      <c r="J584" s="9">
        <v>2011</v>
      </c>
      <c r="K584" s="12">
        <f t="shared" si="18"/>
        <v>14</v>
      </c>
      <c r="L584" s="9" t="s">
        <v>100</v>
      </c>
      <c r="M584" s="11" t="str">
        <f>VLOOKUP($L584,CATEGORIAS!$I$2:$J$15,2,0)</f>
        <v>D</v>
      </c>
      <c r="N584" s="11" t="str">
        <f t="shared" si="19"/>
        <v>2011D</v>
      </c>
      <c r="O584" s="11" t="str">
        <f>VLOOKUP($N584,CATEGORIAS!$B$1:$G$245,2,0)</f>
        <v xml:space="preserve">DAMAS 13 Y 14 AÑOS </v>
      </c>
      <c r="P584" s="9" t="s">
        <v>425</v>
      </c>
      <c r="Q584" s="9"/>
      <c r="R584" s="9"/>
    </row>
    <row r="585" spans="2:18" x14ac:dyDescent="0.3">
      <c r="B585" s="9">
        <v>586</v>
      </c>
      <c r="C585" s="9" t="s">
        <v>133</v>
      </c>
      <c r="D585" s="9" t="s">
        <v>1154</v>
      </c>
      <c r="E585" s="9" t="s">
        <v>142</v>
      </c>
      <c r="F585" s="9">
        <v>1036453242</v>
      </c>
      <c r="G585" s="9">
        <v>3242072194</v>
      </c>
      <c r="H585" s="9">
        <v>19</v>
      </c>
      <c r="I585" s="9">
        <v>6</v>
      </c>
      <c r="J585" s="9">
        <v>2009</v>
      </c>
      <c r="K585" s="12">
        <f t="shared" si="18"/>
        <v>16</v>
      </c>
      <c r="L585" s="9" t="s">
        <v>101</v>
      </c>
      <c r="M585" s="11" t="str">
        <f>VLOOKUP($L585,CATEGORIAS!$I$2:$J$15,2,0)</f>
        <v>E</v>
      </c>
      <c r="N585" s="11" t="str">
        <f t="shared" si="19"/>
        <v>2009E</v>
      </c>
      <c r="O585" s="11" t="str">
        <f>VLOOKUP($N585,CATEGORIAS!$B$1:$G$245,2,0)</f>
        <v>EXPERTOS 16 AÑOS</v>
      </c>
      <c r="P585" s="9" t="s">
        <v>425</v>
      </c>
      <c r="Q585" s="9"/>
      <c r="R585" s="9"/>
    </row>
    <row r="586" spans="2:18" x14ac:dyDescent="0.3">
      <c r="B586" s="9">
        <v>587</v>
      </c>
      <c r="C586" s="9" t="s">
        <v>126</v>
      </c>
      <c r="D586" s="9" t="s">
        <v>1155</v>
      </c>
      <c r="E586" s="9" t="s">
        <v>142</v>
      </c>
      <c r="F586" s="9">
        <v>1036455015</v>
      </c>
      <c r="G586" s="9">
        <v>3127499867</v>
      </c>
      <c r="H586" s="9">
        <v>15</v>
      </c>
      <c r="I586" s="9">
        <v>7</v>
      </c>
      <c r="J586" s="9">
        <v>2011</v>
      </c>
      <c r="K586" s="12">
        <f t="shared" si="18"/>
        <v>14</v>
      </c>
      <c r="L586" s="9" t="s">
        <v>104</v>
      </c>
      <c r="M586" s="11" t="str">
        <f>VLOOKUP($L586,CATEGORIAS!$I$2:$J$15,2,0)</f>
        <v>N</v>
      </c>
      <c r="N586" s="11" t="str">
        <f t="shared" si="19"/>
        <v>2011N</v>
      </c>
      <c r="O586" s="11" t="str">
        <f>VLOOKUP($N586,CATEGORIAS!$B$1:$G$245,2,0)</f>
        <v xml:space="preserve">NOVATOS 13 Y 14 AÑOS </v>
      </c>
      <c r="P586" s="9" t="s">
        <v>425</v>
      </c>
      <c r="Q586" s="9"/>
      <c r="R586" s="9"/>
    </row>
    <row r="587" spans="2:18" x14ac:dyDescent="0.3">
      <c r="B587" s="9">
        <v>588</v>
      </c>
      <c r="C587" s="9" t="s">
        <v>291</v>
      </c>
      <c r="D587" s="9" t="s">
        <v>1156</v>
      </c>
      <c r="E587" s="9" t="s">
        <v>142</v>
      </c>
      <c r="F587" s="9">
        <v>1141137210</v>
      </c>
      <c r="G587" s="9">
        <v>31126556085</v>
      </c>
      <c r="H587" s="9">
        <v>7</v>
      </c>
      <c r="I587" s="9">
        <v>5</v>
      </c>
      <c r="J587" s="9">
        <v>2018</v>
      </c>
      <c r="K587" s="12">
        <f t="shared" si="18"/>
        <v>7</v>
      </c>
      <c r="L587" s="9" t="s">
        <v>104</v>
      </c>
      <c r="M587" s="11" t="str">
        <f>VLOOKUP($L587,CATEGORIAS!$I$2:$J$15,2,0)</f>
        <v>N</v>
      </c>
      <c r="N587" s="11" t="str">
        <f t="shared" si="19"/>
        <v>2018N</v>
      </c>
      <c r="O587" s="11" t="str">
        <f>VLOOKUP($N587,CATEGORIAS!$B$1:$G$245,2,0)</f>
        <v xml:space="preserve">NOVATOS 7 Y 8 AÑOS </v>
      </c>
      <c r="P587" s="9" t="s">
        <v>425</v>
      </c>
      <c r="Q587" s="9"/>
      <c r="R587" s="9"/>
    </row>
    <row r="588" spans="2:18" x14ac:dyDescent="0.3">
      <c r="B588" s="9">
        <v>589</v>
      </c>
      <c r="C588" s="9" t="s">
        <v>542</v>
      </c>
      <c r="D588" s="9" t="s">
        <v>1157</v>
      </c>
      <c r="E588" s="9" t="s">
        <v>142</v>
      </c>
      <c r="F588" s="9">
        <v>1079100660</v>
      </c>
      <c r="G588" s="9">
        <v>3166819427</v>
      </c>
      <c r="H588" s="9">
        <v>2</v>
      </c>
      <c r="I588" s="9">
        <v>8</v>
      </c>
      <c r="J588" s="9">
        <v>2014</v>
      </c>
      <c r="K588" s="12">
        <f t="shared" si="18"/>
        <v>11</v>
      </c>
      <c r="L588" s="9" t="s">
        <v>105</v>
      </c>
      <c r="M588" s="11" t="str">
        <f>VLOOKUP($L588,CATEGORIAS!$I$2:$J$15,2,0)</f>
        <v>P</v>
      </c>
      <c r="N588" s="11" t="str">
        <f t="shared" si="19"/>
        <v>2014P</v>
      </c>
      <c r="O588" s="11" t="str">
        <f>VLOOKUP($N588,CATEGORIAS!$B$1:$G$245,2,0)</f>
        <v>PRINCIPIANTES 11 Y 12 AÑOS</v>
      </c>
      <c r="P588" s="9" t="s">
        <v>425</v>
      </c>
      <c r="Q588" s="9"/>
      <c r="R588" s="9"/>
    </row>
    <row r="589" spans="2:18" x14ac:dyDescent="0.3">
      <c r="B589" s="9">
        <v>590</v>
      </c>
      <c r="C589" s="9" t="s">
        <v>1158</v>
      </c>
      <c r="D589" s="9" t="s">
        <v>1159</v>
      </c>
      <c r="E589" s="9" t="s">
        <v>142</v>
      </c>
      <c r="F589" s="9">
        <v>1035006243</v>
      </c>
      <c r="G589" s="9">
        <v>3154549656</v>
      </c>
      <c r="H589" s="9">
        <v>6</v>
      </c>
      <c r="I589" s="9">
        <v>7</v>
      </c>
      <c r="J589" s="9">
        <v>2015</v>
      </c>
      <c r="K589" s="12">
        <f t="shared" si="18"/>
        <v>10</v>
      </c>
      <c r="L589" s="9" t="s">
        <v>105</v>
      </c>
      <c r="M589" s="11" t="str">
        <f>VLOOKUP($L589,CATEGORIAS!$I$2:$J$15,2,0)</f>
        <v>P</v>
      </c>
      <c r="N589" s="11" t="str">
        <f t="shared" si="19"/>
        <v>2015P</v>
      </c>
      <c r="O589" s="11" t="str">
        <f>VLOOKUP($N589,CATEGORIAS!$B$1:$G$245,2,0)</f>
        <v xml:space="preserve">PRINCIPIANTES 9 Y 10 AÑOS </v>
      </c>
      <c r="P589" s="9" t="s">
        <v>425</v>
      </c>
      <c r="Q589" s="9"/>
      <c r="R589" s="9"/>
    </row>
    <row r="590" spans="2:18" x14ac:dyDescent="0.3">
      <c r="B590" s="9">
        <v>591</v>
      </c>
      <c r="C590" s="9" t="s">
        <v>586</v>
      </c>
      <c r="D590" s="9" t="s">
        <v>1160</v>
      </c>
      <c r="E590" s="9" t="s">
        <v>142</v>
      </c>
      <c r="F590" s="9">
        <v>1021809579</v>
      </c>
      <c r="G590" s="9">
        <v>3113707563</v>
      </c>
      <c r="H590" s="9">
        <v>21</v>
      </c>
      <c r="I590" s="9">
        <v>2</v>
      </c>
      <c r="J590" s="9">
        <v>2015</v>
      </c>
      <c r="K590" s="12">
        <f t="shared" si="18"/>
        <v>10</v>
      </c>
      <c r="L590" s="9" t="s">
        <v>105</v>
      </c>
      <c r="M590" s="11" t="str">
        <f>VLOOKUP($L590,CATEGORIAS!$I$2:$J$15,2,0)</f>
        <v>P</v>
      </c>
      <c r="N590" s="11" t="str">
        <f t="shared" si="19"/>
        <v>2015P</v>
      </c>
      <c r="O590" s="11" t="str">
        <f>VLOOKUP($N590,CATEGORIAS!$B$1:$G$245,2,0)</f>
        <v xml:space="preserve">PRINCIPIANTES 9 Y 10 AÑOS </v>
      </c>
      <c r="P590" s="9" t="s">
        <v>425</v>
      </c>
      <c r="Q590" s="9"/>
      <c r="R590" s="9"/>
    </row>
    <row r="591" spans="2:18" x14ac:dyDescent="0.3">
      <c r="B591" s="9">
        <v>592</v>
      </c>
      <c r="C591" s="9" t="s">
        <v>737</v>
      </c>
      <c r="D591" s="9" t="s">
        <v>1161</v>
      </c>
      <c r="E591" s="9" t="s">
        <v>142</v>
      </c>
      <c r="F591" s="9">
        <v>1035006568</v>
      </c>
      <c r="G591" s="9">
        <v>3001413727</v>
      </c>
      <c r="H591" s="9">
        <v>27</v>
      </c>
      <c r="I591" s="9">
        <v>8</v>
      </c>
      <c r="J591" s="9">
        <v>2015</v>
      </c>
      <c r="K591" s="12">
        <f t="shared" si="18"/>
        <v>10</v>
      </c>
      <c r="L591" s="9" t="s">
        <v>105</v>
      </c>
      <c r="M591" s="11" t="str">
        <f>VLOOKUP($L591,CATEGORIAS!$I$2:$J$15,2,0)</f>
        <v>P</v>
      </c>
      <c r="N591" s="11" t="str">
        <f t="shared" si="19"/>
        <v>2015P</v>
      </c>
      <c r="O591" s="11" t="str">
        <f>VLOOKUP($N591,CATEGORIAS!$B$1:$G$245,2,0)</f>
        <v xml:space="preserve">PRINCIPIANTES 9 Y 10 AÑOS </v>
      </c>
      <c r="P591" s="9" t="s">
        <v>425</v>
      </c>
      <c r="Q591" s="9"/>
      <c r="R591" s="9"/>
    </row>
    <row r="592" spans="2:18" x14ac:dyDescent="0.3">
      <c r="B592" s="9">
        <v>593</v>
      </c>
      <c r="C592" s="9" t="s">
        <v>122</v>
      </c>
      <c r="D592" s="9" t="s">
        <v>1162</v>
      </c>
      <c r="E592" s="9" t="s">
        <v>142</v>
      </c>
      <c r="F592" s="9">
        <v>1035013488</v>
      </c>
      <c r="G592" s="9" t="s">
        <v>1163</v>
      </c>
      <c r="H592" s="9">
        <v>7</v>
      </c>
      <c r="I592" s="9">
        <v>11</v>
      </c>
      <c r="J592" s="9">
        <v>2018</v>
      </c>
      <c r="K592" s="12">
        <f t="shared" si="18"/>
        <v>7</v>
      </c>
      <c r="L592" s="9" t="s">
        <v>106</v>
      </c>
      <c r="M592" s="11" t="str">
        <f>VLOOKUP($L592,CATEGORIAS!$I$2:$J$15,2,0)</f>
        <v>S</v>
      </c>
      <c r="N592" s="11" t="str">
        <f t="shared" si="19"/>
        <v>2018S</v>
      </c>
      <c r="O592" s="11" t="str">
        <f>VLOOKUP($N592,CATEGORIAS!$B$1:$G$245,2,0)</f>
        <v xml:space="preserve">SEMILLEROS 7 Y 8 AÑOS </v>
      </c>
      <c r="P592" s="9" t="s">
        <v>425</v>
      </c>
      <c r="Q592" s="9"/>
      <c r="R592" s="9"/>
    </row>
    <row r="593" spans="2:18" x14ac:dyDescent="0.3">
      <c r="B593" s="9">
        <v>594</v>
      </c>
      <c r="C593" s="9" t="s">
        <v>466</v>
      </c>
      <c r="D593" s="9" t="s">
        <v>1162</v>
      </c>
      <c r="E593" s="9" t="s">
        <v>142</v>
      </c>
      <c r="F593" s="9">
        <v>1023595992</v>
      </c>
      <c r="G593" s="9" t="s">
        <v>1163</v>
      </c>
      <c r="H593" s="9">
        <v>26</v>
      </c>
      <c r="I593" s="9">
        <v>8</v>
      </c>
      <c r="J593" s="9">
        <v>2021</v>
      </c>
      <c r="K593" s="12">
        <f t="shared" si="18"/>
        <v>4</v>
      </c>
      <c r="L593" s="9" t="s">
        <v>102</v>
      </c>
      <c r="M593" s="11" t="str">
        <f>VLOOKUP($L593,CATEGORIAS!$I$2:$J$15,2,0)</f>
        <v>X</v>
      </c>
      <c r="N593" s="11" t="str">
        <f t="shared" si="19"/>
        <v>2021X</v>
      </c>
      <c r="O593" s="11" t="str">
        <f>VLOOKUP($N593,CATEGORIAS!$B$1:$G$245,2,0)</f>
        <v>MINI RIDERS CON PEDALES 4 Y 5 AÑOS</v>
      </c>
      <c r="P593" s="9" t="s">
        <v>425</v>
      </c>
      <c r="Q593" s="9"/>
      <c r="R593" s="9"/>
    </row>
    <row r="594" spans="2:18" x14ac:dyDescent="0.3">
      <c r="B594" s="9">
        <v>595</v>
      </c>
      <c r="C594" s="9" t="s">
        <v>1164</v>
      </c>
      <c r="D594" s="9" t="s">
        <v>1165</v>
      </c>
      <c r="E594" s="9" t="s">
        <v>142</v>
      </c>
      <c r="F594" s="9">
        <v>1035014421</v>
      </c>
      <c r="G594" s="9" t="s">
        <v>1166</v>
      </c>
      <c r="H594" s="9">
        <v>27</v>
      </c>
      <c r="I594" s="9">
        <v>4</v>
      </c>
      <c r="J594" s="9">
        <v>2019</v>
      </c>
      <c r="K594" s="12">
        <f t="shared" si="18"/>
        <v>6</v>
      </c>
      <c r="L594" s="9" t="s">
        <v>106</v>
      </c>
      <c r="M594" s="11" t="str">
        <f>VLOOKUP($L594,CATEGORIAS!$I$2:$J$15,2,0)</f>
        <v>S</v>
      </c>
      <c r="N594" s="11" t="str">
        <f t="shared" si="19"/>
        <v>2019S</v>
      </c>
      <c r="O594" s="11" t="str">
        <f>VLOOKUP($N594,CATEGORIAS!$B$1:$G$245,2,0)</f>
        <v>SEMILLEROS 6 AÑOS Y MENOS</v>
      </c>
      <c r="P594" s="9" t="s">
        <v>425</v>
      </c>
      <c r="Q594" s="9"/>
      <c r="R594" s="9"/>
    </row>
    <row r="595" spans="2:18" x14ac:dyDescent="0.3">
      <c r="B595" s="9">
        <v>596</v>
      </c>
      <c r="C595" s="9" t="s">
        <v>1167</v>
      </c>
      <c r="D595" s="9" t="s">
        <v>1165</v>
      </c>
      <c r="E595" s="9" t="s">
        <v>142</v>
      </c>
      <c r="F595" s="9">
        <v>1035017605</v>
      </c>
      <c r="G595" s="9" t="s">
        <v>1166</v>
      </c>
      <c r="H595" s="9">
        <v>1</v>
      </c>
      <c r="I595" s="9">
        <v>4</v>
      </c>
      <c r="J595" s="9">
        <v>2021</v>
      </c>
      <c r="K595" s="12">
        <f t="shared" si="18"/>
        <v>4</v>
      </c>
      <c r="L595" s="9" t="s">
        <v>102</v>
      </c>
      <c r="M595" s="11" t="str">
        <f>VLOOKUP($L595,CATEGORIAS!$I$2:$J$15,2,0)</f>
        <v>X</v>
      </c>
      <c r="N595" s="11" t="str">
        <f t="shared" si="19"/>
        <v>2021X</v>
      </c>
      <c r="O595" s="11" t="str">
        <f>VLOOKUP($N595,CATEGORIAS!$B$1:$G$245,2,0)</f>
        <v>MINI RIDERS CON PEDALES 4 Y 5 AÑOS</v>
      </c>
      <c r="P595" s="9" t="s">
        <v>425</v>
      </c>
      <c r="Q595" s="9"/>
      <c r="R595" s="9"/>
    </row>
    <row r="596" spans="2:18" x14ac:dyDescent="0.3">
      <c r="B596" s="9">
        <v>597</v>
      </c>
      <c r="C596" s="9" t="s">
        <v>1168</v>
      </c>
      <c r="D596" s="9" t="s">
        <v>1169</v>
      </c>
      <c r="E596" s="9" t="s">
        <v>142</v>
      </c>
      <c r="F596" s="9">
        <v>1028142476</v>
      </c>
      <c r="G596" s="9">
        <v>3126132545</v>
      </c>
      <c r="H596" s="9">
        <v>24</v>
      </c>
      <c r="I596" s="9">
        <v>1</v>
      </c>
      <c r="J596" s="9">
        <v>2017</v>
      </c>
      <c r="K596" s="12">
        <f t="shared" si="18"/>
        <v>8</v>
      </c>
      <c r="L596" s="9" t="s">
        <v>106</v>
      </c>
      <c r="M596" s="11" t="str">
        <f>VLOOKUP($L596,CATEGORIAS!$I$2:$J$15,2,0)</f>
        <v>S</v>
      </c>
      <c r="N596" s="11" t="str">
        <f t="shared" si="19"/>
        <v>2017S</v>
      </c>
      <c r="O596" s="11" t="str">
        <f>VLOOKUP($N596,CATEGORIAS!$B$1:$G$245,2,0)</f>
        <v xml:space="preserve">SEMILLEROS 7 Y 8 AÑOS </v>
      </c>
      <c r="P596" s="9" t="s">
        <v>425</v>
      </c>
      <c r="Q596" s="9"/>
      <c r="R596" s="9"/>
    </row>
    <row r="597" spans="2:18" x14ac:dyDescent="0.3">
      <c r="B597" s="9">
        <v>598</v>
      </c>
      <c r="C597" s="9" t="s">
        <v>555</v>
      </c>
      <c r="D597" s="9" t="s">
        <v>1170</v>
      </c>
      <c r="E597" s="9" t="s">
        <v>142</v>
      </c>
      <c r="F597" s="9">
        <v>1020325830</v>
      </c>
      <c r="G597" s="9">
        <v>3186170975</v>
      </c>
      <c r="H597" s="9">
        <v>24</v>
      </c>
      <c r="I597" s="9">
        <v>2</v>
      </c>
      <c r="J597" s="9">
        <v>2018</v>
      </c>
      <c r="K597" s="12">
        <f t="shared" si="18"/>
        <v>7</v>
      </c>
      <c r="L597" s="9" t="s">
        <v>106</v>
      </c>
      <c r="M597" s="11" t="str">
        <f>VLOOKUP($L597,CATEGORIAS!$I$2:$J$15,2,0)</f>
        <v>S</v>
      </c>
      <c r="N597" s="11" t="str">
        <f t="shared" si="19"/>
        <v>2018S</v>
      </c>
      <c r="O597" s="11" t="str">
        <f>VLOOKUP($N597,CATEGORIAS!$B$1:$G$245,2,0)</f>
        <v xml:space="preserve">SEMILLEROS 7 Y 8 AÑOS </v>
      </c>
      <c r="P597" s="9" t="s">
        <v>425</v>
      </c>
      <c r="Q597" s="9"/>
      <c r="R597" s="9"/>
    </row>
    <row r="598" spans="2:18" x14ac:dyDescent="0.3">
      <c r="B598" s="9">
        <v>599</v>
      </c>
      <c r="C598" s="9" t="s">
        <v>454</v>
      </c>
      <c r="D598" s="9" t="s">
        <v>1171</v>
      </c>
      <c r="E598" s="9" t="s">
        <v>142</v>
      </c>
      <c r="F598" s="9">
        <v>1035013808</v>
      </c>
      <c r="G598" s="9">
        <v>3017258318</v>
      </c>
      <c r="H598" s="9">
        <v>5</v>
      </c>
      <c r="I598" s="9">
        <v>1</v>
      </c>
      <c r="J598" s="9">
        <v>2019</v>
      </c>
      <c r="K598" s="12">
        <f t="shared" si="18"/>
        <v>6</v>
      </c>
      <c r="L598" s="9" t="s">
        <v>106</v>
      </c>
      <c r="M598" s="11" t="str">
        <f>VLOOKUP($L598,CATEGORIAS!$I$2:$J$15,2,0)</f>
        <v>S</v>
      </c>
      <c r="N598" s="11" t="str">
        <f t="shared" si="19"/>
        <v>2019S</v>
      </c>
      <c r="O598" s="11" t="str">
        <f>VLOOKUP($N598,CATEGORIAS!$B$1:$G$245,2,0)</f>
        <v>SEMILLEROS 6 AÑOS Y MENOS</v>
      </c>
      <c r="P598" s="9" t="s">
        <v>425</v>
      </c>
      <c r="Q598" s="9"/>
      <c r="R598" s="9"/>
    </row>
    <row r="599" spans="2:18" x14ac:dyDescent="0.3">
      <c r="B599" s="9">
        <v>600</v>
      </c>
      <c r="C599" s="9" t="s">
        <v>906</v>
      </c>
      <c r="D599" s="9" t="s">
        <v>1172</v>
      </c>
      <c r="E599" s="9" t="s">
        <v>142</v>
      </c>
      <c r="F599" s="9">
        <v>1022007746</v>
      </c>
      <c r="G599" s="9">
        <v>3103873766</v>
      </c>
      <c r="H599" s="9">
        <v>28</v>
      </c>
      <c r="I599" s="9">
        <v>3</v>
      </c>
      <c r="J599" s="9">
        <v>2018</v>
      </c>
      <c r="K599" s="12">
        <f t="shared" si="18"/>
        <v>7</v>
      </c>
      <c r="L599" s="9" t="s">
        <v>106</v>
      </c>
      <c r="M599" s="11" t="str">
        <f>VLOOKUP($L599,CATEGORIAS!$I$2:$J$15,2,0)</f>
        <v>S</v>
      </c>
      <c r="N599" s="11" t="str">
        <f t="shared" si="19"/>
        <v>2018S</v>
      </c>
      <c r="O599" s="11" t="str">
        <f>VLOOKUP($N599,CATEGORIAS!$B$1:$G$245,2,0)</f>
        <v xml:space="preserve">SEMILLEROS 7 Y 8 AÑOS </v>
      </c>
      <c r="P599" s="9" t="s">
        <v>425</v>
      </c>
      <c r="Q599" s="9"/>
      <c r="R599" s="9"/>
    </row>
    <row r="600" spans="2:18" x14ac:dyDescent="0.3">
      <c r="B600" s="9">
        <v>601</v>
      </c>
      <c r="C600" s="9" t="s">
        <v>1173</v>
      </c>
      <c r="D600" s="9" t="s">
        <v>1174</v>
      </c>
      <c r="E600" s="9" t="s">
        <v>142</v>
      </c>
      <c r="F600" s="9">
        <v>1035017467</v>
      </c>
      <c r="G600" s="9">
        <v>3206180457</v>
      </c>
      <c r="H600" s="9">
        <v>1</v>
      </c>
      <c r="I600" s="9">
        <v>3</v>
      </c>
      <c r="J600" s="9">
        <v>2021</v>
      </c>
      <c r="K600" s="12">
        <f t="shared" si="18"/>
        <v>4</v>
      </c>
      <c r="L600" s="9" t="s">
        <v>103</v>
      </c>
      <c r="M600" s="11" t="str">
        <f>VLOOKUP($L600,CATEGORIAS!$I$2:$J$15,2,0)</f>
        <v>Z</v>
      </c>
      <c r="N600" s="11" t="str">
        <f t="shared" si="19"/>
        <v>2021Z</v>
      </c>
      <c r="O600" s="11" t="str">
        <f>VLOOKUP($N600,CATEGORIAS!$B$1:$G$245,2,0)</f>
        <v>MINI RIDERS SIN PEDALES 4 Y 5 AÑOS</v>
      </c>
      <c r="P600" s="9" t="s">
        <v>425</v>
      </c>
      <c r="Q600" s="9"/>
      <c r="R600" s="9"/>
    </row>
    <row r="601" spans="2:18" x14ac:dyDescent="0.3">
      <c r="B601" s="9">
        <v>602</v>
      </c>
      <c r="C601" s="9" t="s">
        <v>458</v>
      </c>
      <c r="D601" s="9" t="s">
        <v>1175</v>
      </c>
      <c r="E601" s="9" t="s">
        <v>142</v>
      </c>
      <c r="F601" s="9">
        <v>1035018186</v>
      </c>
      <c r="G601" s="9">
        <v>3007873726</v>
      </c>
      <c r="H601" s="9">
        <v>17</v>
      </c>
      <c r="I601" s="9">
        <v>9</v>
      </c>
      <c r="J601" s="9">
        <v>2021</v>
      </c>
      <c r="K601" s="12">
        <f t="shared" si="18"/>
        <v>4</v>
      </c>
      <c r="L601" s="9" t="s">
        <v>103</v>
      </c>
      <c r="M601" s="11" t="str">
        <f>VLOOKUP($L601,CATEGORIAS!$I$2:$J$15,2,0)</f>
        <v>Z</v>
      </c>
      <c r="N601" s="11" t="str">
        <f t="shared" si="19"/>
        <v>2021Z</v>
      </c>
      <c r="O601" s="11" t="str">
        <f>VLOOKUP($N601,CATEGORIAS!$B$1:$G$245,2,0)</f>
        <v>MINI RIDERS SIN PEDALES 4 Y 5 AÑOS</v>
      </c>
      <c r="P601" s="9" t="s">
        <v>425</v>
      </c>
      <c r="Q601" s="9"/>
      <c r="R601" s="9"/>
    </row>
    <row r="602" spans="2:18" x14ac:dyDescent="0.3">
      <c r="B602" s="9">
        <v>603</v>
      </c>
      <c r="C602" s="9" t="s">
        <v>1176</v>
      </c>
      <c r="D602" s="9" t="s">
        <v>1177</v>
      </c>
      <c r="E602" s="9" t="s">
        <v>142</v>
      </c>
      <c r="F602" s="9">
        <v>1035986180</v>
      </c>
      <c r="G602" s="9">
        <v>3207310432</v>
      </c>
      <c r="H602" s="9">
        <v>24</v>
      </c>
      <c r="I602" s="9">
        <v>4</v>
      </c>
      <c r="J602" s="9">
        <v>2020</v>
      </c>
      <c r="K602" s="12">
        <f t="shared" si="18"/>
        <v>5</v>
      </c>
      <c r="L602" s="9" t="s">
        <v>102</v>
      </c>
      <c r="M602" s="11" t="str">
        <f>VLOOKUP($L602,CATEGORIAS!$I$2:$J$15,2,0)</f>
        <v>X</v>
      </c>
      <c r="N602" s="11" t="str">
        <f t="shared" si="19"/>
        <v>2020X</v>
      </c>
      <c r="O602" s="11" t="str">
        <f>VLOOKUP($N602,CATEGORIAS!$B$1:$G$245,2,0)</f>
        <v>MINI RIDERS CON PEDALES 4 Y 5 AÑOS</v>
      </c>
      <c r="P602" s="9" t="s">
        <v>425</v>
      </c>
      <c r="Q602" s="9"/>
      <c r="R602" s="9"/>
    </row>
    <row r="603" spans="2:18" x14ac:dyDescent="0.3">
      <c r="B603" s="9">
        <v>604</v>
      </c>
      <c r="C603" s="9" t="s">
        <v>1178</v>
      </c>
      <c r="D603" s="9" t="s">
        <v>1179</v>
      </c>
      <c r="E603" s="9" t="s">
        <v>142</v>
      </c>
      <c r="F603" s="9">
        <v>1020327553</v>
      </c>
      <c r="G603" s="9">
        <v>3103901334</v>
      </c>
      <c r="H603" s="9">
        <v>9</v>
      </c>
      <c r="I603" s="9">
        <v>3</v>
      </c>
      <c r="J603" s="9">
        <v>2020</v>
      </c>
      <c r="K603" s="12">
        <f t="shared" si="18"/>
        <v>5</v>
      </c>
      <c r="L603" s="9" t="s">
        <v>102</v>
      </c>
      <c r="M603" s="11" t="str">
        <f>VLOOKUP($L603,CATEGORIAS!$I$2:$J$15,2,0)</f>
        <v>X</v>
      </c>
      <c r="N603" s="11" t="str">
        <f t="shared" si="19"/>
        <v>2020X</v>
      </c>
      <c r="O603" s="11" t="str">
        <f>VLOOKUP($N603,CATEGORIAS!$B$1:$G$245,2,0)</f>
        <v>MINI RIDERS CON PEDALES 4 Y 5 AÑOS</v>
      </c>
      <c r="P603" s="9" t="s">
        <v>425</v>
      </c>
      <c r="Q603" s="9"/>
      <c r="R603" s="9"/>
    </row>
    <row r="604" spans="2:18" x14ac:dyDescent="0.3">
      <c r="B604" s="9">
        <v>605</v>
      </c>
      <c r="C604" s="9" t="s">
        <v>411</v>
      </c>
      <c r="D604" s="9" t="s">
        <v>1180</v>
      </c>
      <c r="E604" s="9" t="s">
        <v>142</v>
      </c>
      <c r="F604" s="9">
        <v>1035009354</v>
      </c>
      <c r="G604" s="9">
        <v>3005178204</v>
      </c>
      <c r="H604" s="9">
        <v>12</v>
      </c>
      <c r="I604" s="9">
        <v>11</v>
      </c>
      <c r="J604" s="9">
        <v>2016</v>
      </c>
      <c r="K604" s="12">
        <f t="shared" si="18"/>
        <v>9</v>
      </c>
      <c r="L604" s="9" t="s">
        <v>106</v>
      </c>
      <c r="M604" s="11" t="str">
        <f>VLOOKUP($L604,CATEGORIAS!$I$2:$J$15,2,0)</f>
        <v>S</v>
      </c>
      <c r="N604" s="11" t="str">
        <f t="shared" si="19"/>
        <v>2016S</v>
      </c>
      <c r="O604" s="11" t="str">
        <f>VLOOKUP($N604,CATEGORIAS!$B$1:$G$245,2,0)</f>
        <v xml:space="preserve">SEMILLEROS 9 Y 10 AÑOS </v>
      </c>
      <c r="P604" s="9" t="s">
        <v>425</v>
      </c>
      <c r="Q604" s="9"/>
      <c r="R604" s="9"/>
    </row>
    <row r="605" spans="2:18" x14ac:dyDescent="0.3">
      <c r="B605" s="9">
        <v>606</v>
      </c>
      <c r="C605" s="9" t="s">
        <v>1181</v>
      </c>
      <c r="D605" s="9" t="s">
        <v>1182</v>
      </c>
      <c r="E605" s="9" t="s">
        <v>142</v>
      </c>
      <c r="F605" s="9">
        <v>1023549765</v>
      </c>
      <c r="G605" s="9">
        <v>3195904548</v>
      </c>
      <c r="H605" s="9">
        <v>26</v>
      </c>
      <c r="I605" s="9">
        <v>12</v>
      </c>
      <c r="J605" s="9">
        <v>2018</v>
      </c>
      <c r="K605" s="12">
        <f t="shared" si="18"/>
        <v>7</v>
      </c>
      <c r="L605" s="9" t="s">
        <v>106</v>
      </c>
      <c r="M605" s="11" t="str">
        <f>VLOOKUP($L605,CATEGORIAS!$I$2:$J$15,2,0)</f>
        <v>S</v>
      </c>
      <c r="N605" s="11" t="str">
        <f t="shared" si="19"/>
        <v>2018S</v>
      </c>
      <c r="O605" s="11" t="str">
        <f>VLOOKUP($N605,CATEGORIAS!$B$1:$G$245,2,0)</f>
        <v xml:space="preserve">SEMILLEROS 7 Y 8 AÑOS </v>
      </c>
      <c r="P605" s="9" t="s">
        <v>425</v>
      </c>
      <c r="Q605" s="9"/>
      <c r="R605" s="9"/>
    </row>
    <row r="606" spans="2:18" x14ac:dyDescent="0.3">
      <c r="B606" s="9">
        <v>607</v>
      </c>
      <c r="C606" s="9" t="s">
        <v>1128</v>
      </c>
      <c r="D606" s="9" t="s">
        <v>1183</v>
      </c>
      <c r="E606" s="9" t="s">
        <v>142</v>
      </c>
      <c r="F606" s="9">
        <v>1026163306</v>
      </c>
      <c r="G606" s="9">
        <v>3013779817</v>
      </c>
      <c r="H606" s="9">
        <v>15</v>
      </c>
      <c r="I606" s="9">
        <v>1</v>
      </c>
      <c r="J606" s="9">
        <v>2018</v>
      </c>
      <c r="K606" s="12">
        <f t="shared" si="18"/>
        <v>7</v>
      </c>
      <c r="L606" s="9" t="s">
        <v>106</v>
      </c>
      <c r="M606" s="11" t="str">
        <f>VLOOKUP($L606,CATEGORIAS!$I$2:$J$15,2,0)</f>
        <v>S</v>
      </c>
      <c r="N606" s="11" t="str">
        <f t="shared" si="19"/>
        <v>2018S</v>
      </c>
      <c r="O606" s="11" t="str">
        <f>VLOOKUP($N606,CATEGORIAS!$B$1:$G$245,2,0)</f>
        <v xml:space="preserve">SEMILLEROS 7 Y 8 AÑOS </v>
      </c>
      <c r="P606" s="9" t="s">
        <v>425</v>
      </c>
      <c r="Q606" s="9"/>
      <c r="R606" s="9"/>
    </row>
    <row r="607" spans="2:18" x14ac:dyDescent="0.3">
      <c r="B607" s="9">
        <v>608</v>
      </c>
      <c r="C607" s="9" t="s">
        <v>355</v>
      </c>
      <c r="D607" s="9" t="s">
        <v>1184</v>
      </c>
      <c r="E607" s="9" t="s">
        <v>142</v>
      </c>
      <c r="F607" s="9">
        <v>1036459009</v>
      </c>
      <c r="G607" s="9">
        <v>3017042279</v>
      </c>
      <c r="H607" s="9">
        <v>18</v>
      </c>
      <c r="I607" s="9">
        <v>5</v>
      </c>
      <c r="J607" s="9">
        <v>2017</v>
      </c>
      <c r="K607" s="12">
        <f t="shared" si="18"/>
        <v>8</v>
      </c>
      <c r="L607" s="9" t="s">
        <v>106</v>
      </c>
      <c r="M607" s="11" t="str">
        <f>VLOOKUP($L607,CATEGORIAS!$I$2:$J$15,2,0)</f>
        <v>S</v>
      </c>
      <c r="N607" s="11" t="str">
        <f t="shared" si="19"/>
        <v>2017S</v>
      </c>
      <c r="O607" s="11" t="str">
        <f>VLOOKUP($N607,CATEGORIAS!$B$1:$G$245,2,0)</f>
        <v xml:space="preserve">SEMILLEROS 7 Y 8 AÑOS </v>
      </c>
      <c r="P607" s="9" t="s">
        <v>425</v>
      </c>
      <c r="Q607" s="9"/>
      <c r="R607" s="9"/>
    </row>
    <row r="608" spans="2:18" x14ac:dyDescent="0.3">
      <c r="B608" s="9">
        <v>609</v>
      </c>
      <c r="C608" s="9" t="s">
        <v>126</v>
      </c>
      <c r="D608" s="9" t="s">
        <v>1185</v>
      </c>
      <c r="E608" s="9" t="s">
        <v>142</v>
      </c>
      <c r="F608" s="9">
        <v>1035013358</v>
      </c>
      <c r="G608" s="9">
        <v>3103583643</v>
      </c>
      <c r="H608" s="9">
        <v>12</v>
      </c>
      <c r="I608" s="9">
        <v>10</v>
      </c>
      <c r="J608" s="9">
        <v>2018</v>
      </c>
      <c r="K608" s="12">
        <f t="shared" si="18"/>
        <v>7</v>
      </c>
      <c r="L608" s="9" t="s">
        <v>106</v>
      </c>
      <c r="M608" s="11" t="str">
        <f>VLOOKUP($L608,CATEGORIAS!$I$2:$J$15,2,0)</f>
        <v>S</v>
      </c>
      <c r="N608" s="11" t="str">
        <f t="shared" si="19"/>
        <v>2018S</v>
      </c>
      <c r="O608" s="11" t="str">
        <f>VLOOKUP($N608,CATEGORIAS!$B$1:$G$245,2,0)</f>
        <v xml:space="preserve">SEMILLEROS 7 Y 8 AÑOS </v>
      </c>
      <c r="P608" s="9" t="s">
        <v>425</v>
      </c>
      <c r="Q608" s="9"/>
      <c r="R608" s="9"/>
    </row>
    <row r="609" spans="2:18" x14ac:dyDescent="0.3">
      <c r="B609" s="9">
        <v>610</v>
      </c>
      <c r="C609" s="9" t="s">
        <v>1186</v>
      </c>
      <c r="D609" s="9" t="s">
        <v>1187</v>
      </c>
      <c r="E609" s="9" t="s">
        <v>142</v>
      </c>
      <c r="F609" s="9">
        <v>1038267239</v>
      </c>
      <c r="G609" s="9">
        <v>3125649331</v>
      </c>
      <c r="H609" s="9">
        <v>4</v>
      </c>
      <c r="I609" s="9">
        <v>9</v>
      </c>
      <c r="J609" s="9">
        <v>2020</v>
      </c>
      <c r="K609" s="12">
        <f t="shared" si="18"/>
        <v>5</v>
      </c>
      <c r="L609" s="9" t="s">
        <v>102</v>
      </c>
      <c r="M609" s="11" t="str">
        <f>VLOOKUP($L609,CATEGORIAS!$I$2:$J$15,2,0)</f>
        <v>X</v>
      </c>
      <c r="N609" s="11" t="str">
        <f t="shared" si="19"/>
        <v>2020X</v>
      </c>
      <c r="O609" s="11" t="str">
        <f>VLOOKUP($N609,CATEGORIAS!$B$1:$G$245,2,0)</f>
        <v>MINI RIDERS CON PEDALES 4 Y 5 AÑOS</v>
      </c>
      <c r="P609" s="9" t="s">
        <v>425</v>
      </c>
      <c r="Q609" s="9"/>
      <c r="R609" s="9"/>
    </row>
    <row r="610" spans="2:18" x14ac:dyDescent="0.3">
      <c r="B610" s="9">
        <v>611</v>
      </c>
      <c r="C610" s="9" t="s">
        <v>208</v>
      </c>
      <c r="D610" s="9" t="s">
        <v>1188</v>
      </c>
      <c r="E610" s="9" t="s">
        <v>142</v>
      </c>
      <c r="F610" s="9">
        <v>1023558886</v>
      </c>
      <c r="G610" s="9">
        <v>3116748761</v>
      </c>
      <c r="H610" s="9">
        <v>13</v>
      </c>
      <c r="I610" s="9">
        <v>6</v>
      </c>
      <c r="J610" s="9">
        <v>2020</v>
      </c>
      <c r="K610" s="12">
        <f t="shared" si="18"/>
        <v>5</v>
      </c>
      <c r="L610" s="9" t="s">
        <v>102</v>
      </c>
      <c r="M610" s="11" t="str">
        <f>VLOOKUP($L610,CATEGORIAS!$I$2:$J$15,2,0)</f>
        <v>X</v>
      </c>
      <c r="N610" s="11" t="str">
        <f t="shared" si="19"/>
        <v>2020X</v>
      </c>
      <c r="O610" s="11" t="str">
        <f>VLOOKUP($N610,CATEGORIAS!$B$1:$G$245,2,0)</f>
        <v>MINI RIDERS CON PEDALES 4 Y 5 AÑOS</v>
      </c>
      <c r="P610" s="9" t="s">
        <v>425</v>
      </c>
      <c r="Q610" s="9"/>
      <c r="R610" s="9"/>
    </row>
    <row r="611" spans="2:18" x14ac:dyDescent="0.3">
      <c r="B611" s="9">
        <v>612</v>
      </c>
      <c r="C611" s="9" t="s">
        <v>454</v>
      </c>
      <c r="D611" s="9" t="s">
        <v>1189</v>
      </c>
      <c r="E611" s="9" t="s">
        <v>142</v>
      </c>
      <c r="F611" s="9">
        <v>1027808450</v>
      </c>
      <c r="G611" s="9">
        <v>3013962208</v>
      </c>
      <c r="H611" s="9">
        <v>26</v>
      </c>
      <c r="I611" s="9">
        <v>12</v>
      </c>
      <c r="J611" s="9">
        <v>2009</v>
      </c>
      <c r="K611" s="12">
        <f t="shared" si="18"/>
        <v>16</v>
      </c>
      <c r="L611" s="9" t="s">
        <v>106</v>
      </c>
      <c r="M611" s="11" t="str">
        <f>VLOOKUP($L611,CATEGORIAS!$I$2:$J$15,2,0)</f>
        <v>S</v>
      </c>
      <c r="N611" s="11" t="str">
        <f t="shared" si="19"/>
        <v>2009S</v>
      </c>
      <c r="O611" s="11" t="str">
        <f>VLOOKUP($N611,CATEGORIAS!$B$1:$G$245,2,0)</f>
        <v xml:space="preserve">SEMILLEROS 15 Y 16 AÑOS </v>
      </c>
      <c r="P611" s="9" t="s">
        <v>425</v>
      </c>
      <c r="Q611" s="9"/>
      <c r="R611" s="9"/>
    </row>
    <row r="612" spans="2:18" x14ac:dyDescent="0.3">
      <c r="B612" s="9">
        <v>613</v>
      </c>
      <c r="C612" s="9" t="s">
        <v>1190</v>
      </c>
      <c r="D612" s="9" t="s">
        <v>1191</v>
      </c>
      <c r="E612" s="9" t="s">
        <v>142</v>
      </c>
      <c r="F612" s="9">
        <v>1035015328</v>
      </c>
      <c r="G612" s="9">
        <v>3113885292</v>
      </c>
      <c r="H612" s="9">
        <v>23</v>
      </c>
      <c r="I612" s="9">
        <v>9</v>
      </c>
      <c r="J612" s="9">
        <v>2019</v>
      </c>
      <c r="K612" s="12">
        <f t="shared" si="18"/>
        <v>6</v>
      </c>
      <c r="L612" s="9" t="s">
        <v>106</v>
      </c>
      <c r="M612" s="11" t="str">
        <f>VLOOKUP($L612,CATEGORIAS!$I$2:$J$15,2,0)</f>
        <v>S</v>
      </c>
      <c r="N612" s="11" t="str">
        <f t="shared" si="19"/>
        <v>2019S</v>
      </c>
      <c r="O612" s="11" t="str">
        <f>VLOOKUP($N612,CATEGORIAS!$B$1:$G$245,2,0)</f>
        <v>SEMILLEROS 6 AÑOS Y MENOS</v>
      </c>
      <c r="P612" s="9" t="s">
        <v>425</v>
      </c>
      <c r="Q612" s="9"/>
      <c r="R612" s="9"/>
    </row>
    <row r="613" spans="2:18" x14ac:dyDescent="0.3">
      <c r="B613" s="9">
        <v>614</v>
      </c>
      <c r="C613" s="9" t="s">
        <v>1192</v>
      </c>
      <c r="D613" s="9" t="s">
        <v>1193</v>
      </c>
      <c r="E613" s="9" t="s">
        <v>142</v>
      </c>
      <c r="F613" s="9">
        <v>1013465322</v>
      </c>
      <c r="G613" s="9">
        <v>3148256803</v>
      </c>
      <c r="H613" s="9">
        <v>19</v>
      </c>
      <c r="I613" s="9">
        <v>9</v>
      </c>
      <c r="J613" s="9">
        <v>2014</v>
      </c>
      <c r="K613" s="12">
        <f t="shared" si="18"/>
        <v>11</v>
      </c>
      <c r="L613" s="9" t="s">
        <v>105</v>
      </c>
      <c r="M613" s="11" t="str">
        <f>VLOOKUP($L613,CATEGORIAS!$I$2:$J$15,2,0)</f>
        <v>P</v>
      </c>
      <c r="N613" s="11" t="str">
        <f t="shared" si="19"/>
        <v>2014P</v>
      </c>
      <c r="O613" s="11" t="str">
        <f>VLOOKUP($N613,CATEGORIAS!$B$1:$G$245,2,0)</f>
        <v>PRINCIPIANTES 11 Y 12 AÑOS</v>
      </c>
      <c r="P613" s="9" t="s">
        <v>425</v>
      </c>
      <c r="Q613" s="9"/>
      <c r="R613" s="9"/>
    </row>
    <row r="614" spans="2:18" x14ac:dyDescent="0.3">
      <c r="B614" s="9">
        <v>615</v>
      </c>
      <c r="C614" s="9" t="s">
        <v>257</v>
      </c>
      <c r="D614" s="9" t="s">
        <v>1194</v>
      </c>
      <c r="E614" s="9" t="s">
        <v>142</v>
      </c>
      <c r="F614" s="9">
        <v>1035008653</v>
      </c>
      <c r="G614" s="9">
        <v>3012662983</v>
      </c>
      <c r="H614" s="9">
        <v>23</v>
      </c>
      <c r="I614" s="9">
        <v>7</v>
      </c>
      <c r="J614" s="9">
        <v>2016</v>
      </c>
      <c r="K614" s="12">
        <f t="shared" si="18"/>
        <v>9</v>
      </c>
      <c r="L614" s="9" t="s">
        <v>106</v>
      </c>
      <c r="M614" s="11" t="str">
        <f>VLOOKUP($L614,CATEGORIAS!$I$2:$J$15,2,0)</f>
        <v>S</v>
      </c>
      <c r="N614" s="11" t="str">
        <f t="shared" si="19"/>
        <v>2016S</v>
      </c>
      <c r="O614" s="11" t="str">
        <f>VLOOKUP($N614,CATEGORIAS!$B$1:$G$245,2,0)</f>
        <v xml:space="preserve">SEMILLEROS 9 Y 10 AÑOS </v>
      </c>
      <c r="P614" s="9" t="s">
        <v>425</v>
      </c>
      <c r="Q614" s="9"/>
      <c r="R614" s="9"/>
    </row>
    <row r="615" spans="2:18" x14ac:dyDescent="0.3">
      <c r="B615" s="9">
        <v>616</v>
      </c>
      <c r="C615" s="9" t="s">
        <v>280</v>
      </c>
      <c r="D615" s="9" t="s">
        <v>1194</v>
      </c>
      <c r="E615" s="9" t="s">
        <v>142</v>
      </c>
      <c r="F615" s="9">
        <v>1035008652</v>
      </c>
      <c r="G615" s="9">
        <v>3012662983</v>
      </c>
      <c r="H615" s="9">
        <v>23</v>
      </c>
      <c r="I615" s="9">
        <v>7</v>
      </c>
      <c r="J615" s="9">
        <v>2016</v>
      </c>
      <c r="K615" s="12">
        <f t="shared" si="18"/>
        <v>9</v>
      </c>
      <c r="L615" s="9" t="s">
        <v>106</v>
      </c>
      <c r="M615" s="11" t="str">
        <f>VLOOKUP($L615,CATEGORIAS!$I$2:$J$15,2,0)</f>
        <v>S</v>
      </c>
      <c r="N615" s="11" t="str">
        <f t="shared" si="19"/>
        <v>2016S</v>
      </c>
      <c r="O615" s="11" t="str">
        <f>VLOOKUP($N615,CATEGORIAS!$B$1:$G$245,2,0)</f>
        <v xml:space="preserve">SEMILLEROS 9 Y 10 AÑOS </v>
      </c>
      <c r="P615" s="9" t="s">
        <v>425</v>
      </c>
      <c r="Q615" s="9"/>
      <c r="R615" s="9"/>
    </row>
    <row r="616" spans="2:18" x14ac:dyDescent="0.3">
      <c r="B616" s="9">
        <v>617</v>
      </c>
      <c r="C616" s="9" t="s">
        <v>1186</v>
      </c>
      <c r="D616" s="9" t="s">
        <v>1195</v>
      </c>
      <c r="E616" s="9" t="s">
        <v>142</v>
      </c>
      <c r="F616" s="9">
        <v>1023556669</v>
      </c>
      <c r="G616" s="9">
        <v>3002800092</v>
      </c>
      <c r="H616" s="9">
        <v>6</v>
      </c>
      <c r="I616" s="9">
        <v>12</v>
      </c>
      <c r="J616" s="9">
        <v>2019</v>
      </c>
      <c r="K616" s="12">
        <f t="shared" si="18"/>
        <v>6</v>
      </c>
      <c r="L616" s="9" t="s">
        <v>106</v>
      </c>
      <c r="M616" s="11" t="str">
        <f>VLOOKUP($L616,CATEGORIAS!$I$2:$J$15,2,0)</f>
        <v>S</v>
      </c>
      <c r="N616" s="11" t="str">
        <f t="shared" si="19"/>
        <v>2019S</v>
      </c>
      <c r="O616" s="11" t="str">
        <f>VLOOKUP($N616,CATEGORIAS!$B$1:$G$245,2,0)</f>
        <v>SEMILLEROS 6 AÑOS Y MENOS</v>
      </c>
      <c r="P616" s="9" t="s">
        <v>425</v>
      </c>
      <c r="Q616" s="9"/>
      <c r="R616" s="9"/>
    </row>
    <row r="617" spans="2:18" x14ac:dyDescent="0.3">
      <c r="B617" s="9">
        <v>618</v>
      </c>
      <c r="C617" s="9" t="s">
        <v>1196</v>
      </c>
      <c r="D617" s="9" t="s">
        <v>1197</v>
      </c>
      <c r="E617" s="9" t="s">
        <v>142</v>
      </c>
      <c r="F617" s="9">
        <v>1102392320</v>
      </c>
      <c r="G617" s="9">
        <v>3164383702</v>
      </c>
      <c r="H617" s="9">
        <v>3</v>
      </c>
      <c r="I617" s="9">
        <v>3</v>
      </c>
      <c r="J617" s="9">
        <v>2018</v>
      </c>
      <c r="K617" s="12">
        <f t="shared" si="18"/>
        <v>7</v>
      </c>
      <c r="L617" s="9" t="s">
        <v>106</v>
      </c>
      <c r="M617" s="11" t="str">
        <f>VLOOKUP($L617,CATEGORIAS!$I$2:$J$15,2,0)</f>
        <v>S</v>
      </c>
      <c r="N617" s="11" t="str">
        <f t="shared" si="19"/>
        <v>2018S</v>
      </c>
      <c r="O617" s="11" t="str">
        <f>VLOOKUP($N617,CATEGORIAS!$B$1:$G$245,2,0)</f>
        <v xml:space="preserve">SEMILLEROS 7 Y 8 AÑOS </v>
      </c>
      <c r="P617" s="9" t="s">
        <v>425</v>
      </c>
      <c r="Q617" s="9"/>
      <c r="R617" s="9"/>
    </row>
    <row r="618" spans="2:18" x14ac:dyDescent="0.3">
      <c r="B618" s="9">
        <v>619</v>
      </c>
      <c r="C618" s="9" t="s">
        <v>110</v>
      </c>
      <c r="D618" s="9" t="s">
        <v>1198</v>
      </c>
      <c r="E618" s="9" t="s">
        <v>142</v>
      </c>
      <c r="F618" s="9">
        <v>1155716264</v>
      </c>
      <c r="G618" s="9">
        <v>3015257356</v>
      </c>
      <c r="H618" s="9">
        <v>20</v>
      </c>
      <c r="I618" s="9">
        <v>12</v>
      </c>
      <c r="J618" s="9">
        <v>2016</v>
      </c>
      <c r="K618" s="12">
        <f t="shared" si="18"/>
        <v>9</v>
      </c>
      <c r="L618" s="9" t="s">
        <v>106</v>
      </c>
      <c r="M618" s="11" t="str">
        <f>VLOOKUP($L618,CATEGORIAS!$I$2:$J$15,2,0)</f>
        <v>S</v>
      </c>
      <c r="N618" s="11" t="str">
        <f t="shared" si="19"/>
        <v>2016S</v>
      </c>
      <c r="O618" s="11" t="str">
        <f>VLOOKUP($N618,CATEGORIAS!$B$1:$G$245,2,0)</f>
        <v xml:space="preserve">SEMILLEROS 9 Y 10 AÑOS </v>
      </c>
      <c r="P618" s="9" t="s">
        <v>425</v>
      </c>
      <c r="Q618" s="9"/>
      <c r="R618" s="9"/>
    </row>
    <row r="619" spans="2:18" x14ac:dyDescent="0.3">
      <c r="B619" s="9">
        <v>620</v>
      </c>
      <c r="C619" s="9" t="s">
        <v>1199</v>
      </c>
      <c r="D619" s="9" t="s">
        <v>1200</v>
      </c>
      <c r="E619" s="9" t="s">
        <v>142</v>
      </c>
      <c r="F619" s="9">
        <v>1038875135</v>
      </c>
      <c r="G619" s="9">
        <v>3003864074</v>
      </c>
      <c r="H619" s="9">
        <v>30</v>
      </c>
      <c r="I619" s="9">
        <v>11</v>
      </c>
      <c r="J619" s="9">
        <v>2018</v>
      </c>
      <c r="K619" s="12">
        <f t="shared" si="18"/>
        <v>7</v>
      </c>
      <c r="L619" s="9" t="s">
        <v>106</v>
      </c>
      <c r="M619" s="11" t="str">
        <f>VLOOKUP($L619,CATEGORIAS!$I$2:$J$15,2,0)</f>
        <v>S</v>
      </c>
      <c r="N619" s="11" t="str">
        <f t="shared" si="19"/>
        <v>2018S</v>
      </c>
      <c r="O619" s="11" t="str">
        <f>VLOOKUP($N619,CATEGORIAS!$B$1:$G$245,2,0)</f>
        <v xml:space="preserve">SEMILLEROS 7 Y 8 AÑOS </v>
      </c>
      <c r="P619" s="9" t="s">
        <v>425</v>
      </c>
      <c r="Q619" s="9"/>
      <c r="R619" s="9"/>
    </row>
    <row r="620" spans="2:18" x14ac:dyDescent="0.3">
      <c r="B620" s="9">
        <v>621</v>
      </c>
      <c r="C620" s="9" t="s">
        <v>1201</v>
      </c>
      <c r="D620" s="9" t="s">
        <v>1202</v>
      </c>
      <c r="E620" s="9" t="s">
        <v>142</v>
      </c>
      <c r="F620" s="9">
        <v>1035985025</v>
      </c>
      <c r="G620" s="9" t="s">
        <v>1203</v>
      </c>
      <c r="H620" s="9">
        <v>31</v>
      </c>
      <c r="I620" s="9">
        <v>5</v>
      </c>
      <c r="J620" s="9">
        <v>2019</v>
      </c>
      <c r="K620" s="12">
        <f t="shared" si="18"/>
        <v>6</v>
      </c>
      <c r="L620" s="9" t="s">
        <v>106</v>
      </c>
      <c r="M620" s="11" t="str">
        <f>VLOOKUP($L620,CATEGORIAS!$I$2:$J$15,2,0)</f>
        <v>S</v>
      </c>
      <c r="N620" s="11" t="str">
        <f t="shared" si="19"/>
        <v>2019S</v>
      </c>
      <c r="O620" s="11" t="str">
        <f>VLOOKUP($N620,CATEGORIAS!$B$1:$G$245,2,0)</f>
        <v>SEMILLEROS 6 AÑOS Y MENOS</v>
      </c>
      <c r="P620" s="9" t="s">
        <v>425</v>
      </c>
      <c r="Q620" s="9"/>
      <c r="R620" s="9"/>
    </row>
    <row r="621" spans="2:18" x14ac:dyDescent="0.3">
      <c r="B621" s="9">
        <v>623</v>
      </c>
      <c r="C621" s="9" t="s">
        <v>133</v>
      </c>
      <c r="D621" s="9" t="s">
        <v>1205</v>
      </c>
      <c r="E621" s="9"/>
      <c r="F621" s="9"/>
      <c r="G621" s="9"/>
      <c r="H621" s="9"/>
      <c r="I621" s="9"/>
      <c r="J621" s="9">
        <v>2012</v>
      </c>
      <c r="K621" s="12">
        <f t="shared" si="18"/>
        <v>13</v>
      </c>
      <c r="L621" s="9" t="s">
        <v>105</v>
      </c>
      <c r="M621" s="11" t="str">
        <f>VLOOKUP($L621,CATEGORIAS!$I$2:$J$15,2,0)</f>
        <v>P</v>
      </c>
      <c r="N621" s="11" t="str">
        <f t="shared" si="19"/>
        <v>2012P</v>
      </c>
      <c r="O621" s="11" t="str">
        <f>VLOOKUP($N621,CATEGORIAS!$B$1:$G$245,2,0)</f>
        <v xml:space="preserve">PRINCIPIANTES 13 Y 14 AÑOS </v>
      </c>
      <c r="P621" s="9" t="s">
        <v>269</v>
      </c>
      <c r="Q621" s="9"/>
      <c r="R621" s="9"/>
    </row>
    <row r="622" spans="2:18" x14ac:dyDescent="0.3">
      <c r="B622" s="9">
        <v>624</v>
      </c>
      <c r="C622" s="9" t="s">
        <v>278</v>
      </c>
      <c r="D622" s="9" t="s">
        <v>1210</v>
      </c>
      <c r="E622" s="9"/>
      <c r="F622" s="9"/>
      <c r="G622" s="9"/>
      <c r="H622" s="9"/>
      <c r="I622" s="9"/>
      <c r="J622" s="9">
        <v>2012</v>
      </c>
      <c r="K622" s="12">
        <f t="shared" si="18"/>
        <v>13</v>
      </c>
      <c r="L622" s="9" t="s">
        <v>100</v>
      </c>
      <c r="M622" s="11" t="str">
        <f>VLOOKUP($L622,CATEGORIAS!$I$2:$J$15,2,0)</f>
        <v>D</v>
      </c>
      <c r="N622" s="11" t="str">
        <f t="shared" si="19"/>
        <v>2012D</v>
      </c>
      <c r="O622" s="11" t="str">
        <f>VLOOKUP($N622,CATEGORIAS!$B$1:$G$245,2,0)</f>
        <v xml:space="preserve">DAMAS 13 Y 14 AÑOS </v>
      </c>
      <c r="P622" s="9" t="s">
        <v>425</v>
      </c>
      <c r="Q622" s="9"/>
      <c r="R622" s="9"/>
    </row>
    <row r="623" spans="2:18" x14ac:dyDescent="0.3">
      <c r="B623" s="9">
        <v>625</v>
      </c>
      <c r="C623" s="9" t="s">
        <v>133</v>
      </c>
      <c r="D623" s="9" t="s">
        <v>1211</v>
      </c>
      <c r="E623" s="9"/>
      <c r="F623" s="9"/>
      <c r="G623" s="9"/>
      <c r="H623" s="9"/>
      <c r="I623" s="9"/>
      <c r="J623" s="9">
        <v>2013</v>
      </c>
      <c r="K623" s="12">
        <f t="shared" si="18"/>
        <v>12</v>
      </c>
      <c r="L623" s="9" t="s">
        <v>101</v>
      </c>
      <c r="M623" s="11" t="str">
        <f>VLOOKUP($L623,CATEGORIAS!$I$2:$J$15,2,0)</f>
        <v>E</v>
      </c>
      <c r="N623" s="11" t="str">
        <f t="shared" si="19"/>
        <v>2013E</v>
      </c>
      <c r="O623" s="11" t="str">
        <f>VLOOKUP($N623,CATEGORIAS!$B$1:$G$245,2,0)</f>
        <v>EXPERTOS 12 AÑOS</v>
      </c>
      <c r="P623" s="9" t="s">
        <v>425</v>
      </c>
      <c r="Q623" s="9"/>
      <c r="R623" s="9"/>
    </row>
    <row r="624" spans="2:18" x14ac:dyDescent="0.3">
      <c r="B624" s="9">
        <v>626</v>
      </c>
      <c r="C624" s="9" t="s">
        <v>1212</v>
      </c>
      <c r="D624" s="9" t="s">
        <v>1213</v>
      </c>
      <c r="E624" s="9" t="s">
        <v>212</v>
      </c>
      <c r="F624" s="9">
        <v>1040757107</v>
      </c>
      <c r="G624" s="9"/>
      <c r="H624" s="9">
        <v>27</v>
      </c>
      <c r="I624" s="9">
        <v>7</v>
      </c>
      <c r="J624" s="9">
        <v>1995</v>
      </c>
      <c r="K624" s="12">
        <f t="shared" si="18"/>
        <v>30</v>
      </c>
      <c r="L624" s="9" t="s">
        <v>81</v>
      </c>
      <c r="M624" s="11" t="str">
        <f>VLOOKUP($L624,CATEGORIAS!$I$2:$J$15,2,0)</f>
        <v>M</v>
      </c>
      <c r="N624" s="11" t="str">
        <f t="shared" si="19"/>
        <v>1995M</v>
      </c>
      <c r="O624" s="11" t="str">
        <f>VLOOKUP($N624,CATEGORIAS!$B$1:$G$245,2,0)</f>
        <v>MASTER</v>
      </c>
      <c r="P624" s="9" t="s">
        <v>117</v>
      </c>
      <c r="Q624" s="9"/>
      <c r="R624" s="9"/>
    </row>
    <row r="625" spans="2:18" x14ac:dyDescent="0.3">
      <c r="B625" s="9">
        <v>627</v>
      </c>
      <c r="C625" s="9" t="s">
        <v>1215</v>
      </c>
      <c r="D625" s="9" t="s">
        <v>1216</v>
      </c>
      <c r="E625" s="9" t="s">
        <v>116</v>
      </c>
      <c r="F625" s="9">
        <v>1022164967</v>
      </c>
      <c r="G625" s="9"/>
      <c r="H625" s="9">
        <v>16</v>
      </c>
      <c r="I625" s="9">
        <v>3</v>
      </c>
      <c r="J625" s="9">
        <v>2019</v>
      </c>
      <c r="K625" s="12">
        <f t="shared" si="18"/>
        <v>6</v>
      </c>
      <c r="L625" s="9" t="s">
        <v>106</v>
      </c>
      <c r="M625" s="11" t="str">
        <f>VLOOKUP($L625,CATEGORIAS!$I$2:$J$15,2,0)</f>
        <v>S</v>
      </c>
      <c r="N625" s="11" t="str">
        <f t="shared" si="19"/>
        <v>2019S</v>
      </c>
      <c r="O625" s="11" t="str">
        <f>VLOOKUP($N625,CATEGORIAS!$B$1:$G$245,2,0)</f>
        <v>SEMILLEROS 6 AÑOS Y MENOS</v>
      </c>
      <c r="P625" s="9" t="s">
        <v>248</v>
      </c>
      <c r="Q625" s="9"/>
      <c r="R625" s="9"/>
    </row>
    <row r="626" spans="2:18" x14ac:dyDescent="0.3">
      <c r="B626" s="9">
        <v>628</v>
      </c>
      <c r="C626" s="9" t="s">
        <v>352</v>
      </c>
      <c r="D626" s="9" t="s">
        <v>1217</v>
      </c>
      <c r="E626" s="9" t="s">
        <v>212</v>
      </c>
      <c r="F626" s="9">
        <v>1001709894</v>
      </c>
      <c r="G626" s="9"/>
      <c r="H626" s="9">
        <v>13</v>
      </c>
      <c r="I626" s="9">
        <v>12</v>
      </c>
      <c r="J626" s="9">
        <v>1989</v>
      </c>
      <c r="K626" s="12">
        <f t="shared" si="18"/>
        <v>36</v>
      </c>
      <c r="L626" s="9" t="s">
        <v>81</v>
      </c>
      <c r="M626" s="11" t="str">
        <f>VLOOKUP($L626,CATEGORIAS!$I$2:$J$15,2,0)</f>
        <v>M</v>
      </c>
      <c r="N626" s="11" t="str">
        <f t="shared" si="19"/>
        <v>1989M</v>
      </c>
      <c r="O626" s="11" t="str">
        <f>VLOOKUP($N626,CATEGORIAS!$B$1:$G$245,2,0)</f>
        <v>MASTER</v>
      </c>
      <c r="P626" s="9" t="s">
        <v>1537</v>
      </c>
      <c r="Q626" s="9"/>
      <c r="R626" s="9"/>
    </row>
    <row r="627" spans="2:18" x14ac:dyDescent="0.3">
      <c r="B627" s="9">
        <v>629</v>
      </c>
      <c r="C627" s="9" t="s">
        <v>533</v>
      </c>
      <c r="D627" s="9" t="s">
        <v>1232</v>
      </c>
      <c r="E627" s="9" t="s">
        <v>142</v>
      </c>
      <c r="F627" s="9">
        <v>1041634112</v>
      </c>
      <c r="G627" s="9">
        <v>3146079731</v>
      </c>
      <c r="H627" s="9">
        <v>3</v>
      </c>
      <c r="I627" s="9">
        <v>5</v>
      </c>
      <c r="J627" s="9">
        <v>2011</v>
      </c>
      <c r="K627" s="12">
        <f t="shared" si="18"/>
        <v>14</v>
      </c>
      <c r="L627" s="17" t="s">
        <v>105</v>
      </c>
      <c r="M627" s="11" t="str">
        <f>VLOOKUP($L627,CATEGORIAS!$I$2:$J$15,2,0)</f>
        <v>P</v>
      </c>
      <c r="N627" s="11" t="str">
        <f t="shared" si="19"/>
        <v>2011P</v>
      </c>
      <c r="O627" s="11" t="str">
        <f>VLOOKUP($N627,CATEGORIAS!$B$1:$G$245,2,0)</f>
        <v xml:space="preserve">PRINCIPIANTES 13 Y 14 AÑOS </v>
      </c>
      <c r="P627" s="9" t="s">
        <v>1537</v>
      </c>
      <c r="Q627" s="9"/>
      <c r="R627" s="9"/>
    </row>
    <row r="628" spans="2:18" x14ac:dyDescent="0.3">
      <c r="B628" s="9">
        <v>630</v>
      </c>
      <c r="C628" s="9" t="s">
        <v>1233</v>
      </c>
      <c r="D628" s="9" t="s">
        <v>1234</v>
      </c>
      <c r="E628" s="9" t="s">
        <v>142</v>
      </c>
      <c r="F628" s="9">
        <v>1044989116</v>
      </c>
      <c r="G628" s="9">
        <v>3146079731</v>
      </c>
      <c r="H628" s="9">
        <v>6</v>
      </c>
      <c r="I628" s="9">
        <v>8</v>
      </c>
      <c r="J628" s="9">
        <v>2015</v>
      </c>
      <c r="K628" s="12">
        <f t="shared" si="18"/>
        <v>10</v>
      </c>
      <c r="L628" s="9" t="s">
        <v>106</v>
      </c>
      <c r="M628" s="11" t="str">
        <f>VLOOKUP($L628,CATEGORIAS!$I$2:$J$15,2,0)</f>
        <v>S</v>
      </c>
      <c r="N628" s="11" t="str">
        <f t="shared" si="19"/>
        <v>2015S</v>
      </c>
      <c r="O628" s="11" t="str">
        <f>VLOOKUP($N628,CATEGORIAS!$B$1:$G$245,2,0)</f>
        <v xml:space="preserve">SEMILLEROS 9 Y 10 AÑOS </v>
      </c>
      <c r="P628" s="9" t="s">
        <v>1537</v>
      </c>
      <c r="Q628" s="9"/>
      <c r="R628" s="9"/>
    </row>
    <row r="629" spans="2:18" x14ac:dyDescent="0.3">
      <c r="B629" s="9">
        <v>631</v>
      </c>
      <c r="C629" s="9" t="s">
        <v>1235</v>
      </c>
      <c r="D629" s="9" t="s">
        <v>1236</v>
      </c>
      <c r="E629" s="9" t="s">
        <v>116</v>
      </c>
      <c r="F629" s="9">
        <v>1157464306</v>
      </c>
      <c r="G629" s="9">
        <v>3146079731</v>
      </c>
      <c r="H629" s="9">
        <v>19</v>
      </c>
      <c r="I629" s="9">
        <v>1</v>
      </c>
      <c r="J629" s="9">
        <v>2018</v>
      </c>
      <c r="K629" s="12">
        <f t="shared" si="18"/>
        <v>7</v>
      </c>
      <c r="L629" s="9" t="s">
        <v>106</v>
      </c>
      <c r="M629" s="11" t="str">
        <f>VLOOKUP($L629,CATEGORIAS!$I$2:$J$15,2,0)</f>
        <v>S</v>
      </c>
      <c r="N629" s="11" t="str">
        <f t="shared" si="19"/>
        <v>2018S</v>
      </c>
      <c r="O629" s="11" t="str">
        <f>VLOOKUP($N629,CATEGORIAS!$B$1:$G$245,2,0)</f>
        <v xml:space="preserve">SEMILLEROS 7 Y 8 AÑOS </v>
      </c>
      <c r="P629" s="9" t="s">
        <v>1537</v>
      </c>
      <c r="Q629" s="9"/>
      <c r="R629" s="9"/>
    </row>
    <row r="630" spans="2:18" x14ac:dyDescent="0.3">
      <c r="B630" s="9">
        <v>632</v>
      </c>
      <c r="C630" s="9" t="s">
        <v>1237</v>
      </c>
      <c r="D630" s="9" t="s">
        <v>1238</v>
      </c>
      <c r="E630" s="9" t="s">
        <v>116</v>
      </c>
      <c r="F630" s="9">
        <v>1033501046</v>
      </c>
      <c r="G630" s="9">
        <v>3146079731</v>
      </c>
      <c r="H630" s="9">
        <v>13</v>
      </c>
      <c r="I630" s="9">
        <v>1</v>
      </c>
      <c r="J630" s="9">
        <v>2018</v>
      </c>
      <c r="K630" s="12">
        <f t="shared" si="18"/>
        <v>7</v>
      </c>
      <c r="L630" s="9" t="s">
        <v>106</v>
      </c>
      <c r="M630" s="11" t="str">
        <f>VLOOKUP($L630,CATEGORIAS!$I$2:$J$15,2,0)</f>
        <v>S</v>
      </c>
      <c r="N630" s="11" t="str">
        <f t="shared" si="19"/>
        <v>2018S</v>
      </c>
      <c r="O630" s="11" t="str">
        <f>VLOOKUP($N630,CATEGORIAS!$B$1:$G$245,2,0)</f>
        <v xml:space="preserve">SEMILLEROS 7 Y 8 AÑOS </v>
      </c>
      <c r="P630" s="9" t="s">
        <v>1537</v>
      </c>
      <c r="Q630" s="9"/>
      <c r="R630" s="9"/>
    </row>
    <row r="631" spans="2:18" x14ac:dyDescent="0.3">
      <c r="B631" s="9">
        <v>633</v>
      </c>
      <c r="C631" s="9" t="s">
        <v>120</v>
      </c>
      <c r="D631" s="9" t="s">
        <v>1239</v>
      </c>
      <c r="E631" s="9" t="s">
        <v>142</v>
      </c>
      <c r="F631" s="9">
        <v>1200214081</v>
      </c>
      <c r="G631" s="9">
        <v>3146079731</v>
      </c>
      <c r="H631" s="9">
        <v>11</v>
      </c>
      <c r="I631" s="9">
        <v>2</v>
      </c>
      <c r="J631" s="9">
        <v>2015</v>
      </c>
      <c r="K631" s="12">
        <f t="shared" si="18"/>
        <v>10</v>
      </c>
      <c r="L631" s="9" t="s">
        <v>106</v>
      </c>
      <c r="M631" s="11" t="str">
        <f>VLOOKUP($L631,CATEGORIAS!$I$2:$J$15,2,0)</f>
        <v>S</v>
      </c>
      <c r="N631" s="11" t="str">
        <f t="shared" si="19"/>
        <v>2015S</v>
      </c>
      <c r="O631" s="11" t="str">
        <f>VLOOKUP($N631,CATEGORIAS!$B$1:$G$245,2,0)</f>
        <v xml:space="preserve">SEMILLEROS 9 Y 10 AÑOS </v>
      </c>
      <c r="P631" s="9" t="s">
        <v>1537</v>
      </c>
      <c r="Q631" s="9"/>
      <c r="R631" s="9"/>
    </row>
    <row r="632" spans="2:18" x14ac:dyDescent="0.3">
      <c r="B632" s="9">
        <v>634</v>
      </c>
      <c r="C632" s="9" t="s">
        <v>133</v>
      </c>
      <c r="D632" s="9" t="s">
        <v>1240</v>
      </c>
      <c r="E632" s="9" t="s">
        <v>142</v>
      </c>
      <c r="F632" s="9">
        <v>1021939991</v>
      </c>
      <c r="G632" s="9">
        <v>3146079731</v>
      </c>
      <c r="H632" s="9">
        <v>14</v>
      </c>
      <c r="I632" s="9">
        <v>6</v>
      </c>
      <c r="J632" s="9">
        <v>2016</v>
      </c>
      <c r="K632" s="12">
        <f t="shared" si="18"/>
        <v>9</v>
      </c>
      <c r="L632" s="9" t="s">
        <v>106</v>
      </c>
      <c r="M632" s="11" t="str">
        <f>VLOOKUP($L632,CATEGORIAS!$I$2:$J$15,2,0)</f>
        <v>S</v>
      </c>
      <c r="N632" s="11" t="str">
        <f t="shared" si="19"/>
        <v>2016S</v>
      </c>
      <c r="O632" s="11" t="str">
        <f>VLOOKUP($N632,CATEGORIAS!$B$1:$G$245,2,0)</f>
        <v xml:space="preserve">SEMILLEROS 9 Y 10 AÑOS </v>
      </c>
      <c r="P632" s="9" t="s">
        <v>1537</v>
      </c>
      <c r="Q632" s="9"/>
      <c r="R632" s="9"/>
    </row>
    <row r="633" spans="2:18" x14ac:dyDescent="0.3">
      <c r="B633" s="9">
        <v>635</v>
      </c>
      <c r="C633" s="9" t="s">
        <v>454</v>
      </c>
      <c r="D633" s="9" t="s">
        <v>1238</v>
      </c>
      <c r="E633" s="9" t="s">
        <v>142</v>
      </c>
      <c r="F633" s="9">
        <v>1033498891</v>
      </c>
      <c r="G633" s="9">
        <v>3146079731</v>
      </c>
      <c r="H633" s="9">
        <v>31</v>
      </c>
      <c r="I633" s="9">
        <v>3</v>
      </c>
      <c r="J633" s="9">
        <v>2016</v>
      </c>
      <c r="K633" s="12">
        <f t="shared" si="18"/>
        <v>9</v>
      </c>
      <c r="L633" s="9" t="s">
        <v>106</v>
      </c>
      <c r="M633" s="11" t="str">
        <f>VLOOKUP($L633,CATEGORIAS!$I$2:$J$15,2,0)</f>
        <v>S</v>
      </c>
      <c r="N633" s="11" t="str">
        <f t="shared" si="19"/>
        <v>2016S</v>
      </c>
      <c r="O633" s="11" t="str">
        <f>VLOOKUP($N633,CATEGORIAS!$B$1:$G$245,2,0)</f>
        <v xml:space="preserve">SEMILLEROS 9 Y 10 AÑOS </v>
      </c>
      <c r="P633" s="9" t="s">
        <v>1537</v>
      </c>
      <c r="Q633" s="9"/>
      <c r="R633" s="9"/>
    </row>
    <row r="634" spans="2:18" x14ac:dyDescent="0.3">
      <c r="B634" s="9">
        <v>636</v>
      </c>
      <c r="C634" s="9" t="s">
        <v>454</v>
      </c>
      <c r="D634" s="9" t="s">
        <v>1241</v>
      </c>
      <c r="E634" s="9" t="s">
        <v>142</v>
      </c>
      <c r="F634" s="9">
        <v>1200213430</v>
      </c>
      <c r="G634" s="9">
        <v>3146079731</v>
      </c>
      <c r="H634" s="9">
        <v>4</v>
      </c>
      <c r="I634" s="9">
        <v>7</v>
      </c>
      <c r="J634" s="9">
        <v>2011</v>
      </c>
      <c r="K634" s="12">
        <f t="shared" si="18"/>
        <v>14</v>
      </c>
      <c r="L634" s="17" t="s">
        <v>105</v>
      </c>
      <c r="M634" s="11" t="str">
        <f>VLOOKUP($L634,CATEGORIAS!$I$2:$J$15,2,0)</f>
        <v>P</v>
      </c>
      <c r="N634" s="11" t="str">
        <f t="shared" si="19"/>
        <v>2011P</v>
      </c>
      <c r="O634" s="11" t="str">
        <f>VLOOKUP($N634,CATEGORIAS!$B$1:$G$245,2,0)</f>
        <v xml:space="preserve">PRINCIPIANTES 13 Y 14 AÑOS </v>
      </c>
      <c r="P634" s="9" t="s">
        <v>1537</v>
      </c>
      <c r="Q634" s="9"/>
      <c r="R634" s="9"/>
    </row>
    <row r="635" spans="2:18" x14ac:dyDescent="0.3">
      <c r="B635" s="9">
        <v>637</v>
      </c>
      <c r="C635" s="9" t="s">
        <v>1242</v>
      </c>
      <c r="D635" s="9" t="s">
        <v>1243</v>
      </c>
      <c r="E635" s="9" t="s">
        <v>142</v>
      </c>
      <c r="F635" s="9">
        <v>1018261545</v>
      </c>
      <c r="G635" s="9">
        <v>3146079731</v>
      </c>
      <c r="H635" s="9">
        <v>19</v>
      </c>
      <c r="I635" s="9">
        <v>6</v>
      </c>
      <c r="J635" s="9">
        <v>2016</v>
      </c>
      <c r="K635" s="12">
        <f t="shared" si="18"/>
        <v>9</v>
      </c>
      <c r="L635" s="9" t="s">
        <v>106</v>
      </c>
      <c r="M635" s="11" t="str">
        <f>VLOOKUP($L635,CATEGORIAS!$I$2:$J$15,2,0)</f>
        <v>S</v>
      </c>
      <c r="N635" s="11" t="str">
        <f t="shared" si="19"/>
        <v>2016S</v>
      </c>
      <c r="O635" s="11" t="str">
        <f>VLOOKUP($N635,CATEGORIAS!$B$1:$G$245,2,0)</f>
        <v xml:space="preserve">SEMILLEROS 9 Y 10 AÑOS </v>
      </c>
      <c r="P635" s="9" t="s">
        <v>1537</v>
      </c>
      <c r="Q635" s="9"/>
      <c r="R635" s="9"/>
    </row>
    <row r="636" spans="2:18" x14ac:dyDescent="0.3">
      <c r="B636" s="9">
        <v>638</v>
      </c>
      <c r="C636" s="9" t="s">
        <v>1244</v>
      </c>
      <c r="D636" s="9" t="s">
        <v>1245</v>
      </c>
      <c r="E636" s="9" t="s">
        <v>142</v>
      </c>
      <c r="F636" s="9">
        <v>1029300712</v>
      </c>
      <c r="G636" s="9">
        <v>3146079731</v>
      </c>
      <c r="H636" s="9">
        <v>15</v>
      </c>
      <c r="I636" s="9">
        <v>9</v>
      </c>
      <c r="J636" s="9">
        <v>2011</v>
      </c>
      <c r="K636" s="12">
        <f t="shared" si="18"/>
        <v>14</v>
      </c>
      <c r="L636" s="9" t="s">
        <v>106</v>
      </c>
      <c r="M636" s="11" t="str">
        <f>VLOOKUP($L636,CATEGORIAS!$I$2:$J$15,2,0)</f>
        <v>S</v>
      </c>
      <c r="N636" s="11" t="str">
        <f t="shared" si="19"/>
        <v>2011S</v>
      </c>
      <c r="O636" s="11" t="str">
        <f>VLOOKUP($N636,CATEGORIAS!$B$1:$G$245,2,0)</f>
        <v xml:space="preserve">SEMILLEROS 13 Y 14 AÑOS </v>
      </c>
      <c r="P636" s="9" t="s">
        <v>1537</v>
      </c>
      <c r="Q636" s="9"/>
      <c r="R636" s="9"/>
    </row>
    <row r="637" spans="2:18" x14ac:dyDescent="0.3">
      <c r="B637" s="9">
        <v>639</v>
      </c>
      <c r="C637" s="9" t="s">
        <v>1246</v>
      </c>
      <c r="D637" s="9" t="s">
        <v>1245</v>
      </c>
      <c r="E637" s="9" t="s">
        <v>116</v>
      </c>
      <c r="F637" s="9">
        <v>1044990112</v>
      </c>
      <c r="G637" s="9">
        <v>3146079731</v>
      </c>
      <c r="H637" s="9">
        <v>28</v>
      </c>
      <c r="I637" s="9">
        <v>10</v>
      </c>
      <c r="J637" s="9">
        <v>2020</v>
      </c>
      <c r="K637" s="12">
        <f t="shared" si="18"/>
        <v>5</v>
      </c>
      <c r="L637" s="9" t="s">
        <v>102</v>
      </c>
      <c r="M637" s="11" t="str">
        <f>VLOOKUP($L637,CATEGORIAS!$I$2:$J$15,2,0)</f>
        <v>X</v>
      </c>
      <c r="N637" s="11" t="str">
        <f t="shared" si="19"/>
        <v>2020X</v>
      </c>
      <c r="O637" s="11" t="str">
        <f>VLOOKUP($N637,CATEGORIAS!$B$1:$G$245,2,0)</f>
        <v>MINI RIDERS CON PEDALES 4 Y 5 AÑOS</v>
      </c>
      <c r="P637" s="9" t="s">
        <v>1537</v>
      </c>
      <c r="Q637" s="9"/>
      <c r="R637" s="9"/>
    </row>
    <row r="638" spans="2:18" x14ac:dyDescent="0.3">
      <c r="B638" s="9">
        <v>640</v>
      </c>
      <c r="C638" s="9" t="s">
        <v>270</v>
      </c>
      <c r="D638" s="9" t="s">
        <v>1247</v>
      </c>
      <c r="E638" s="9" t="s">
        <v>142</v>
      </c>
      <c r="F638" s="9">
        <v>1044508395</v>
      </c>
      <c r="G638" s="9">
        <v>3146079731</v>
      </c>
      <c r="H638" s="9">
        <v>9</v>
      </c>
      <c r="I638" s="9">
        <v>2</v>
      </c>
      <c r="J638" s="9">
        <v>2015</v>
      </c>
      <c r="K638" s="12">
        <f t="shared" si="18"/>
        <v>10</v>
      </c>
      <c r="L638" s="9" t="s">
        <v>106</v>
      </c>
      <c r="M638" s="11" t="str">
        <f>VLOOKUP($L638,CATEGORIAS!$I$2:$J$15,2,0)</f>
        <v>S</v>
      </c>
      <c r="N638" s="11" t="str">
        <f t="shared" si="19"/>
        <v>2015S</v>
      </c>
      <c r="O638" s="11" t="str">
        <f>VLOOKUP($N638,CATEGORIAS!$B$1:$G$245,2,0)</f>
        <v xml:space="preserve">SEMILLEROS 9 Y 10 AÑOS </v>
      </c>
      <c r="P638" s="9" t="s">
        <v>1537</v>
      </c>
      <c r="Q638" s="9"/>
      <c r="R638" s="9"/>
    </row>
    <row r="639" spans="2:18" x14ac:dyDescent="0.3">
      <c r="B639" s="9">
        <v>641</v>
      </c>
      <c r="C639" s="9" t="s">
        <v>1248</v>
      </c>
      <c r="D639" s="9" t="s">
        <v>1249</v>
      </c>
      <c r="E639" s="9" t="s">
        <v>116</v>
      </c>
      <c r="F639" s="9">
        <v>1066899883</v>
      </c>
      <c r="G639" s="9">
        <v>3128058220</v>
      </c>
      <c r="H639" s="9">
        <v>18</v>
      </c>
      <c r="I639" s="9">
        <v>6</v>
      </c>
      <c r="J639" s="9">
        <v>2021</v>
      </c>
      <c r="K639" s="12">
        <f t="shared" si="18"/>
        <v>4</v>
      </c>
      <c r="L639" s="9" t="s">
        <v>103</v>
      </c>
      <c r="M639" s="11" t="str">
        <f>VLOOKUP($L639,CATEGORIAS!$I$2:$J$15,2,0)</f>
        <v>Z</v>
      </c>
      <c r="N639" s="11" t="str">
        <f t="shared" si="19"/>
        <v>2021Z</v>
      </c>
      <c r="O639" s="11" t="str">
        <f>VLOOKUP($N639,CATEGORIAS!$B$1:$G$245,2,0)</f>
        <v>MINI RIDERS SIN PEDALES 4 Y 5 AÑOS</v>
      </c>
      <c r="P639" s="9" t="s">
        <v>248</v>
      </c>
      <c r="Q639" s="9"/>
      <c r="R639" s="9"/>
    </row>
    <row r="640" spans="2:18" x14ac:dyDescent="0.3">
      <c r="B640" s="9">
        <v>642</v>
      </c>
      <c r="C640" s="9" t="s">
        <v>1250</v>
      </c>
      <c r="D640" s="9" t="s">
        <v>1251</v>
      </c>
      <c r="E640" s="9" t="s">
        <v>142</v>
      </c>
      <c r="F640" s="9">
        <v>1011595610</v>
      </c>
      <c r="G640" s="9">
        <v>3504669297</v>
      </c>
      <c r="H640" s="9">
        <v>29</v>
      </c>
      <c r="I640" s="9">
        <v>9</v>
      </c>
      <c r="J640" s="9">
        <v>2013</v>
      </c>
      <c r="K640" s="12">
        <f t="shared" ref="K640:K703" si="20">2025-J640</f>
        <v>12</v>
      </c>
      <c r="L640" s="9" t="s">
        <v>106</v>
      </c>
      <c r="M640" s="11" t="str">
        <f>VLOOKUP($L640,CATEGORIAS!$I$2:$J$15,2,0)</f>
        <v>S</v>
      </c>
      <c r="N640" s="11" t="str">
        <f t="shared" ref="N640:N703" si="21">CONCATENATE($J640,$M640)</f>
        <v>2013S</v>
      </c>
      <c r="O640" s="11" t="str">
        <f>VLOOKUP($N640,CATEGORIAS!$B$1:$G$245,2,0)</f>
        <v>SEMILLEROS 11 Y 12 AÑOS</v>
      </c>
      <c r="P640" s="9" t="s">
        <v>248</v>
      </c>
      <c r="Q640" s="9"/>
      <c r="R640" s="9"/>
    </row>
    <row r="641" spans="2:18" x14ac:dyDescent="0.3">
      <c r="B641" s="9">
        <v>643</v>
      </c>
      <c r="C641" s="9" t="s">
        <v>1252</v>
      </c>
      <c r="D641" s="9" t="s">
        <v>1253</v>
      </c>
      <c r="E641" s="9" t="s">
        <v>142</v>
      </c>
      <c r="F641" s="9">
        <v>1011597805</v>
      </c>
      <c r="G641" s="9">
        <v>3208471928</v>
      </c>
      <c r="H641" s="9">
        <v>22</v>
      </c>
      <c r="I641" s="9">
        <v>4</v>
      </c>
      <c r="J641" s="9">
        <v>2020</v>
      </c>
      <c r="K641" s="12">
        <f t="shared" si="20"/>
        <v>5</v>
      </c>
      <c r="L641" s="9" t="s">
        <v>102</v>
      </c>
      <c r="M641" s="11" t="str">
        <f>VLOOKUP($L641,CATEGORIAS!$I$2:$J$15,2,0)</f>
        <v>X</v>
      </c>
      <c r="N641" s="11" t="str">
        <f t="shared" si="21"/>
        <v>2020X</v>
      </c>
      <c r="O641" s="11" t="str">
        <f>VLOOKUP($N641,CATEGORIAS!$B$1:$G$245,2,0)</f>
        <v>MINI RIDERS CON PEDALES 4 Y 5 AÑOS</v>
      </c>
      <c r="P641" s="9" t="s">
        <v>248</v>
      </c>
      <c r="Q641" s="9"/>
      <c r="R641" s="9"/>
    </row>
    <row r="642" spans="2:18" x14ac:dyDescent="0.3">
      <c r="B642" s="9">
        <v>644</v>
      </c>
      <c r="C642" s="9" t="s">
        <v>1254</v>
      </c>
      <c r="D642" s="9" t="s">
        <v>1255</v>
      </c>
      <c r="E642" s="9" t="s">
        <v>142</v>
      </c>
      <c r="F642" s="9">
        <v>1042708989</v>
      </c>
      <c r="G642" s="9">
        <v>3104254117</v>
      </c>
      <c r="H642" s="9">
        <v>10</v>
      </c>
      <c r="I642" s="9">
        <v>2</v>
      </c>
      <c r="J642" s="9">
        <v>2014</v>
      </c>
      <c r="K642" s="12">
        <f t="shared" si="20"/>
        <v>11</v>
      </c>
      <c r="L642" s="9" t="s">
        <v>106</v>
      </c>
      <c r="M642" s="11" t="str">
        <f>VLOOKUP($L642,CATEGORIAS!$I$2:$J$15,2,0)</f>
        <v>S</v>
      </c>
      <c r="N642" s="11" t="str">
        <f t="shared" si="21"/>
        <v>2014S</v>
      </c>
      <c r="O642" s="11" t="str">
        <f>VLOOKUP($N642,CATEGORIAS!$B$1:$G$245,2,0)</f>
        <v>SEMILLEROS 11 Y 12 AÑOS</v>
      </c>
      <c r="P642" s="9" t="s">
        <v>248</v>
      </c>
      <c r="Q642" s="9"/>
      <c r="R642" s="9"/>
    </row>
    <row r="643" spans="2:18" x14ac:dyDescent="0.3">
      <c r="B643" s="9">
        <v>645</v>
      </c>
      <c r="C643" s="9" t="s">
        <v>244</v>
      </c>
      <c r="D643" s="9" t="s">
        <v>245</v>
      </c>
      <c r="E643" s="9" t="s">
        <v>212</v>
      </c>
      <c r="F643" s="9">
        <v>1022096565</v>
      </c>
      <c r="G643" s="9">
        <v>3116911225</v>
      </c>
      <c r="H643" s="9">
        <v>27</v>
      </c>
      <c r="I643" s="9">
        <v>8</v>
      </c>
      <c r="J643" s="9">
        <v>1984</v>
      </c>
      <c r="K643" s="12">
        <f t="shared" si="20"/>
        <v>41</v>
      </c>
      <c r="L643" s="9" t="s">
        <v>84</v>
      </c>
      <c r="M643" s="11" t="str">
        <f>VLOOKUP($L643,CATEGORIAS!$I$2:$J$15,2,0)</f>
        <v>SM</v>
      </c>
      <c r="N643" s="11" t="str">
        <f t="shared" si="21"/>
        <v>1984SM</v>
      </c>
      <c r="O643" s="11" t="str">
        <f>VLOOKUP($N643,CATEGORIAS!$B$1:$G$245,2,0)</f>
        <v>SENIOR MASTER</v>
      </c>
      <c r="P643" s="9" t="s">
        <v>248</v>
      </c>
      <c r="Q643" s="9">
        <v>1992</v>
      </c>
      <c r="R643" s="9"/>
    </row>
    <row r="644" spans="2:18" x14ac:dyDescent="0.3">
      <c r="B644" s="9">
        <v>646</v>
      </c>
      <c r="C644" s="9" t="s">
        <v>1256</v>
      </c>
      <c r="D644" s="9" t="s">
        <v>1257</v>
      </c>
      <c r="E644" s="9" t="s">
        <v>142</v>
      </c>
      <c r="F644" s="9">
        <v>1011596553</v>
      </c>
      <c r="G644" s="9">
        <v>3147005459</v>
      </c>
      <c r="H644" s="9">
        <v>15</v>
      </c>
      <c r="I644" s="9">
        <v>2</v>
      </c>
      <c r="J644" s="9">
        <v>2016</v>
      </c>
      <c r="K644" s="12">
        <f t="shared" si="20"/>
        <v>9</v>
      </c>
      <c r="L644" s="9" t="s">
        <v>106</v>
      </c>
      <c r="M644" s="11" t="str">
        <f>VLOOKUP($L644,CATEGORIAS!$I$2:$J$15,2,0)</f>
        <v>S</v>
      </c>
      <c r="N644" s="11" t="str">
        <f t="shared" si="21"/>
        <v>2016S</v>
      </c>
      <c r="O644" s="11" t="str">
        <f>VLOOKUP($N644,CATEGORIAS!$B$1:$G$245,2,0)</f>
        <v xml:space="preserve">SEMILLEROS 9 Y 10 AÑOS </v>
      </c>
      <c r="P644" s="9" t="s">
        <v>248</v>
      </c>
      <c r="Q644" s="9"/>
      <c r="R644" s="9"/>
    </row>
    <row r="645" spans="2:18" x14ac:dyDescent="0.3">
      <c r="B645" s="9">
        <v>647</v>
      </c>
      <c r="C645" s="9" t="s">
        <v>449</v>
      </c>
      <c r="D645" s="9" t="s">
        <v>1258</v>
      </c>
      <c r="E645" s="9" t="s">
        <v>142</v>
      </c>
      <c r="F645" s="9">
        <v>1023530549</v>
      </c>
      <c r="G645" s="9">
        <v>3105904420</v>
      </c>
      <c r="H645" s="9">
        <v>3</v>
      </c>
      <c r="I645" s="9">
        <v>6</v>
      </c>
      <c r="J645" s="9">
        <v>2011</v>
      </c>
      <c r="K645" s="12">
        <f t="shared" si="20"/>
        <v>14</v>
      </c>
      <c r="L645" s="9" t="s">
        <v>106</v>
      </c>
      <c r="M645" s="11" t="str">
        <f>VLOOKUP($L645,CATEGORIAS!$I$2:$J$15,2,0)</f>
        <v>S</v>
      </c>
      <c r="N645" s="11" t="str">
        <f t="shared" si="21"/>
        <v>2011S</v>
      </c>
      <c r="O645" s="11" t="str">
        <f>VLOOKUP($N645,CATEGORIAS!$B$1:$G$245,2,0)</f>
        <v xml:space="preserve">SEMILLEROS 13 Y 14 AÑOS </v>
      </c>
      <c r="P645" s="9" t="s">
        <v>961</v>
      </c>
      <c r="Q645" s="9"/>
      <c r="R645" s="9"/>
    </row>
    <row r="646" spans="2:18" x14ac:dyDescent="0.3">
      <c r="B646" s="9">
        <v>648</v>
      </c>
      <c r="C646" s="72" t="s">
        <v>140</v>
      </c>
      <c r="D646" s="72" t="s">
        <v>1286</v>
      </c>
      <c r="E646" s="72" t="s">
        <v>142</v>
      </c>
      <c r="F646" s="72">
        <v>1025672873</v>
      </c>
      <c r="G646" s="72">
        <v>3046510330</v>
      </c>
      <c r="H646" s="72">
        <v>20</v>
      </c>
      <c r="I646" s="72">
        <v>9</v>
      </c>
      <c r="J646" s="72">
        <v>2016</v>
      </c>
      <c r="K646" s="12">
        <f t="shared" si="20"/>
        <v>9</v>
      </c>
      <c r="L646" s="9" t="s">
        <v>106</v>
      </c>
      <c r="M646" s="11" t="str">
        <f>VLOOKUP($L646,CATEGORIAS!$I$2:$J$15,2,0)</f>
        <v>S</v>
      </c>
      <c r="N646" s="11" t="str">
        <f t="shared" si="21"/>
        <v>2016S</v>
      </c>
      <c r="O646" s="11" t="str">
        <f>VLOOKUP($N646,CATEGORIAS!$B$1:$G$245,2,0)</f>
        <v xml:space="preserve">SEMILLEROS 9 Y 10 AÑOS </v>
      </c>
      <c r="P646" s="9" t="s">
        <v>117</v>
      </c>
      <c r="Q646" s="9"/>
      <c r="R646" s="9"/>
    </row>
    <row r="647" spans="2:18" x14ac:dyDescent="0.3">
      <c r="B647" s="9">
        <v>649</v>
      </c>
      <c r="C647" s="9" t="s">
        <v>1259</v>
      </c>
      <c r="D647" s="9" t="s">
        <v>1260</v>
      </c>
      <c r="E647" s="9" t="s">
        <v>142</v>
      </c>
      <c r="F647" s="9">
        <v>1127026209</v>
      </c>
      <c r="G647" s="9">
        <v>3136256964</v>
      </c>
      <c r="H647" s="9">
        <v>19</v>
      </c>
      <c r="I647" s="9">
        <v>2</v>
      </c>
      <c r="J647" s="9">
        <v>2016</v>
      </c>
      <c r="K647" s="12">
        <f t="shared" si="20"/>
        <v>9</v>
      </c>
      <c r="L647" s="1" t="s">
        <v>105</v>
      </c>
      <c r="M647" s="11" t="str">
        <f>VLOOKUP($L647,CATEGORIAS!$I$2:$J$15,2,0)</f>
        <v>P</v>
      </c>
      <c r="N647" s="11" t="str">
        <f t="shared" si="21"/>
        <v>2016P</v>
      </c>
      <c r="O647" s="11" t="str">
        <f>VLOOKUP($N647,CATEGORIAS!$B$1:$G$245,2,0)</f>
        <v xml:space="preserve">PRINCIPIANTES 9 Y 10 AÑOS </v>
      </c>
      <c r="P647" s="9" t="s">
        <v>326</v>
      </c>
      <c r="Q647" s="9"/>
      <c r="R647" s="9"/>
    </row>
    <row r="648" spans="2:18" x14ac:dyDescent="0.3">
      <c r="B648" s="9">
        <v>650</v>
      </c>
      <c r="C648" s="9" t="s">
        <v>376</v>
      </c>
      <c r="D648" s="9" t="s">
        <v>1261</v>
      </c>
      <c r="E648" s="9" t="s">
        <v>142</v>
      </c>
      <c r="F648" s="9">
        <v>1036958566</v>
      </c>
      <c r="G648" s="9">
        <v>3193313461</v>
      </c>
      <c r="H648" s="9">
        <v>28</v>
      </c>
      <c r="I648" s="9">
        <v>11</v>
      </c>
      <c r="J648" s="9">
        <v>2014</v>
      </c>
      <c r="K648" s="12">
        <f t="shared" si="20"/>
        <v>11</v>
      </c>
      <c r="L648" s="1" t="s">
        <v>105</v>
      </c>
      <c r="M648" s="11" t="str">
        <f>VLOOKUP($L648,CATEGORIAS!$I$2:$J$15,2,0)</f>
        <v>P</v>
      </c>
      <c r="N648" s="11" t="str">
        <f t="shared" si="21"/>
        <v>2014P</v>
      </c>
      <c r="O648" s="11" t="str">
        <f>VLOOKUP($N648,CATEGORIAS!$B$1:$G$245,2,0)</f>
        <v>PRINCIPIANTES 11 Y 12 AÑOS</v>
      </c>
      <c r="P648" s="9" t="s">
        <v>326</v>
      </c>
      <c r="Q648" s="9"/>
      <c r="R648" s="9"/>
    </row>
    <row r="649" spans="2:18" x14ac:dyDescent="0.3">
      <c r="B649" s="9">
        <v>651</v>
      </c>
      <c r="C649" s="9" t="s">
        <v>1082</v>
      </c>
      <c r="D649" s="9" t="s">
        <v>1262</v>
      </c>
      <c r="E649" s="9" t="s">
        <v>142</v>
      </c>
      <c r="F649" s="9">
        <v>1035329568</v>
      </c>
      <c r="G649" s="9">
        <v>3104324695</v>
      </c>
      <c r="H649" s="9">
        <v>27</v>
      </c>
      <c r="I649" s="9">
        <v>2</v>
      </c>
      <c r="J649" s="9">
        <v>2010</v>
      </c>
      <c r="K649" s="12">
        <f t="shared" si="20"/>
        <v>15</v>
      </c>
      <c r="L649" s="1" t="s">
        <v>100</v>
      </c>
      <c r="M649" s="11" t="str">
        <f>VLOOKUP($L649,CATEGORIAS!$I$2:$J$15,2,0)</f>
        <v>D</v>
      </c>
      <c r="N649" s="11" t="str">
        <f t="shared" si="21"/>
        <v>2010D</v>
      </c>
      <c r="O649" s="11" t="str">
        <f>VLOOKUP($N649,CATEGORIAS!$B$1:$G$245,2,0)</f>
        <v>DAMAS 15 AÑOS Y MAS</v>
      </c>
      <c r="P649" s="9" t="s">
        <v>326</v>
      </c>
      <c r="Q649" s="9"/>
      <c r="R649" s="9"/>
    </row>
    <row r="650" spans="2:18" x14ac:dyDescent="0.3">
      <c r="B650" s="9">
        <v>652</v>
      </c>
      <c r="C650" s="70" t="s">
        <v>1263</v>
      </c>
      <c r="D650" s="70" t="s">
        <v>1264</v>
      </c>
      <c r="E650" s="70" t="s">
        <v>142</v>
      </c>
      <c r="F650" s="70">
        <v>1036398402</v>
      </c>
      <c r="G650" s="70">
        <v>3105424470</v>
      </c>
      <c r="H650" s="70">
        <v>20</v>
      </c>
      <c r="I650" s="70">
        <v>5</v>
      </c>
      <c r="J650" s="70">
        <v>1993</v>
      </c>
      <c r="K650" s="12">
        <f t="shared" si="20"/>
        <v>32</v>
      </c>
      <c r="L650" s="1" t="s">
        <v>81</v>
      </c>
      <c r="M650" s="11" t="str">
        <f>VLOOKUP($L650,CATEGORIAS!$I$2:$J$15,2,0)</f>
        <v>M</v>
      </c>
      <c r="N650" s="11" t="str">
        <f t="shared" si="21"/>
        <v>1993M</v>
      </c>
      <c r="O650" s="11" t="str">
        <f>VLOOKUP($N650,CATEGORIAS!$B$1:$G$245,2,0)</f>
        <v>MASTER</v>
      </c>
      <c r="P650" s="9" t="s">
        <v>326</v>
      </c>
      <c r="Q650" s="9"/>
      <c r="R650" s="9"/>
    </row>
    <row r="651" spans="2:18" x14ac:dyDescent="0.3">
      <c r="B651" s="9">
        <v>653</v>
      </c>
      <c r="C651" s="9" t="s">
        <v>1265</v>
      </c>
      <c r="D651" s="9" t="s">
        <v>1266</v>
      </c>
      <c r="E651" s="9" t="s">
        <v>648</v>
      </c>
      <c r="F651" s="9">
        <v>918257</v>
      </c>
      <c r="G651" s="9">
        <v>3133042550</v>
      </c>
      <c r="H651" s="9">
        <v>10</v>
      </c>
      <c r="I651" s="9">
        <v>9</v>
      </c>
      <c r="J651" s="9">
        <v>1972</v>
      </c>
      <c r="K651" s="12">
        <f t="shared" si="20"/>
        <v>53</v>
      </c>
      <c r="L651" s="9" t="s">
        <v>84</v>
      </c>
      <c r="M651" s="11" t="str">
        <f>VLOOKUP($L651,CATEGORIAS!$I$2:$J$15,2,0)</f>
        <v>SM</v>
      </c>
      <c r="N651" s="11" t="str">
        <f t="shared" si="21"/>
        <v>1972SM</v>
      </c>
      <c r="O651" s="11" t="str">
        <f>VLOOKUP($N651,CATEGORIAS!$B$1:$G$245,2,0)</f>
        <v>SENIOR MASTER</v>
      </c>
      <c r="P651" s="9" t="s">
        <v>117</v>
      </c>
      <c r="Q651" s="9"/>
      <c r="R651" s="9"/>
    </row>
    <row r="652" spans="2:18" x14ac:dyDescent="0.3">
      <c r="B652" s="9">
        <v>654</v>
      </c>
      <c r="C652" s="9" t="s">
        <v>213</v>
      </c>
      <c r="D652" s="9" t="s">
        <v>1267</v>
      </c>
      <c r="E652" s="9" t="s">
        <v>142</v>
      </c>
      <c r="F652" s="9">
        <v>1035016159</v>
      </c>
      <c r="G652" s="9"/>
      <c r="H652" s="9">
        <v>20</v>
      </c>
      <c r="I652" s="9">
        <v>2</v>
      </c>
      <c r="J652" s="9">
        <v>2020</v>
      </c>
      <c r="K652" s="12">
        <f t="shared" si="20"/>
        <v>5</v>
      </c>
      <c r="L652" s="9" t="s">
        <v>106</v>
      </c>
      <c r="M652" s="11" t="str">
        <f>VLOOKUP($L652,CATEGORIAS!$I$2:$J$15,2,0)</f>
        <v>S</v>
      </c>
      <c r="N652" s="11" t="str">
        <f t="shared" si="21"/>
        <v>2020S</v>
      </c>
      <c r="O652" s="11" t="str">
        <f>VLOOKUP($N652,CATEGORIAS!$B$1:$G$245,2,0)</f>
        <v>SEMILLEROS 6 AÑOS Y MENOS</v>
      </c>
      <c r="P652" s="9" t="s">
        <v>294</v>
      </c>
      <c r="Q652" s="9"/>
      <c r="R652" s="9"/>
    </row>
    <row r="653" spans="2:18" x14ac:dyDescent="0.3">
      <c r="B653" s="9">
        <v>655</v>
      </c>
      <c r="C653" s="9" t="s">
        <v>1268</v>
      </c>
      <c r="D653" s="9" t="s">
        <v>1269</v>
      </c>
      <c r="E653" s="9" t="s">
        <v>116</v>
      </c>
      <c r="F653" s="9">
        <v>1023552618</v>
      </c>
      <c r="G653" s="9">
        <v>3152513942</v>
      </c>
      <c r="H653" s="9">
        <v>19</v>
      </c>
      <c r="I653" s="9">
        <v>5</v>
      </c>
      <c r="J653" s="9">
        <v>2019</v>
      </c>
      <c r="K653" s="12">
        <f t="shared" si="20"/>
        <v>6</v>
      </c>
      <c r="L653" s="9" t="s">
        <v>106</v>
      </c>
      <c r="M653" s="11" t="str">
        <f>VLOOKUP($L653,CATEGORIAS!$I$2:$J$15,2,0)</f>
        <v>S</v>
      </c>
      <c r="N653" s="11" t="str">
        <f t="shared" si="21"/>
        <v>2019S</v>
      </c>
      <c r="O653" s="11" t="str">
        <f>VLOOKUP($N653,CATEGORIAS!$B$1:$G$245,2,0)</f>
        <v>SEMILLEROS 6 AÑOS Y MENOS</v>
      </c>
      <c r="P653" s="9" t="s">
        <v>444</v>
      </c>
      <c r="Q653" s="9"/>
      <c r="R653" s="9"/>
    </row>
    <row r="654" spans="2:18" x14ac:dyDescent="0.3">
      <c r="B654" s="9">
        <v>656</v>
      </c>
      <c r="C654" s="9" t="s">
        <v>280</v>
      </c>
      <c r="D654" s="9" t="s">
        <v>1270</v>
      </c>
      <c r="E654" s="9" t="s">
        <v>142</v>
      </c>
      <c r="F654" s="9">
        <v>1129587256</v>
      </c>
      <c r="G654" s="9">
        <v>3152513942</v>
      </c>
      <c r="H654" s="9">
        <v>3</v>
      </c>
      <c r="I654" s="9">
        <v>9</v>
      </c>
      <c r="J654" s="9">
        <v>2019</v>
      </c>
      <c r="K654" s="12">
        <f t="shared" si="20"/>
        <v>6</v>
      </c>
      <c r="L654" s="9" t="s">
        <v>106</v>
      </c>
      <c r="M654" s="11" t="str">
        <f>VLOOKUP($L654,CATEGORIAS!$I$2:$J$15,2,0)</f>
        <v>S</v>
      </c>
      <c r="N654" s="11" t="str">
        <f t="shared" si="21"/>
        <v>2019S</v>
      </c>
      <c r="O654" s="11" t="str">
        <f>VLOOKUP($N654,CATEGORIAS!$B$1:$G$245,2,0)</f>
        <v>SEMILLEROS 6 AÑOS Y MENOS</v>
      </c>
      <c r="P654" s="9" t="s">
        <v>444</v>
      </c>
      <c r="Q654" s="9"/>
      <c r="R654" s="9"/>
    </row>
    <row r="655" spans="2:18" x14ac:dyDescent="0.3">
      <c r="B655" s="9">
        <v>657</v>
      </c>
      <c r="C655" s="9" t="s">
        <v>1271</v>
      </c>
      <c r="D655" s="9" t="s">
        <v>1272</v>
      </c>
      <c r="E655" s="9" t="s">
        <v>116</v>
      </c>
      <c r="F655" s="9">
        <v>1017942092</v>
      </c>
      <c r="G655" s="9">
        <v>3152513942</v>
      </c>
      <c r="H655" s="9">
        <v>9</v>
      </c>
      <c r="I655" s="9">
        <v>1</v>
      </c>
      <c r="J655" s="9">
        <v>2020</v>
      </c>
      <c r="K655" s="12">
        <f t="shared" si="20"/>
        <v>5</v>
      </c>
      <c r="L655" s="9" t="s">
        <v>106</v>
      </c>
      <c r="M655" s="11" t="str">
        <f>VLOOKUP($L655,CATEGORIAS!$I$2:$J$15,2,0)</f>
        <v>S</v>
      </c>
      <c r="N655" s="11" t="str">
        <f t="shared" si="21"/>
        <v>2020S</v>
      </c>
      <c r="O655" s="11" t="str">
        <f>VLOOKUP($N655,CATEGORIAS!$B$1:$G$245,2,0)</f>
        <v>SEMILLEROS 6 AÑOS Y MENOS</v>
      </c>
      <c r="P655" s="9" t="s">
        <v>444</v>
      </c>
      <c r="Q655" s="9"/>
      <c r="R655" s="9"/>
    </row>
    <row r="656" spans="2:18" x14ac:dyDescent="0.3">
      <c r="B656" s="9">
        <v>658</v>
      </c>
      <c r="C656" s="9" t="s">
        <v>350</v>
      </c>
      <c r="D656" s="9" t="s">
        <v>1273</v>
      </c>
      <c r="E656" s="9" t="s">
        <v>116</v>
      </c>
      <c r="F656" s="9">
        <v>1018273531</v>
      </c>
      <c r="G656" s="9">
        <v>3152513942</v>
      </c>
      <c r="H656" s="9">
        <v>9</v>
      </c>
      <c r="I656" s="9">
        <v>5</v>
      </c>
      <c r="J656" s="9">
        <v>2020</v>
      </c>
      <c r="K656" s="12">
        <f t="shared" si="20"/>
        <v>5</v>
      </c>
      <c r="L656" s="9" t="s">
        <v>106</v>
      </c>
      <c r="M656" s="11" t="str">
        <f>VLOOKUP($L656,CATEGORIAS!$I$2:$J$15,2,0)</f>
        <v>S</v>
      </c>
      <c r="N656" s="11" t="str">
        <f t="shared" si="21"/>
        <v>2020S</v>
      </c>
      <c r="O656" s="11" t="str">
        <f>VLOOKUP($N656,CATEGORIAS!$B$1:$G$245,2,0)</f>
        <v>SEMILLEROS 6 AÑOS Y MENOS</v>
      </c>
      <c r="P656" s="9" t="s">
        <v>444</v>
      </c>
      <c r="Q656" s="9"/>
      <c r="R656" s="9"/>
    </row>
    <row r="657" spans="2:18" x14ac:dyDescent="0.3">
      <c r="B657" s="9">
        <v>659</v>
      </c>
      <c r="C657" s="9" t="s">
        <v>1274</v>
      </c>
      <c r="D657" s="9" t="s">
        <v>1275</v>
      </c>
      <c r="E657" s="9" t="s">
        <v>116</v>
      </c>
      <c r="F657" s="9">
        <v>1129587922</v>
      </c>
      <c r="G657" s="9">
        <v>3152513942</v>
      </c>
      <c r="H657" s="9">
        <v>13</v>
      </c>
      <c r="I657" s="9">
        <v>5</v>
      </c>
      <c r="J657" s="9">
        <v>2021</v>
      </c>
      <c r="K657" s="12">
        <f t="shared" si="20"/>
        <v>4</v>
      </c>
      <c r="L657" s="9" t="s">
        <v>102</v>
      </c>
      <c r="M657" s="11" t="str">
        <f>VLOOKUP($L657,CATEGORIAS!$I$2:$J$15,2,0)</f>
        <v>X</v>
      </c>
      <c r="N657" s="11" t="str">
        <f t="shared" si="21"/>
        <v>2021X</v>
      </c>
      <c r="O657" s="11" t="str">
        <f>VLOOKUP($N657,CATEGORIAS!$B$1:$G$245,2,0)</f>
        <v>MINI RIDERS CON PEDALES 4 Y 5 AÑOS</v>
      </c>
      <c r="P657" s="9" t="s">
        <v>444</v>
      </c>
      <c r="Q657" s="9"/>
      <c r="R657" s="9"/>
    </row>
    <row r="658" spans="2:18" x14ac:dyDescent="0.3">
      <c r="B658" s="9">
        <v>660</v>
      </c>
      <c r="C658" s="9" t="s">
        <v>679</v>
      </c>
      <c r="D658" s="9" t="s">
        <v>1276</v>
      </c>
      <c r="E658" s="9" t="s">
        <v>142</v>
      </c>
      <c r="F658" s="9">
        <v>1033264086</v>
      </c>
      <c r="G658" s="9">
        <v>3152513942</v>
      </c>
      <c r="H658" s="9">
        <v>17</v>
      </c>
      <c r="I658" s="9">
        <v>1</v>
      </c>
      <c r="J658" s="9">
        <v>2014</v>
      </c>
      <c r="K658" s="12">
        <f t="shared" si="20"/>
        <v>11</v>
      </c>
      <c r="L658" s="9" t="s">
        <v>106</v>
      </c>
      <c r="M658" s="11" t="str">
        <f>VLOOKUP($L658,CATEGORIAS!$I$2:$J$15,2,0)</f>
        <v>S</v>
      </c>
      <c r="N658" s="11" t="str">
        <f t="shared" si="21"/>
        <v>2014S</v>
      </c>
      <c r="O658" s="11" t="str">
        <f>VLOOKUP($N658,CATEGORIAS!$B$1:$G$245,2,0)</f>
        <v>SEMILLEROS 11 Y 12 AÑOS</v>
      </c>
      <c r="P658" s="9" t="s">
        <v>444</v>
      </c>
      <c r="Q658" s="9"/>
      <c r="R658" s="9"/>
    </row>
    <row r="659" spans="2:18" x14ac:dyDescent="0.3">
      <c r="B659" s="9">
        <v>661</v>
      </c>
      <c r="C659" s="9" t="s">
        <v>1277</v>
      </c>
      <c r="D659" s="9" t="s">
        <v>1278</v>
      </c>
      <c r="E659" s="9" t="s">
        <v>649</v>
      </c>
      <c r="F659" s="9" t="s">
        <v>1279</v>
      </c>
      <c r="G659" s="9">
        <v>3152513942</v>
      </c>
      <c r="H659" s="9">
        <v>31</v>
      </c>
      <c r="I659" s="9">
        <v>10</v>
      </c>
      <c r="J659" s="9">
        <v>2023</v>
      </c>
      <c r="K659" s="12">
        <f t="shared" si="20"/>
        <v>2</v>
      </c>
      <c r="L659" s="9" t="s">
        <v>103</v>
      </c>
      <c r="M659" s="11" t="str">
        <f>VLOOKUP($L659,CATEGORIAS!$I$2:$J$15,2,0)</f>
        <v>Z</v>
      </c>
      <c r="N659" s="11" t="str">
        <f t="shared" si="21"/>
        <v>2023Z</v>
      </c>
      <c r="O659" s="11" t="str">
        <f>VLOOKUP($N659,CATEGORIAS!$B$1:$G$245,2,0)</f>
        <v>MINI RIDERS SIN PEDALES 2 Y 3 AÑOS</v>
      </c>
      <c r="P659" s="9" t="s">
        <v>444</v>
      </c>
      <c r="Q659" s="9"/>
      <c r="R659" s="9"/>
    </row>
    <row r="660" spans="2:18" x14ac:dyDescent="0.3">
      <c r="B660" s="9">
        <v>662</v>
      </c>
      <c r="C660" s="9" t="s">
        <v>754</v>
      </c>
      <c r="D660" s="9" t="s">
        <v>1280</v>
      </c>
      <c r="E660" s="9" t="s">
        <v>116</v>
      </c>
      <c r="F660" s="9">
        <v>1035018804</v>
      </c>
      <c r="G660" s="9">
        <v>3152513942</v>
      </c>
      <c r="H660" s="9">
        <v>6</v>
      </c>
      <c r="I660" s="9">
        <v>1</v>
      </c>
      <c r="J660" s="9">
        <v>2022</v>
      </c>
      <c r="K660" s="12">
        <f t="shared" si="20"/>
        <v>3</v>
      </c>
      <c r="L660" s="9" t="s">
        <v>103</v>
      </c>
      <c r="M660" s="11" t="str">
        <f>VLOOKUP($L660,CATEGORIAS!$I$2:$J$15,2,0)</f>
        <v>Z</v>
      </c>
      <c r="N660" s="11" t="str">
        <f t="shared" si="21"/>
        <v>2022Z</v>
      </c>
      <c r="O660" s="11" t="str">
        <f>VLOOKUP($N660,CATEGORIAS!$B$1:$G$245,2,0)</f>
        <v>MINI RIDERS SIN PEDALES 2 Y 3 AÑOS</v>
      </c>
      <c r="P660" s="9" t="s">
        <v>444</v>
      </c>
      <c r="Q660" s="9"/>
      <c r="R660" s="9"/>
    </row>
    <row r="661" spans="2:18" x14ac:dyDescent="0.3">
      <c r="B661" s="9">
        <v>663</v>
      </c>
      <c r="C661" s="9" t="s">
        <v>126</v>
      </c>
      <c r="D661" s="9" t="s">
        <v>1281</v>
      </c>
      <c r="E661" s="9" t="s">
        <v>142</v>
      </c>
      <c r="F661" s="9">
        <v>1129857033</v>
      </c>
      <c r="G661" s="9">
        <v>3152513942</v>
      </c>
      <c r="H661" s="9">
        <v>29</v>
      </c>
      <c r="I661" s="9">
        <v>9</v>
      </c>
      <c r="J661" s="9">
        <v>2018</v>
      </c>
      <c r="K661" s="12">
        <f t="shared" si="20"/>
        <v>7</v>
      </c>
      <c r="L661" s="9" t="s">
        <v>106</v>
      </c>
      <c r="M661" s="11" t="str">
        <f>VLOOKUP($L661,CATEGORIAS!$I$2:$J$15,2,0)</f>
        <v>S</v>
      </c>
      <c r="N661" s="11" t="str">
        <f t="shared" si="21"/>
        <v>2018S</v>
      </c>
      <c r="O661" s="11" t="str">
        <f>VLOOKUP($N661,CATEGORIAS!$B$1:$G$245,2,0)</f>
        <v xml:space="preserve">SEMILLEROS 7 Y 8 AÑOS </v>
      </c>
      <c r="P661" s="9" t="s">
        <v>444</v>
      </c>
      <c r="Q661" s="9"/>
      <c r="R661" s="9"/>
    </row>
    <row r="662" spans="2:18" x14ac:dyDescent="0.3">
      <c r="B662" s="9">
        <v>664</v>
      </c>
      <c r="C662" s="9" t="s">
        <v>1173</v>
      </c>
      <c r="D662" s="9" t="s">
        <v>1282</v>
      </c>
      <c r="E662" s="9" t="s">
        <v>142</v>
      </c>
      <c r="F662" s="9">
        <v>1129587180</v>
      </c>
      <c r="G662" s="9">
        <v>3152513942</v>
      </c>
      <c r="H662" s="9">
        <v>27</v>
      </c>
      <c r="I662" s="9">
        <v>4</v>
      </c>
      <c r="J662" s="9">
        <v>2019</v>
      </c>
      <c r="K662" s="12">
        <f t="shared" si="20"/>
        <v>6</v>
      </c>
      <c r="L662" s="9" t="s">
        <v>106</v>
      </c>
      <c r="M662" s="11" t="str">
        <f>VLOOKUP($L662,CATEGORIAS!$I$2:$J$15,2,0)</f>
        <v>S</v>
      </c>
      <c r="N662" s="11" t="str">
        <f t="shared" si="21"/>
        <v>2019S</v>
      </c>
      <c r="O662" s="11" t="str">
        <f>VLOOKUP($N662,CATEGORIAS!$B$1:$G$245,2,0)</f>
        <v>SEMILLEROS 6 AÑOS Y MENOS</v>
      </c>
      <c r="P662" s="9" t="s">
        <v>444</v>
      </c>
      <c r="Q662" s="9"/>
      <c r="R662" s="9"/>
    </row>
    <row r="663" spans="2:18" x14ac:dyDescent="0.3">
      <c r="B663" s="9">
        <v>665</v>
      </c>
      <c r="C663" s="9" t="s">
        <v>126</v>
      </c>
      <c r="D663" s="9" t="s">
        <v>1283</v>
      </c>
      <c r="E663" s="9" t="s">
        <v>142</v>
      </c>
      <c r="F663" s="9">
        <v>1023543628</v>
      </c>
      <c r="G663" s="9">
        <v>3152513942</v>
      </c>
      <c r="H663" s="9">
        <v>16</v>
      </c>
      <c r="I663" s="9">
        <v>1</v>
      </c>
      <c r="J663" s="9">
        <v>2018</v>
      </c>
      <c r="K663" s="12">
        <f t="shared" si="20"/>
        <v>7</v>
      </c>
      <c r="L663" s="9" t="s">
        <v>106</v>
      </c>
      <c r="M663" s="11" t="str">
        <f>VLOOKUP($L663,CATEGORIAS!$I$2:$J$15,2,0)</f>
        <v>S</v>
      </c>
      <c r="N663" s="11" t="str">
        <f t="shared" si="21"/>
        <v>2018S</v>
      </c>
      <c r="O663" s="11" t="str">
        <f>VLOOKUP($N663,CATEGORIAS!$B$1:$G$245,2,0)</f>
        <v xml:space="preserve">SEMILLEROS 7 Y 8 AÑOS </v>
      </c>
      <c r="P663" s="9" t="s">
        <v>444</v>
      </c>
      <c r="Q663" s="9"/>
      <c r="R663" s="9"/>
    </row>
    <row r="664" spans="2:18" x14ac:dyDescent="0.3">
      <c r="B664" s="9">
        <v>666</v>
      </c>
      <c r="C664" s="9" t="s">
        <v>920</v>
      </c>
      <c r="D664" s="9" t="s">
        <v>1284</v>
      </c>
      <c r="E664" s="9" t="s">
        <v>116</v>
      </c>
      <c r="F664" s="9">
        <v>1034928840</v>
      </c>
      <c r="G664" s="9">
        <v>3152513942</v>
      </c>
      <c r="H664" s="9">
        <v>6</v>
      </c>
      <c r="I664" s="9">
        <v>2</v>
      </c>
      <c r="J664" s="9">
        <v>2021</v>
      </c>
      <c r="K664" s="12">
        <f t="shared" si="20"/>
        <v>4</v>
      </c>
      <c r="L664" s="9" t="s">
        <v>102</v>
      </c>
      <c r="M664" s="11" t="str">
        <f>VLOOKUP($L664,CATEGORIAS!$I$2:$J$15,2,0)</f>
        <v>X</v>
      </c>
      <c r="N664" s="11" t="str">
        <f t="shared" si="21"/>
        <v>2021X</v>
      </c>
      <c r="O664" s="11" t="str">
        <f>VLOOKUP($N664,CATEGORIAS!$B$1:$G$245,2,0)</f>
        <v>MINI RIDERS CON PEDALES 4 Y 5 AÑOS</v>
      </c>
      <c r="P664" s="9" t="s">
        <v>444</v>
      </c>
      <c r="Q664" s="9"/>
      <c r="R664" s="9"/>
    </row>
    <row r="665" spans="2:18" x14ac:dyDescent="0.3">
      <c r="B665" s="9">
        <v>667</v>
      </c>
      <c r="C665" s="9" t="s">
        <v>438</v>
      </c>
      <c r="D665" s="9" t="s">
        <v>1285</v>
      </c>
      <c r="E665" s="9" t="s">
        <v>116</v>
      </c>
      <c r="F665" s="9">
        <v>1021494565</v>
      </c>
      <c r="G665" s="9">
        <v>3152513942</v>
      </c>
      <c r="H665" s="9">
        <v>13</v>
      </c>
      <c r="I665" s="9">
        <v>5</v>
      </c>
      <c r="J665" s="9">
        <v>2022</v>
      </c>
      <c r="K665" s="12">
        <f t="shared" si="20"/>
        <v>3</v>
      </c>
      <c r="L665" s="9" t="s">
        <v>103</v>
      </c>
      <c r="M665" s="11" t="str">
        <f>VLOOKUP($L665,CATEGORIAS!$I$2:$J$15,2,0)</f>
        <v>Z</v>
      </c>
      <c r="N665" s="11" t="str">
        <f t="shared" si="21"/>
        <v>2022Z</v>
      </c>
      <c r="O665" s="11" t="str">
        <f>VLOOKUP($N665,CATEGORIAS!$B$1:$G$245,2,0)</f>
        <v>MINI RIDERS SIN PEDALES 2 Y 3 AÑOS</v>
      </c>
      <c r="P665" s="9" t="s">
        <v>444</v>
      </c>
      <c r="Q665" s="9"/>
      <c r="R665" s="9"/>
    </row>
    <row r="666" spans="2:18" x14ac:dyDescent="0.3">
      <c r="B666" s="9">
        <v>668</v>
      </c>
      <c r="C666" s="9" t="s">
        <v>1441</v>
      </c>
      <c r="D666" s="9" t="s">
        <v>1442</v>
      </c>
      <c r="E666" s="9" t="s">
        <v>142</v>
      </c>
      <c r="F666" s="9">
        <v>1045329018</v>
      </c>
      <c r="G666" s="9"/>
      <c r="H666" s="9">
        <v>29</v>
      </c>
      <c r="I666" s="9">
        <v>7</v>
      </c>
      <c r="J666" s="9">
        <v>2013</v>
      </c>
      <c r="K666" s="12">
        <f t="shared" si="20"/>
        <v>12</v>
      </c>
      <c r="L666" s="9" t="s">
        <v>105</v>
      </c>
      <c r="M666" s="11" t="str">
        <f>VLOOKUP($L666,CATEGORIAS!$I$2:$J$15,2,0)</f>
        <v>P</v>
      </c>
      <c r="N666" s="11" t="str">
        <f t="shared" si="21"/>
        <v>2013P</v>
      </c>
      <c r="O666" s="11" t="str">
        <f>VLOOKUP($N666,CATEGORIAS!$B$1:$G$245,2,0)</f>
        <v>PRINCIPIANTES 11 Y 12 AÑOS</v>
      </c>
      <c r="P666" s="9" t="s">
        <v>294</v>
      </c>
      <c r="Q666" s="9"/>
      <c r="R666" s="9"/>
    </row>
    <row r="667" spans="2:18" x14ac:dyDescent="0.3">
      <c r="B667" s="9">
        <v>669</v>
      </c>
      <c r="C667" s="9" t="s">
        <v>906</v>
      </c>
      <c r="D667" s="9" t="s">
        <v>1287</v>
      </c>
      <c r="E667" s="9" t="s">
        <v>116</v>
      </c>
      <c r="F667" s="9">
        <v>1038113489</v>
      </c>
      <c r="G667" s="9">
        <v>3146147979</v>
      </c>
      <c r="H667" s="9">
        <v>4</v>
      </c>
      <c r="I667" s="9">
        <v>12</v>
      </c>
      <c r="J667" s="9">
        <v>2019</v>
      </c>
      <c r="K667" s="12">
        <f t="shared" si="20"/>
        <v>6</v>
      </c>
      <c r="L667" s="9" t="s">
        <v>106</v>
      </c>
      <c r="M667" s="11" t="str">
        <f>VLOOKUP($L667,CATEGORIAS!$I$2:$J$15,2,0)</f>
        <v>S</v>
      </c>
      <c r="N667" s="11" t="str">
        <f t="shared" si="21"/>
        <v>2019S</v>
      </c>
      <c r="O667" s="11" t="str">
        <f>VLOOKUP($N667,CATEGORIAS!$B$1:$G$245,2,0)</f>
        <v>SEMILLEROS 6 AÑOS Y MENOS</v>
      </c>
      <c r="P667" s="9" t="s">
        <v>241</v>
      </c>
      <c r="Q667" s="9"/>
      <c r="R667" s="9"/>
    </row>
    <row r="668" spans="2:18" x14ac:dyDescent="0.3">
      <c r="B668" s="9">
        <v>670</v>
      </c>
      <c r="C668" s="9" t="s">
        <v>1288</v>
      </c>
      <c r="D668" s="9" t="s">
        <v>1289</v>
      </c>
      <c r="E668" s="9" t="s">
        <v>142</v>
      </c>
      <c r="F668" s="9">
        <v>1021936631</v>
      </c>
      <c r="G668" s="9">
        <v>3146147979</v>
      </c>
      <c r="H668" s="9">
        <v>27</v>
      </c>
      <c r="I668" s="9">
        <v>1</v>
      </c>
      <c r="J668" s="9">
        <v>2015</v>
      </c>
      <c r="K668" s="12">
        <f t="shared" si="20"/>
        <v>10</v>
      </c>
      <c r="L668" s="9" t="s">
        <v>106</v>
      </c>
      <c r="M668" s="11" t="str">
        <f>VLOOKUP($L668,CATEGORIAS!$I$2:$J$15,2,0)</f>
        <v>S</v>
      </c>
      <c r="N668" s="11" t="str">
        <f t="shared" si="21"/>
        <v>2015S</v>
      </c>
      <c r="O668" s="11" t="str">
        <f>VLOOKUP($N668,CATEGORIAS!$B$1:$G$245,2,0)</f>
        <v xml:space="preserve">SEMILLEROS 9 Y 10 AÑOS </v>
      </c>
      <c r="P668" s="9" t="s">
        <v>241</v>
      </c>
      <c r="Q668" s="9"/>
      <c r="R668" s="9"/>
    </row>
    <row r="669" spans="2:18" x14ac:dyDescent="0.3">
      <c r="B669" s="9">
        <v>671</v>
      </c>
      <c r="C669" s="9" t="s">
        <v>1290</v>
      </c>
      <c r="D669" s="9" t="s">
        <v>1291</v>
      </c>
      <c r="E669" s="9" t="s">
        <v>116</v>
      </c>
      <c r="F669" s="9">
        <v>1035801875</v>
      </c>
      <c r="G669" s="9">
        <v>3146147979</v>
      </c>
      <c r="H669" s="9">
        <v>25</v>
      </c>
      <c r="I669" s="9">
        <v>4</v>
      </c>
      <c r="J669" s="9">
        <v>2020</v>
      </c>
      <c r="K669" s="12">
        <f t="shared" si="20"/>
        <v>5</v>
      </c>
      <c r="L669" s="9" t="s">
        <v>102</v>
      </c>
      <c r="M669" s="11" t="str">
        <f>VLOOKUP($L669,CATEGORIAS!$I$2:$J$15,2,0)</f>
        <v>X</v>
      </c>
      <c r="N669" s="11" t="str">
        <f t="shared" si="21"/>
        <v>2020X</v>
      </c>
      <c r="O669" s="11" t="str">
        <f>VLOOKUP($N669,CATEGORIAS!$B$1:$G$245,2,0)</f>
        <v>MINI RIDERS CON PEDALES 4 Y 5 AÑOS</v>
      </c>
      <c r="P669" s="9" t="s">
        <v>241</v>
      </c>
      <c r="Q669" s="9"/>
      <c r="R669" s="9"/>
    </row>
    <row r="670" spans="2:18" x14ac:dyDescent="0.3">
      <c r="B670" s="9">
        <v>672</v>
      </c>
      <c r="C670" s="9" t="s">
        <v>1292</v>
      </c>
      <c r="D670" s="9" t="s">
        <v>1293</v>
      </c>
      <c r="E670" s="9" t="s">
        <v>142</v>
      </c>
      <c r="F670" s="9">
        <v>1044506280</v>
      </c>
      <c r="G670" s="9" t="s">
        <v>1294</v>
      </c>
      <c r="H670" s="9">
        <v>7</v>
      </c>
      <c r="I670" s="9">
        <v>9</v>
      </c>
      <c r="J670" s="9">
        <v>2011</v>
      </c>
      <c r="K670" s="12">
        <f t="shared" si="20"/>
        <v>14</v>
      </c>
      <c r="L670" s="9" t="s">
        <v>106</v>
      </c>
      <c r="M670" s="11" t="str">
        <f>VLOOKUP($L670,CATEGORIAS!$I$2:$J$15,2,0)</f>
        <v>S</v>
      </c>
      <c r="N670" s="11" t="str">
        <f t="shared" si="21"/>
        <v>2011S</v>
      </c>
      <c r="O670" s="11" t="str">
        <f>VLOOKUP($N670,CATEGORIAS!$B$1:$G$245,2,0)</f>
        <v xml:space="preserve">SEMILLEROS 13 Y 14 AÑOS </v>
      </c>
      <c r="P670" s="9" t="s">
        <v>1012</v>
      </c>
      <c r="Q670" s="9"/>
      <c r="R670" s="9"/>
    </row>
    <row r="671" spans="2:18" x14ac:dyDescent="0.3">
      <c r="B671" s="9">
        <v>673</v>
      </c>
      <c r="C671" s="9" t="s">
        <v>431</v>
      </c>
      <c r="D671" s="9" t="s">
        <v>1295</v>
      </c>
      <c r="E671" s="9" t="s">
        <v>116</v>
      </c>
      <c r="F671" s="9">
        <v>1044510325</v>
      </c>
      <c r="G671" s="9" t="s">
        <v>1296</v>
      </c>
      <c r="H671" s="9">
        <v>9</v>
      </c>
      <c r="I671" s="9">
        <v>9</v>
      </c>
      <c r="J671" s="9">
        <v>2022</v>
      </c>
      <c r="K671" s="12">
        <f t="shared" si="20"/>
        <v>3</v>
      </c>
      <c r="L671" s="9" t="s">
        <v>103</v>
      </c>
      <c r="M671" s="11" t="str">
        <f>VLOOKUP($L671,CATEGORIAS!$I$2:$J$15,2,0)</f>
        <v>Z</v>
      </c>
      <c r="N671" s="11" t="str">
        <f t="shared" si="21"/>
        <v>2022Z</v>
      </c>
      <c r="O671" s="11" t="str">
        <f>VLOOKUP($N671,CATEGORIAS!$B$1:$G$245,2,0)</f>
        <v>MINI RIDERS SIN PEDALES 2 Y 3 AÑOS</v>
      </c>
      <c r="P671" s="9" t="s">
        <v>1012</v>
      </c>
      <c r="Q671" s="9"/>
      <c r="R671" s="9"/>
    </row>
    <row r="672" spans="2:18" x14ac:dyDescent="0.3">
      <c r="B672" s="9">
        <v>674</v>
      </c>
      <c r="C672" s="9" t="s">
        <v>1297</v>
      </c>
      <c r="D672" s="9" t="s">
        <v>1298</v>
      </c>
      <c r="E672" s="9" t="s">
        <v>142</v>
      </c>
      <c r="F672" s="9">
        <v>1044990550</v>
      </c>
      <c r="G672" s="9" t="s">
        <v>1299</v>
      </c>
      <c r="H672" s="9">
        <v>3</v>
      </c>
      <c r="I672" s="9">
        <v>2</v>
      </c>
      <c r="J672" s="9">
        <v>2022</v>
      </c>
      <c r="K672" s="12">
        <f t="shared" si="20"/>
        <v>3</v>
      </c>
      <c r="L672" s="9" t="s">
        <v>103</v>
      </c>
      <c r="M672" s="11" t="str">
        <f>VLOOKUP($L672,CATEGORIAS!$I$2:$J$15,2,0)</f>
        <v>Z</v>
      </c>
      <c r="N672" s="11" t="str">
        <f t="shared" si="21"/>
        <v>2022Z</v>
      </c>
      <c r="O672" s="11" t="str">
        <f>VLOOKUP($N672,CATEGORIAS!$B$1:$G$245,2,0)</f>
        <v>MINI RIDERS SIN PEDALES 2 Y 3 AÑOS</v>
      </c>
      <c r="P672" s="9" t="s">
        <v>1012</v>
      </c>
      <c r="Q672" s="9"/>
      <c r="R672" s="9"/>
    </row>
    <row r="673" spans="2:18" x14ac:dyDescent="0.3">
      <c r="B673" s="9">
        <v>675</v>
      </c>
      <c r="C673" s="9" t="s">
        <v>1297</v>
      </c>
      <c r="D673" s="9" t="s">
        <v>1300</v>
      </c>
      <c r="E673" s="9" t="s">
        <v>142</v>
      </c>
      <c r="F673" s="9">
        <v>1044989089</v>
      </c>
      <c r="G673" s="9" t="s">
        <v>1301</v>
      </c>
      <c r="H673" s="9">
        <v>15</v>
      </c>
      <c r="I673" s="9">
        <v>6</v>
      </c>
      <c r="J673" s="9">
        <v>2015</v>
      </c>
      <c r="K673" s="12">
        <f t="shared" si="20"/>
        <v>10</v>
      </c>
      <c r="L673" s="9" t="s">
        <v>106</v>
      </c>
      <c r="M673" s="11" t="str">
        <f>VLOOKUP($L673,CATEGORIAS!$I$2:$J$15,2,0)</f>
        <v>S</v>
      </c>
      <c r="N673" s="11" t="str">
        <f t="shared" si="21"/>
        <v>2015S</v>
      </c>
      <c r="O673" s="11" t="str">
        <f>VLOOKUP($N673,CATEGORIAS!$B$1:$G$245,2,0)</f>
        <v xml:space="preserve">SEMILLEROS 9 Y 10 AÑOS </v>
      </c>
      <c r="P673" s="9" t="s">
        <v>1012</v>
      </c>
      <c r="Q673" s="9"/>
      <c r="R673" s="9"/>
    </row>
    <row r="674" spans="2:18" x14ac:dyDescent="0.3">
      <c r="B674" s="9">
        <v>676</v>
      </c>
      <c r="C674" s="9" t="s">
        <v>343</v>
      </c>
      <c r="D674" s="9" t="s">
        <v>1302</v>
      </c>
      <c r="E674" s="9" t="s">
        <v>142</v>
      </c>
      <c r="F674" s="9">
        <v>1020240910</v>
      </c>
      <c r="G674" s="9" t="s">
        <v>1303</v>
      </c>
      <c r="H674" s="9">
        <v>19</v>
      </c>
      <c r="I674" s="9">
        <v>5</v>
      </c>
      <c r="J674" s="9">
        <v>2021</v>
      </c>
      <c r="K674" s="12">
        <f t="shared" si="20"/>
        <v>4</v>
      </c>
      <c r="L674" s="9" t="s">
        <v>103</v>
      </c>
      <c r="M674" s="11" t="str">
        <f>VLOOKUP($L674,CATEGORIAS!$I$2:$J$15,2,0)</f>
        <v>Z</v>
      </c>
      <c r="N674" s="11" t="str">
        <f t="shared" si="21"/>
        <v>2021Z</v>
      </c>
      <c r="O674" s="11" t="str">
        <f>VLOOKUP($N674,CATEGORIAS!$B$1:$G$245,2,0)</f>
        <v>MINI RIDERS SIN PEDALES 4 Y 5 AÑOS</v>
      </c>
      <c r="P674" s="9" t="s">
        <v>1012</v>
      </c>
      <c r="Q674" s="9"/>
      <c r="R674" s="9"/>
    </row>
    <row r="675" spans="2:18" x14ac:dyDescent="0.3">
      <c r="B675" s="9">
        <v>677</v>
      </c>
      <c r="C675" s="9" t="s">
        <v>321</v>
      </c>
      <c r="D675" s="9" t="s">
        <v>1304</v>
      </c>
      <c r="E675" s="9" t="s">
        <v>142</v>
      </c>
      <c r="F675" s="9">
        <v>1040885077</v>
      </c>
      <c r="G675" s="9" t="s">
        <v>1305</v>
      </c>
      <c r="H675" s="9">
        <v>4</v>
      </c>
      <c r="I675" s="9">
        <v>11</v>
      </c>
      <c r="J675" s="9">
        <v>2015</v>
      </c>
      <c r="K675" s="12">
        <f t="shared" si="20"/>
        <v>10</v>
      </c>
      <c r="L675" s="9" t="s">
        <v>106</v>
      </c>
      <c r="M675" s="11" t="str">
        <f>VLOOKUP($L675,CATEGORIAS!$I$2:$J$15,2,0)</f>
        <v>S</v>
      </c>
      <c r="N675" s="11" t="str">
        <f t="shared" si="21"/>
        <v>2015S</v>
      </c>
      <c r="O675" s="11" t="str">
        <f>VLOOKUP($N675,CATEGORIAS!$B$1:$G$245,2,0)</f>
        <v xml:space="preserve">SEMILLEROS 9 Y 10 AÑOS </v>
      </c>
      <c r="P675" s="9" t="s">
        <v>1012</v>
      </c>
      <c r="Q675" s="9"/>
      <c r="R675" s="9"/>
    </row>
    <row r="676" spans="2:18" x14ac:dyDescent="0.3">
      <c r="B676" s="9">
        <v>678</v>
      </c>
      <c r="C676" s="9" t="s">
        <v>110</v>
      </c>
      <c r="D676" s="9" t="s">
        <v>1306</v>
      </c>
      <c r="E676" s="9" t="s">
        <v>142</v>
      </c>
      <c r="F676" s="9">
        <v>1044509595</v>
      </c>
      <c r="G676" s="9" t="s">
        <v>1307</v>
      </c>
      <c r="H676" s="9">
        <v>30</v>
      </c>
      <c r="I676" s="9">
        <v>4</v>
      </c>
      <c r="J676" s="9">
        <v>2015</v>
      </c>
      <c r="K676" s="12">
        <f t="shared" si="20"/>
        <v>10</v>
      </c>
      <c r="L676" s="9" t="s">
        <v>106</v>
      </c>
      <c r="M676" s="11" t="str">
        <f>VLOOKUP($L676,CATEGORIAS!$I$2:$J$15,2,0)</f>
        <v>S</v>
      </c>
      <c r="N676" s="11" t="str">
        <f t="shared" si="21"/>
        <v>2015S</v>
      </c>
      <c r="O676" s="11" t="str">
        <f>VLOOKUP($N676,CATEGORIAS!$B$1:$G$245,2,0)</f>
        <v xml:space="preserve">SEMILLEROS 9 Y 10 AÑOS </v>
      </c>
      <c r="P676" s="9" t="s">
        <v>1012</v>
      </c>
      <c r="Q676" s="9"/>
      <c r="R676" s="9"/>
    </row>
    <row r="677" spans="2:18" x14ac:dyDescent="0.3">
      <c r="B677" s="9">
        <v>679</v>
      </c>
      <c r="C677" s="9" t="s">
        <v>1186</v>
      </c>
      <c r="D677" s="9" t="s">
        <v>1308</v>
      </c>
      <c r="E677" s="9" t="s">
        <v>116</v>
      </c>
      <c r="F677" s="9">
        <v>1033204613</v>
      </c>
      <c r="G677" s="9" t="s">
        <v>1294</v>
      </c>
      <c r="H677" s="9">
        <v>3</v>
      </c>
      <c r="I677" s="9">
        <v>2</v>
      </c>
      <c r="J677" s="9">
        <v>2019</v>
      </c>
      <c r="K677" s="12">
        <f t="shared" si="20"/>
        <v>6</v>
      </c>
      <c r="L677" s="9" t="s">
        <v>106</v>
      </c>
      <c r="M677" s="11" t="str">
        <f>VLOOKUP($L677,CATEGORIAS!$I$2:$J$15,2,0)</f>
        <v>S</v>
      </c>
      <c r="N677" s="11" t="str">
        <f t="shared" si="21"/>
        <v>2019S</v>
      </c>
      <c r="O677" s="11" t="str">
        <f>VLOOKUP($N677,CATEGORIAS!$B$1:$G$245,2,0)</f>
        <v>SEMILLEROS 6 AÑOS Y MENOS</v>
      </c>
      <c r="P677" s="9" t="s">
        <v>1012</v>
      </c>
      <c r="Q677" s="9"/>
      <c r="R677" s="9"/>
    </row>
    <row r="678" spans="2:18" x14ac:dyDescent="0.3">
      <c r="B678" s="9">
        <v>680</v>
      </c>
      <c r="C678" s="9" t="s">
        <v>359</v>
      </c>
      <c r="D678" s="9" t="s">
        <v>1309</v>
      </c>
      <c r="E678" s="9" t="s">
        <v>116</v>
      </c>
      <c r="F678" s="9">
        <v>1044990229</v>
      </c>
      <c r="G678" s="9" t="s">
        <v>1310</v>
      </c>
      <c r="H678" s="9">
        <v>7</v>
      </c>
      <c r="I678" s="9">
        <v>7</v>
      </c>
      <c r="J678" s="9">
        <v>2020</v>
      </c>
      <c r="K678" s="12">
        <f t="shared" si="20"/>
        <v>5</v>
      </c>
      <c r="L678" s="9" t="s">
        <v>103</v>
      </c>
      <c r="M678" s="11" t="str">
        <f>VLOOKUP($L678,CATEGORIAS!$I$2:$J$15,2,0)</f>
        <v>Z</v>
      </c>
      <c r="N678" s="11" t="str">
        <f t="shared" si="21"/>
        <v>2020Z</v>
      </c>
      <c r="O678" s="11" t="str">
        <f>VLOOKUP($N678,CATEGORIAS!$B$1:$G$245,2,0)</f>
        <v>MINI RIDERS SIN PEDALES 4 Y 5 AÑOS</v>
      </c>
      <c r="P678" s="9" t="s">
        <v>1012</v>
      </c>
      <c r="Q678" s="9"/>
      <c r="R678" s="9"/>
    </row>
    <row r="679" spans="2:18" x14ac:dyDescent="0.3">
      <c r="B679" s="9">
        <v>681</v>
      </c>
      <c r="C679" s="9" t="s">
        <v>756</v>
      </c>
      <c r="D679" s="9" t="s">
        <v>1311</v>
      </c>
      <c r="E679" s="9" t="s">
        <v>142</v>
      </c>
      <c r="F679" s="9" t="s">
        <v>1312</v>
      </c>
      <c r="G679" s="9" t="s">
        <v>1313</v>
      </c>
      <c r="H679" s="9">
        <v>16</v>
      </c>
      <c r="I679" s="9">
        <v>3</v>
      </c>
      <c r="J679" s="9">
        <v>2017</v>
      </c>
      <c r="K679" s="12">
        <f t="shared" si="20"/>
        <v>8</v>
      </c>
      <c r="L679" s="9" t="s">
        <v>106</v>
      </c>
      <c r="M679" s="11" t="str">
        <f>VLOOKUP($L679,CATEGORIAS!$I$2:$J$15,2,0)</f>
        <v>S</v>
      </c>
      <c r="N679" s="11" t="str">
        <f t="shared" si="21"/>
        <v>2017S</v>
      </c>
      <c r="O679" s="11" t="str">
        <f>VLOOKUP($N679,CATEGORIAS!$B$1:$G$245,2,0)</f>
        <v xml:space="preserve">SEMILLEROS 7 Y 8 AÑOS </v>
      </c>
      <c r="P679" s="9" t="s">
        <v>1012</v>
      </c>
      <c r="Q679" s="9"/>
      <c r="R679" s="9"/>
    </row>
    <row r="680" spans="2:18" x14ac:dyDescent="0.3">
      <c r="B680" s="9">
        <v>682</v>
      </c>
      <c r="C680" s="9" t="s">
        <v>1047</v>
      </c>
      <c r="D680" s="9" t="s">
        <v>1314</v>
      </c>
      <c r="E680" s="9" t="s">
        <v>142</v>
      </c>
      <c r="F680" s="9">
        <v>1200214152</v>
      </c>
      <c r="G680" s="9" t="s">
        <v>1315</v>
      </c>
      <c r="H680" s="9">
        <v>28</v>
      </c>
      <c r="I680" s="9">
        <v>11</v>
      </c>
      <c r="J680" s="9">
        <v>2016</v>
      </c>
      <c r="K680" s="12">
        <f t="shared" si="20"/>
        <v>9</v>
      </c>
      <c r="L680" s="9" t="s">
        <v>106</v>
      </c>
      <c r="M680" s="11" t="str">
        <f>VLOOKUP($L680,CATEGORIAS!$I$2:$J$15,2,0)</f>
        <v>S</v>
      </c>
      <c r="N680" s="11" t="str">
        <f t="shared" si="21"/>
        <v>2016S</v>
      </c>
      <c r="O680" s="11" t="str">
        <f>VLOOKUP($N680,CATEGORIAS!$B$1:$G$245,2,0)</f>
        <v xml:space="preserve">SEMILLEROS 9 Y 10 AÑOS </v>
      </c>
      <c r="P680" s="9" t="s">
        <v>1012</v>
      </c>
      <c r="Q680" s="9"/>
      <c r="R680" s="9"/>
    </row>
    <row r="681" spans="2:18" x14ac:dyDescent="0.3">
      <c r="B681" s="9">
        <v>683</v>
      </c>
      <c r="C681" s="9" t="s">
        <v>350</v>
      </c>
      <c r="D681" s="9" t="s">
        <v>1316</v>
      </c>
      <c r="E681" s="9" t="s">
        <v>116</v>
      </c>
      <c r="F681" s="9">
        <v>1044990438</v>
      </c>
      <c r="G681" s="9" t="s">
        <v>1317</v>
      </c>
      <c r="H681" s="9">
        <v>21</v>
      </c>
      <c r="I681" s="9">
        <v>5</v>
      </c>
      <c r="J681" s="9">
        <v>2021</v>
      </c>
      <c r="K681" s="12">
        <f t="shared" si="20"/>
        <v>4</v>
      </c>
      <c r="L681" s="9" t="s">
        <v>103</v>
      </c>
      <c r="M681" s="11" t="str">
        <f>VLOOKUP($L681,CATEGORIAS!$I$2:$J$15,2,0)</f>
        <v>Z</v>
      </c>
      <c r="N681" s="11" t="str">
        <f t="shared" si="21"/>
        <v>2021Z</v>
      </c>
      <c r="O681" s="11" t="str">
        <f>VLOOKUP($N681,CATEGORIAS!$B$1:$G$245,2,0)</f>
        <v>MINI RIDERS SIN PEDALES 4 Y 5 AÑOS</v>
      </c>
      <c r="P681" s="9" t="s">
        <v>1012</v>
      </c>
      <c r="Q681" s="9"/>
      <c r="R681" s="9"/>
    </row>
    <row r="682" spans="2:18" x14ac:dyDescent="0.3">
      <c r="B682" s="9">
        <v>684</v>
      </c>
      <c r="C682" s="9" t="s">
        <v>1318</v>
      </c>
      <c r="D682" s="9" t="s">
        <v>1319</v>
      </c>
      <c r="E682" s="9" t="s">
        <v>142</v>
      </c>
      <c r="F682" s="9">
        <v>1076745362</v>
      </c>
      <c r="G682" s="9" t="s">
        <v>1320</v>
      </c>
      <c r="H682" s="9">
        <v>7</v>
      </c>
      <c r="I682" s="9">
        <v>9</v>
      </c>
      <c r="J682" s="9">
        <v>2015</v>
      </c>
      <c r="K682" s="12">
        <f t="shared" si="20"/>
        <v>10</v>
      </c>
      <c r="L682" s="9" t="s">
        <v>106</v>
      </c>
      <c r="M682" s="11" t="str">
        <f>VLOOKUP($L682,CATEGORIAS!$I$2:$J$15,2,0)</f>
        <v>S</v>
      </c>
      <c r="N682" s="11" t="str">
        <f t="shared" si="21"/>
        <v>2015S</v>
      </c>
      <c r="O682" s="11" t="str">
        <f>VLOOKUP($N682,CATEGORIAS!$B$1:$G$245,2,0)</f>
        <v xml:space="preserve">SEMILLEROS 9 Y 10 AÑOS </v>
      </c>
      <c r="P682" s="9" t="s">
        <v>1012</v>
      </c>
      <c r="Q682" s="9"/>
      <c r="R682" s="9"/>
    </row>
    <row r="683" spans="2:18" x14ac:dyDescent="0.3">
      <c r="B683" s="9">
        <v>685</v>
      </c>
      <c r="C683" s="9" t="s">
        <v>283</v>
      </c>
      <c r="D683" s="9" t="s">
        <v>1321</v>
      </c>
      <c r="E683" s="9" t="s">
        <v>142</v>
      </c>
      <c r="F683" s="9">
        <v>1200214188</v>
      </c>
      <c r="G683" s="9" t="s">
        <v>1322</v>
      </c>
      <c r="H683" s="9">
        <v>22</v>
      </c>
      <c r="I683" s="9">
        <v>5</v>
      </c>
      <c r="J683" s="9">
        <v>2017</v>
      </c>
      <c r="K683" s="12">
        <f t="shared" si="20"/>
        <v>8</v>
      </c>
      <c r="L683" s="9" t="s">
        <v>106</v>
      </c>
      <c r="M683" s="11" t="str">
        <f>VLOOKUP($L683,CATEGORIAS!$I$2:$J$15,2,0)</f>
        <v>S</v>
      </c>
      <c r="N683" s="11" t="str">
        <f t="shared" si="21"/>
        <v>2017S</v>
      </c>
      <c r="O683" s="11" t="str">
        <f>VLOOKUP($N683,CATEGORIAS!$B$1:$G$245,2,0)</f>
        <v xml:space="preserve">SEMILLEROS 7 Y 8 AÑOS </v>
      </c>
      <c r="P683" s="9" t="s">
        <v>1012</v>
      </c>
      <c r="Q683" s="9"/>
      <c r="R683" s="9"/>
    </row>
    <row r="684" spans="2:18" x14ac:dyDescent="0.3">
      <c r="B684" s="9">
        <v>686</v>
      </c>
      <c r="C684" s="9" t="s">
        <v>555</v>
      </c>
      <c r="D684" s="9" t="s">
        <v>1323</v>
      </c>
      <c r="E684" s="9" t="s">
        <v>142</v>
      </c>
      <c r="F684" s="9">
        <v>1035005334</v>
      </c>
      <c r="G684" s="9" t="s">
        <v>1324</v>
      </c>
      <c r="H684" s="9">
        <v>2</v>
      </c>
      <c r="I684" s="9">
        <v>2</v>
      </c>
      <c r="J684" s="9">
        <v>2015</v>
      </c>
      <c r="K684" s="12">
        <f t="shared" si="20"/>
        <v>10</v>
      </c>
      <c r="L684" s="9" t="s">
        <v>106</v>
      </c>
      <c r="M684" s="11" t="str">
        <f>VLOOKUP($L684,CATEGORIAS!$I$2:$J$15,2,0)</f>
        <v>S</v>
      </c>
      <c r="N684" s="11" t="str">
        <f t="shared" si="21"/>
        <v>2015S</v>
      </c>
      <c r="O684" s="11" t="str">
        <f>VLOOKUP($N684,CATEGORIAS!$B$1:$G$245,2,0)</f>
        <v xml:space="preserve">SEMILLEROS 9 Y 10 AÑOS </v>
      </c>
      <c r="P684" s="9" t="s">
        <v>1012</v>
      </c>
      <c r="Q684" s="9"/>
      <c r="R684" s="9"/>
    </row>
    <row r="685" spans="2:18" x14ac:dyDescent="0.3">
      <c r="B685" s="9">
        <v>687</v>
      </c>
      <c r="C685" s="9" t="s">
        <v>454</v>
      </c>
      <c r="D685" s="9" t="s">
        <v>1325</v>
      </c>
      <c r="E685" s="9" t="s">
        <v>142</v>
      </c>
      <c r="F685" s="9">
        <v>1021938597</v>
      </c>
      <c r="G685" s="9" t="s">
        <v>1326</v>
      </c>
      <c r="H685" s="9">
        <v>13</v>
      </c>
      <c r="I685" s="9">
        <v>11</v>
      </c>
      <c r="J685" s="9">
        <v>2015</v>
      </c>
      <c r="K685" s="12">
        <f t="shared" si="20"/>
        <v>10</v>
      </c>
      <c r="L685" s="9" t="s">
        <v>106</v>
      </c>
      <c r="M685" s="11" t="str">
        <f>VLOOKUP($L685,CATEGORIAS!$I$2:$J$15,2,0)</f>
        <v>S</v>
      </c>
      <c r="N685" s="11" t="str">
        <f t="shared" si="21"/>
        <v>2015S</v>
      </c>
      <c r="O685" s="11" t="str">
        <f>VLOOKUP($N685,CATEGORIAS!$B$1:$G$245,2,0)</f>
        <v xml:space="preserve">SEMILLEROS 9 Y 10 AÑOS </v>
      </c>
      <c r="P685" s="9" t="s">
        <v>1012</v>
      </c>
      <c r="Q685" s="9"/>
      <c r="R685" s="9"/>
    </row>
    <row r="686" spans="2:18" x14ac:dyDescent="0.3">
      <c r="B686" s="9">
        <v>688</v>
      </c>
      <c r="C686" s="9" t="s">
        <v>901</v>
      </c>
      <c r="D686" s="9" t="s">
        <v>1327</v>
      </c>
      <c r="E686" s="9" t="s">
        <v>142</v>
      </c>
      <c r="F686" s="9">
        <v>1044989326</v>
      </c>
      <c r="G686" s="9" t="s">
        <v>1328</v>
      </c>
      <c r="H686" s="9">
        <v>14</v>
      </c>
      <c r="I686" s="9">
        <v>4</v>
      </c>
      <c r="J686" s="9">
        <v>2015</v>
      </c>
      <c r="K686" s="12">
        <f t="shared" si="20"/>
        <v>10</v>
      </c>
      <c r="L686" s="9" t="s">
        <v>106</v>
      </c>
      <c r="M686" s="11" t="str">
        <f>VLOOKUP($L686,CATEGORIAS!$I$2:$J$15,2,0)</f>
        <v>S</v>
      </c>
      <c r="N686" s="11" t="str">
        <f t="shared" si="21"/>
        <v>2015S</v>
      </c>
      <c r="O686" s="11" t="str">
        <f>VLOOKUP($N686,CATEGORIAS!$B$1:$G$245,2,0)</f>
        <v xml:space="preserve">SEMILLEROS 9 Y 10 AÑOS </v>
      </c>
      <c r="P686" s="9" t="s">
        <v>1012</v>
      </c>
      <c r="Q686" s="9"/>
      <c r="R686" s="9"/>
    </row>
    <row r="687" spans="2:18" x14ac:dyDescent="0.3">
      <c r="B687" s="9">
        <v>689</v>
      </c>
      <c r="C687" s="9" t="s">
        <v>1329</v>
      </c>
      <c r="D687" s="9" t="s">
        <v>1330</v>
      </c>
      <c r="E687" s="9" t="s">
        <v>116</v>
      </c>
      <c r="F687" s="9">
        <v>1035987372</v>
      </c>
      <c r="G687" s="9"/>
      <c r="H687" s="9">
        <v>3</v>
      </c>
      <c r="I687" s="9">
        <v>5</v>
      </c>
      <c r="J687" s="9">
        <v>2021</v>
      </c>
      <c r="K687" s="12">
        <f t="shared" si="20"/>
        <v>4</v>
      </c>
      <c r="L687" s="9" t="s">
        <v>102</v>
      </c>
      <c r="M687" s="11" t="str">
        <f>VLOOKUP($L687,CATEGORIAS!$I$2:$J$15,2,0)</f>
        <v>X</v>
      </c>
      <c r="N687" s="11" t="str">
        <f t="shared" si="21"/>
        <v>2021X</v>
      </c>
      <c r="O687" s="11" t="str">
        <f>VLOOKUP($N687,CATEGORIAS!$B$1:$G$245,2,0)</f>
        <v>MINI RIDERS CON PEDALES 4 Y 5 AÑOS</v>
      </c>
      <c r="P687" s="9" t="s">
        <v>269</v>
      </c>
      <c r="Q687" s="9"/>
      <c r="R687" s="9"/>
    </row>
    <row r="688" spans="2:18" x14ac:dyDescent="0.3">
      <c r="B688" s="9">
        <v>690</v>
      </c>
      <c r="C688" s="9" t="s">
        <v>131</v>
      </c>
      <c r="D688" s="9" t="s">
        <v>1331</v>
      </c>
      <c r="E688" s="9" t="s">
        <v>116</v>
      </c>
      <c r="F688" s="9">
        <v>1035987398</v>
      </c>
      <c r="G688" s="9"/>
      <c r="H688" s="9">
        <v>16</v>
      </c>
      <c r="I688" s="9">
        <v>5</v>
      </c>
      <c r="J688" s="9">
        <v>2021</v>
      </c>
      <c r="K688" s="12">
        <f t="shared" si="20"/>
        <v>4</v>
      </c>
      <c r="L688" s="9" t="s">
        <v>103</v>
      </c>
      <c r="M688" s="11" t="str">
        <f>VLOOKUP($L688,CATEGORIAS!$I$2:$J$15,2,0)</f>
        <v>Z</v>
      </c>
      <c r="N688" s="11" t="str">
        <f t="shared" si="21"/>
        <v>2021Z</v>
      </c>
      <c r="O688" s="11" t="str">
        <f>VLOOKUP($N688,CATEGORIAS!$B$1:$G$245,2,0)</f>
        <v>MINI RIDERS SIN PEDALES 4 Y 5 AÑOS</v>
      </c>
      <c r="P688" s="9" t="s">
        <v>269</v>
      </c>
      <c r="Q688" s="9"/>
      <c r="R688" s="9"/>
    </row>
    <row r="689" spans="2:18" x14ac:dyDescent="0.3">
      <c r="B689" s="9">
        <v>691</v>
      </c>
      <c r="C689" s="9" t="s">
        <v>321</v>
      </c>
      <c r="D689" s="9" t="s">
        <v>1332</v>
      </c>
      <c r="E689" s="9" t="s">
        <v>116</v>
      </c>
      <c r="F689" s="9">
        <v>1023552378</v>
      </c>
      <c r="G689" s="9"/>
      <c r="H689" s="9">
        <v>7</v>
      </c>
      <c r="I689" s="9">
        <v>5</v>
      </c>
      <c r="J689" s="9">
        <v>2019</v>
      </c>
      <c r="K689" s="12">
        <f t="shared" si="20"/>
        <v>6</v>
      </c>
      <c r="L689" s="9" t="s">
        <v>106</v>
      </c>
      <c r="M689" s="11" t="str">
        <f>VLOOKUP($L689,CATEGORIAS!$I$2:$J$15,2,0)</f>
        <v>S</v>
      </c>
      <c r="N689" s="11" t="str">
        <f t="shared" si="21"/>
        <v>2019S</v>
      </c>
      <c r="O689" s="11" t="str">
        <f>VLOOKUP($N689,CATEGORIAS!$B$1:$G$245,2,0)</f>
        <v>SEMILLEROS 6 AÑOS Y MENOS</v>
      </c>
      <c r="P689" s="9" t="s">
        <v>269</v>
      </c>
      <c r="Q689" s="9"/>
      <c r="R689" s="9"/>
    </row>
    <row r="690" spans="2:18" x14ac:dyDescent="0.3">
      <c r="B690" s="9">
        <v>692</v>
      </c>
      <c r="C690" s="9" t="s">
        <v>118</v>
      </c>
      <c r="D690" s="9" t="s">
        <v>1333</v>
      </c>
      <c r="E690" s="9" t="s">
        <v>116</v>
      </c>
      <c r="F690" s="9">
        <v>1036691489</v>
      </c>
      <c r="G690" s="9"/>
      <c r="H690" s="9">
        <v>14</v>
      </c>
      <c r="I690" s="9">
        <v>12</v>
      </c>
      <c r="J690" s="9">
        <v>2020</v>
      </c>
      <c r="K690" s="12">
        <f t="shared" si="20"/>
        <v>5</v>
      </c>
      <c r="L690" s="9" t="s">
        <v>103</v>
      </c>
      <c r="M690" s="11" t="str">
        <f>VLOOKUP($L690,CATEGORIAS!$I$2:$J$15,2,0)</f>
        <v>Z</v>
      </c>
      <c r="N690" s="11" t="str">
        <f t="shared" si="21"/>
        <v>2020Z</v>
      </c>
      <c r="O690" s="11" t="str">
        <f>VLOOKUP($N690,CATEGORIAS!$B$1:$G$245,2,0)</f>
        <v>MINI RIDERS SIN PEDALES 4 Y 5 AÑOS</v>
      </c>
      <c r="P690" s="9" t="s">
        <v>269</v>
      </c>
      <c r="Q690" s="9"/>
      <c r="R690" s="9"/>
    </row>
    <row r="691" spans="2:18" x14ac:dyDescent="0.3">
      <c r="B691" s="9">
        <v>693</v>
      </c>
      <c r="C691" s="9" t="s">
        <v>143</v>
      </c>
      <c r="D691" s="9" t="s">
        <v>1334</v>
      </c>
      <c r="E691" s="9" t="s">
        <v>142</v>
      </c>
      <c r="F691" s="9">
        <v>1155715908</v>
      </c>
      <c r="G691" s="9"/>
      <c r="H691" s="9">
        <v>13</v>
      </c>
      <c r="I691" s="9">
        <v>6</v>
      </c>
      <c r="J691" s="9">
        <v>2016</v>
      </c>
      <c r="K691" s="12">
        <f t="shared" si="20"/>
        <v>9</v>
      </c>
      <c r="L691" s="9" t="s">
        <v>106</v>
      </c>
      <c r="M691" s="11" t="str">
        <f>VLOOKUP($L691,CATEGORIAS!$I$2:$J$15,2,0)</f>
        <v>S</v>
      </c>
      <c r="N691" s="11" t="str">
        <f t="shared" si="21"/>
        <v>2016S</v>
      </c>
      <c r="O691" s="11" t="str">
        <f>VLOOKUP($N691,CATEGORIAS!$B$1:$G$245,2,0)</f>
        <v xml:space="preserve">SEMILLEROS 9 Y 10 AÑOS </v>
      </c>
      <c r="P691" s="9" t="s">
        <v>269</v>
      </c>
      <c r="Q691" s="9"/>
      <c r="R691" s="9"/>
    </row>
    <row r="692" spans="2:18" x14ac:dyDescent="0.3">
      <c r="B692" s="9">
        <v>694</v>
      </c>
      <c r="C692" s="9" t="s">
        <v>114</v>
      </c>
      <c r="D692" s="9" t="s">
        <v>1335</v>
      </c>
      <c r="E692" s="9" t="s">
        <v>116</v>
      </c>
      <c r="F692" s="9">
        <v>1013466911</v>
      </c>
      <c r="G692" s="9"/>
      <c r="H692" s="9">
        <v>4</v>
      </c>
      <c r="I692" s="9">
        <v>5</v>
      </c>
      <c r="J692" s="9">
        <v>2020</v>
      </c>
      <c r="K692" s="12">
        <f t="shared" si="20"/>
        <v>5</v>
      </c>
      <c r="L692" s="9" t="s">
        <v>103</v>
      </c>
      <c r="M692" s="11" t="str">
        <f>VLOOKUP($L692,CATEGORIAS!$I$2:$J$15,2,0)</f>
        <v>Z</v>
      </c>
      <c r="N692" s="11" t="str">
        <f t="shared" si="21"/>
        <v>2020Z</v>
      </c>
      <c r="O692" s="11" t="str">
        <f>VLOOKUP($N692,CATEGORIAS!$B$1:$G$245,2,0)</f>
        <v>MINI RIDERS SIN PEDALES 4 Y 5 AÑOS</v>
      </c>
      <c r="P692" s="9" t="s">
        <v>269</v>
      </c>
      <c r="Q692" s="9"/>
      <c r="R692" s="9"/>
    </row>
    <row r="693" spans="2:18" x14ac:dyDescent="0.3">
      <c r="B693" s="9">
        <v>695</v>
      </c>
      <c r="C693" s="9" t="s">
        <v>438</v>
      </c>
      <c r="D693" s="9" t="s">
        <v>1336</v>
      </c>
      <c r="E693" s="9" t="s">
        <v>116</v>
      </c>
      <c r="F693" s="9">
        <v>1041462135</v>
      </c>
      <c r="G693" s="9">
        <v>3215888542</v>
      </c>
      <c r="H693" s="9">
        <v>27</v>
      </c>
      <c r="I693" s="9" t="s">
        <v>1337</v>
      </c>
      <c r="J693" s="9">
        <v>2018</v>
      </c>
      <c r="K693" s="12">
        <f t="shared" si="20"/>
        <v>7</v>
      </c>
      <c r="L693" s="9" t="s">
        <v>106</v>
      </c>
      <c r="M693" s="11" t="str">
        <f>VLOOKUP($L693,CATEGORIAS!$I$2:$J$15,2,0)</f>
        <v>S</v>
      </c>
      <c r="N693" s="11" t="str">
        <f t="shared" si="21"/>
        <v>2018S</v>
      </c>
      <c r="O693" s="11" t="str">
        <f>VLOOKUP($N693,CATEGORIAS!$B$1:$G$245,2,0)</f>
        <v xml:space="preserve">SEMILLEROS 7 Y 8 AÑOS </v>
      </c>
      <c r="P693" s="9" t="s">
        <v>323</v>
      </c>
      <c r="Q693" s="9"/>
      <c r="R693" s="9"/>
    </row>
    <row r="694" spans="2:18" x14ac:dyDescent="0.3">
      <c r="B694" s="9">
        <v>696</v>
      </c>
      <c r="C694" s="9" t="s">
        <v>741</v>
      </c>
      <c r="D694" s="9" t="s">
        <v>1338</v>
      </c>
      <c r="E694" s="9" t="s">
        <v>142</v>
      </c>
      <c r="F694" s="9">
        <v>1041460920</v>
      </c>
      <c r="G694" s="9">
        <v>3147768007</v>
      </c>
      <c r="H694" s="9">
        <v>25</v>
      </c>
      <c r="I694" s="9" t="s">
        <v>1339</v>
      </c>
      <c r="J694" s="9">
        <v>2010</v>
      </c>
      <c r="K694" s="12">
        <f t="shared" si="20"/>
        <v>15</v>
      </c>
      <c r="L694" s="9" t="s">
        <v>104</v>
      </c>
      <c r="M694" s="11" t="str">
        <f>VLOOKUP($L694,CATEGORIAS!$I$2:$J$15,2,0)</f>
        <v>N</v>
      </c>
      <c r="N694" s="11" t="str">
        <f t="shared" si="21"/>
        <v>2010N</v>
      </c>
      <c r="O694" s="11" t="str">
        <f>VLOOKUP($N694,CATEGORIAS!$B$1:$G$245,2,0)</f>
        <v xml:space="preserve">NOVATOS 15 Y 16 AÑOS </v>
      </c>
      <c r="P694" s="9" t="s">
        <v>323</v>
      </c>
      <c r="Q694" s="9"/>
      <c r="R694" s="9"/>
    </row>
    <row r="695" spans="2:18" x14ac:dyDescent="0.3">
      <c r="B695" s="9">
        <v>697</v>
      </c>
      <c r="C695" s="9" t="s">
        <v>411</v>
      </c>
      <c r="D695" s="9" t="s">
        <v>1340</v>
      </c>
      <c r="E695" s="9" t="s">
        <v>142</v>
      </c>
      <c r="F695" s="9">
        <v>1025548991</v>
      </c>
      <c r="G695" s="9">
        <v>3124764308</v>
      </c>
      <c r="H695" s="9">
        <v>11</v>
      </c>
      <c r="I695" s="9" t="s">
        <v>1062</v>
      </c>
      <c r="J695" s="9">
        <v>2012</v>
      </c>
      <c r="K695" s="12">
        <f t="shared" si="20"/>
        <v>13</v>
      </c>
      <c r="L695" s="9" t="s">
        <v>106</v>
      </c>
      <c r="M695" s="11" t="str">
        <f>VLOOKUP($L695,CATEGORIAS!$I$2:$J$15,2,0)</f>
        <v>S</v>
      </c>
      <c r="N695" s="11" t="str">
        <f t="shared" si="21"/>
        <v>2012S</v>
      </c>
      <c r="O695" s="11" t="str">
        <f>VLOOKUP($N695,CATEGORIAS!$B$1:$G$245,2,0)</f>
        <v xml:space="preserve">SEMILLEROS 13 Y 14 AÑOS </v>
      </c>
      <c r="P695" s="9" t="s">
        <v>323</v>
      </c>
      <c r="Q695" s="9"/>
      <c r="R695" s="9"/>
    </row>
    <row r="696" spans="2:18" x14ac:dyDescent="0.3">
      <c r="B696" s="9">
        <v>698</v>
      </c>
      <c r="C696" s="9" t="s">
        <v>114</v>
      </c>
      <c r="D696" s="9" t="s">
        <v>1341</v>
      </c>
      <c r="E696" s="9" t="s">
        <v>142</v>
      </c>
      <c r="F696" s="9">
        <v>1057214175</v>
      </c>
      <c r="G696" s="9">
        <v>3137445676</v>
      </c>
      <c r="H696" s="9">
        <v>20</v>
      </c>
      <c r="I696" s="9" t="s">
        <v>1337</v>
      </c>
      <c r="J696" s="9">
        <v>2015</v>
      </c>
      <c r="K696" s="12">
        <f t="shared" si="20"/>
        <v>10</v>
      </c>
      <c r="L696" s="9" t="s">
        <v>106</v>
      </c>
      <c r="M696" s="11" t="str">
        <f>VLOOKUP($L696,CATEGORIAS!$I$2:$J$15,2,0)</f>
        <v>S</v>
      </c>
      <c r="N696" s="11" t="str">
        <f t="shared" si="21"/>
        <v>2015S</v>
      </c>
      <c r="O696" s="11" t="str">
        <f>VLOOKUP($N696,CATEGORIAS!$B$1:$G$245,2,0)</f>
        <v xml:space="preserve">SEMILLEROS 9 Y 10 AÑOS </v>
      </c>
      <c r="P696" s="9" t="s">
        <v>323</v>
      </c>
      <c r="Q696" s="9"/>
      <c r="R696" s="9"/>
    </row>
    <row r="697" spans="2:18" x14ac:dyDescent="0.3">
      <c r="B697" s="9">
        <v>699</v>
      </c>
      <c r="C697" s="9" t="s">
        <v>1342</v>
      </c>
      <c r="D697" s="9" t="s">
        <v>1343</v>
      </c>
      <c r="E697" s="9" t="s">
        <v>116</v>
      </c>
      <c r="F697" s="9">
        <v>1041462632</v>
      </c>
      <c r="G697" s="9">
        <v>3118401340</v>
      </c>
      <c r="H697" s="9">
        <v>19</v>
      </c>
      <c r="I697" s="9" t="s">
        <v>1062</v>
      </c>
      <c r="J697" s="9">
        <v>2021</v>
      </c>
      <c r="K697" s="12">
        <f t="shared" si="20"/>
        <v>4</v>
      </c>
      <c r="L697" s="9" t="s">
        <v>103</v>
      </c>
      <c r="M697" s="11" t="str">
        <f>VLOOKUP($L697,CATEGORIAS!$I$2:$J$15,2,0)</f>
        <v>Z</v>
      </c>
      <c r="N697" s="11" t="str">
        <f t="shared" si="21"/>
        <v>2021Z</v>
      </c>
      <c r="O697" s="11" t="str">
        <f>VLOOKUP($N697,CATEGORIAS!$B$1:$G$245,2,0)</f>
        <v>MINI RIDERS SIN PEDALES 4 Y 5 AÑOS</v>
      </c>
      <c r="P697" s="9" t="s">
        <v>323</v>
      </c>
      <c r="Q697" s="9"/>
      <c r="R697" s="9"/>
    </row>
    <row r="698" spans="2:18" x14ac:dyDescent="0.3">
      <c r="B698" s="9">
        <v>700</v>
      </c>
      <c r="C698" s="9" t="s">
        <v>1344</v>
      </c>
      <c r="D698" s="9" t="s">
        <v>1345</v>
      </c>
      <c r="E698" s="9" t="s">
        <v>116</v>
      </c>
      <c r="F698" s="9">
        <v>1037889352</v>
      </c>
      <c r="G698" s="9">
        <v>3216321433</v>
      </c>
      <c r="H698" s="9">
        <v>30</v>
      </c>
      <c r="I698" s="9" t="s">
        <v>1016</v>
      </c>
      <c r="J698" s="9">
        <v>2019</v>
      </c>
      <c r="K698" s="12">
        <f t="shared" si="20"/>
        <v>6</v>
      </c>
      <c r="L698" s="9" t="s">
        <v>106</v>
      </c>
      <c r="M698" s="11" t="str">
        <f>VLOOKUP($L698,CATEGORIAS!$I$2:$J$15,2,0)</f>
        <v>S</v>
      </c>
      <c r="N698" s="11" t="str">
        <f t="shared" si="21"/>
        <v>2019S</v>
      </c>
      <c r="O698" s="11" t="str">
        <f>VLOOKUP($N698,CATEGORIAS!$B$1:$G$245,2,0)</f>
        <v>SEMILLEROS 6 AÑOS Y MENOS</v>
      </c>
      <c r="P698" s="9" t="s">
        <v>323</v>
      </c>
      <c r="Q698" s="9"/>
      <c r="R698" s="9"/>
    </row>
    <row r="699" spans="2:18" x14ac:dyDescent="0.3">
      <c r="B699" s="9">
        <v>701</v>
      </c>
      <c r="C699" s="9" t="s">
        <v>1346</v>
      </c>
      <c r="D699" s="9" t="s">
        <v>1347</v>
      </c>
      <c r="E699" s="9" t="s">
        <v>142</v>
      </c>
      <c r="F699" s="9">
        <v>1047970845</v>
      </c>
      <c r="G699" s="9">
        <v>3205946401</v>
      </c>
      <c r="H699" s="9">
        <v>10</v>
      </c>
      <c r="I699" s="9" t="s">
        <v>1062</v>
      </c>
      <c r="J699" s="9">
        <v>2012</v>
      </c>
      <c r="K699" s="12">
        <f t="shared" si="20"/>
        <v>13</v>
      </c>
      <c r="L699" s="9" t="s">
        <v>105</v>
      </c>
      <c r="M699" s="11" t="str">
        <f>VLOOKUP($L699,CATEGORIAS!$I$2:$J$15,2,0)</f>
        <v>P</v>
      </c>
      <c r="N699" s="11" t="str">
        <f t="shared" si="21"/>
        <v>2012P</v>
      </c>
      <c r="O699" s="11" t="str">
        <f>VLOOKUP($N699,CATEGORIAS!$B$1:$G$245,2,0)</f>
        <v xml:space="preserve">PRINCIPIANTES 13 Y 14 AÑOS </v>
      </c>
      <c r="P699" s="9" t="s">
        <v>323</v>
      </c>
      <c r="Q699" s="9"/>
      <c r="R699" s="9"/>
    </row>
    <row r="700" spans="2:18" x14ac:dyDescent="0.3">
      <c r="B700" s="9">
        <v>702</v>
      </c>
      <c r="C700" s="9" t="s">
        <v>454</v>
      </c>
      <c r="D700" s="9" t="s">
        <v>1348</v>
      </c>
      <c r="E700" s="9" t="s">
        <v>212</v>
      </c>
      <c r="F700" s="9">
        <v>1018234327</v>
      </c>
      <c r="G700" s="9">
        <v>3182891000</v>
      </c>
      <c r="H700" s="9">
        <v>2</v>
      </c>
      <c r="I700" s="9">
        <v>9</v>
      </c>
      <c r="J700" s="9">
        <v>2006</v>
      </c>
      <c r="K700" s="12">
        <f t="shared" si="20"/>
        <v>19</v>
      </c>
      <c r="L700" s="9" t="s">
        <v>101</v>
      </c>
      <c r="M700" s="11" t="str">
        <f>VLOOKUP($L700,CATEGORIAS!$I$2:$J$15,2,0)</f>
        <v>E</v>
      </c>
      <c r="N700" s="11" t="str">
        <f t="shared" si="21"/>
        <v>2006E</v>
      </c>
      <c r="O700" s="11" t="str">
        <f>VLOOKUP($N700,CATEGORIAS!$B$1:$G$245,2,0)</f>
        <v>EXPERTOS 17 AÑOS Y MAS</v>
      </c>
      <c r="P700" s="9" t="s">
        <v>440</v>
      </c>
      <c r="Q700" s="9"/>
      <c r="R700" s="9"/>
    </row>
    <row r="701" spans="2:18" x14ac:dyDescent="0.3">
      <c r="B701" s="9">
        <v>703</v>
      </c>
      <c r="C701" s="9" t="s">
        <v>1349</v>
      </c>
      <c r="D701" s="9" t="s">
        <v>1350</v>
      </c>
      <c r="E701" s="9" t="s">
        <v>116</v>
      </c>
      <c r="F701" s="9">
        <v>1023566202</v>
      </c>
      <c r="G701" s="9">
        <v>3015096195</v>
      </c>
      <c r="H701" s="9">
        <v>24</v>
      </c>
      <c r="I701" s="9">
        <v>2</v>
      </c>
      <c r="J701" s="9">
        <v>2023</v>
      </c>
      <c r="K701" s="12">
        <f t="shared" si="20"/>
        <v>2</v>
      </c>
      <c r="L701" s="9" t="s">
        <v>103</v>
      </c>
      <c r="M701" s="11" t="str">
        <f>VLOOKUP($L701,CATEGORIAS!$I$2:$J$15,2,0)</f>
        <v>Z</v>
      </c>
      <c r="N701" s="11" t="str">
        <f t="shared" si="21"/>
        <v>2023Z</v>
      </c>
      <c r="O701" s="11" t="str">
        <f>VLOOKUP($N701,CATEGORIAS!$B$1:$G$245,2,0)</f>
        <v>MINI RIDERS SIN PEDALES 2 Y 3 AÑOS</v>
      </c>
      <c r="P701" s="9" t="s">
        <v>440</v>
      </c>
      <c r="Q701" s="9"/>
      <c r="R701" s="9"/>
    </row>
    <row r="702" spans="2:18" x14ac:dyDescent="0.3">
      <c r="B702" s="9">
        <v>704</v>
      </c>
      <c r="C702" s="9" t="s">
        <v>1351</v>
      </c>
      <c r="D702" s="9" t="s">
        <v>1352</v>
      </c>
      <c r="E702" s="9" t="s">
        <v>142</v>
      </c>
      <c r="F702" s="9">
        <v>1011519370</v>
      </c>
      <c r="G702" s="9">
        <v>3196159819</v>
      </c>
      <c r="H702" s="9">
        <v>27</v>
      </c>
      <c r="I702" s="9">
        <v>2</v>
      </c>
      <c r="J702" s="9">
        <v>2018</v>
      </c>
      <c r="K702" s="12">
        <f t="shared" si="20"/>
        <v>7</v>
      </c>
      <c r="L702" s="9" t="s">
        <v>106</v>
      </c>
      <c r="M702" s="11" t="str">
        <f>VLOOKUP($L702,CATEGORIAS!$I$2:$J$15,2,0)</f>
        <v>S</v>
      </c>
      <c r="N702" s="11" t="str">
        <f t="shared" si="21"/>
        <v>2018S</v>
      </c>
      <c r="O702" s="11" t="str">
        <f>VLOOKUP($N702,CATEGORIAS!$B$1:$G$245,2,0)</f>
        <v xml:space="preserve">SEMILLEROS 7 Y 8 AÑOS </v>
      </c>
      <c r="P702" s="9" t="s">
        <v>440</v>
      </c>
      <c r="Q702" s="9"/>
      <c r="R702" s="9"/>
    </row>
    <row r="703" spans="2:18" x14ac:dyDescent="0.3">
      <c r="B703" s="9">
        <v>705</v>
      </c>
      <c r="C703" s="9" t="s">
        <v>1353</v>
      </c>
      <c r="D703" s="9" t="s">
        <v>1354</v>
      </c>
      <c r="E703" s="9" t="s">
        <v>116</v>
      </c>
      <c r="F703" s="9">
        <v>1034926759</v>
      </c>
      <c r="G703" s="9">
        <v>3157699025</v>
      </c>
      <c r="H703" s="9">
        <v>16</v>
      </c>
      <c r="I703" s="9">
        <v>3</v>
      </c>
      <c r="J703" s="9">
        <v>2018</v>
      </c>
      <c r="K703" s="12">
        <f t="shared" si="20"/>
        <v>7</v>
      </c>
      <c r="L703" s="9" t="s">
        <v>106</v>
      </c>
      <c r="M703" s="11" t="str">
        <f>VLOOKUP($L703,CATEGORIAS!$I$2:$J$15,2,0)</f>
        <v>S</v>
      </c>
      <c r="N703" s="11" t="str">
        <f t="shared" si="21"/>
        <v>2018S</v>
      </c>
      <c r="O703" s="11" t="str">
        <f>VLOOKUP($N703,CATEGORIAS!$B$1:$G$245,2,0)</f>
        <v xml:space="preserve">SEMILLEROS 7 Y 8 AÑOS </v>
      </c>
      <c r="P703" s="9" t="s">
        <v>440</v>
      </c>
      <c r="Q703" s="9"/>
      <c r="R703" s="9"/>
    </row>
    <row r="704" spans="2:18" x14ac:dyDescent="0.3">
      <c r="B704" s="9">
        <v>706</v>
      </c>
      <c r="C704" s="9" t="s">
        <v>480</v>
      </c>
      <c r="D704" s="9" t="s">
        <v>1355</v>
      </c>
      <c r="E704" s="9" t="s">
        <v>142</v>
      </c>
      <c r="F704" s="9">
        <v>1033495942</v>
      </c>
      <c r="G704" s="9"/>
      <c r="H704" s="9">
        <v>9</v>
      </c>
      <c r="I704" s="9">
        <v>2</v>
      </c>
      <c r="J704" s="9">
        <v>2014</v>
      </c>
      <c r="K704" s="12">
        <f t="shared" ref="K704:K767" si="22">2025-J704</f>
        <v>11</v>
      </c>
      <c r="L704" s="9" t="s">
        <v>106</v>
      </c>
      <c r="M704" s="11" t="str">
        <f>VLOOKUP($L704,CATEGORIAS!$I$2:$J$15,2,0)</f>
        <v>S</v>
      </c>
      <c r="N704" s="11" t="str">
        <f t="shared" ref="N704:N767" si="23">CONCATENATE($J704,$M704)</f>
        <v>2014S</v>
      </c>
      <c r="O704" s="11" t="str">
        <f>VLOOKUP($N704,CATEGORIAS!$B$1:$G$245,2,0)</f>
        <v>SEMILLEROS 11 Y 12 AÑOS</v>
      </c>
      <c r="P704" s="9" t="s">
        <v>311</v>
      </c>
      <c r="Q704" s="9"/>
      <c r="R704" s="9"/>
    </row>
    <row r="705" spans="2:18" x14ac:dyDescent="0.3">
      <c r="B705" s="9">
        <v>707</v>
      </c>
      <c r="C705" s="9" t="s">
        <v>118</v>
      </c>
      <c r="D705" s="9" t="s">
        <v>1356</v>
      </c>
      <c r="E705" s="9" t="s">
        <v>142</v>
      </c>
      <c r="F705" s="9">
        <v>1033268166</v>
      </c>
      <c r="G705" s="9">
        <v>3105332012</v>
      </c>
      <c r="H705" s="9">
        <v>1</v>
      </c>
      <c r="I705" s="9">
        <v>7</v>
      </c>
      <c r="J705" s="9">
        <v>2017</v>
      </c>
      <c r="K705" s="12">
        <f t="shared" si="22"/>
        <v>8</v>
      </c>
      <c r="L705" s="9" t="s">
        <v>106</v>
      </c>
      <c r="M705" s="11" t="str">
        <f>VLOOKUP($L705,CATEGORIAS!$I$2:$J$15,2,0)</f>
        <v>S</v>
      </c>
      <c r="N705" s="11" t="str">
        <f t="shared" si="23"/>
        <v>2017S</v>
      </c>
      <c r="O705" s="11" t="str">
        <f>VLOOKUP($N705,CATEGORIAS!$B$1:$G$245,2,0)</f>
        <v xml:space="preserve">SEMILLEROS 7 Y 8 AÑOS </v>
      </c>
      <c r="P705" s="9" t="s">
        <v>311</v>
      </c>
      <c r="Q705" s="9"/>
      <c r="R705" s="9"/>
    </row>
    <row r="706" spans="2:18" x14ac:dyDescent="0.3">
      <c r="B706" s="9">
        <v>708</v>
      </c>
      <c r="C706" s="9" t="s">
        <v>1357</v>
      </c>
      <c r="D706" s="9" t="s">
        <v>1358</v>
      </c>
      <c r="E706" s="9" t="s">
        <v>142</v>
      </c>
      <c r="F706" s="9">
        <v>1040044658</v>
      </c>
      <c r="G706" s="9">
        <v>3223421434</v>
      </c>
      <c r="H706" s="9">
        <v>20</v>
      </c>
      <c r="I706" s="9">
        <v>8</v>
      </c>
      <c r="J706" s="9">
        <v>2012</v>
      </c>
      <c r="K706" s="12">
        <f t="shared" si="22"/>
        <v>13</v>
      </c>
      <c r="L706" s="9" t="s">
        <v>100</v>
      </c>
      <c r="M706" s="11" t="str">
        <f>VLOOKUP($L706,CATEGORIAS!$I$2:$J$15,2,0)</f>
        <v>D</v>
      </c>
      <c r="N706" s="11" t="str">
        <f t="shared" si="23"/>
        <v>2012D</v>
      </c>
      <c r="O706" s="11" t="str">
        <f>VLOOKUP($N706,CATEGORIAS!$B$1:$G$245,2,0)</f>
        <v xml:space="preserve">DAMAS 13 Y 14 AÑOS </v>
      </c>
      <c r="P706" s="9" t="s">
        <v>595</v>
      </c>
      <c r="Q706" s="9"/>
      <c r="R706" s="9"/>
    </row>
    <row r="707" spans="2:18" x14ac:dyDescent="0.3">
      <c r="B707" s="9">
        <v>709</v>
      </c>
      <c r="C707" s="9" t="s">
        <v>375</v>
      </c>
      <c r="D707" s="9" t="s">
        <v>1359</v>
      </c>
      <c r="E707" s="9" t="s">
        <v>142</v>
      </c>
      <c r="F707" s="9">
        <v>1039312371</v>
      </c>
      <c r="G707" s="9">
        <v>3128033005</v>
      </c>
      <c r="H707" s="9">
        <v>3</v>
      </c>
      <c r="I707" s="9">
        <v>7</v>
      </c>
      <c r="J707" s="9">
        <v>2016</v>
      </c>
      <c r="K707" s="12">
        <f t="shared" si="22"/>
        <v>9</v>
      </c>
      <c r="L707" s="9" t="s">
        <v>106</v>
      </c>
      <c r="M707" s="11" t="str">
        <f>VLOOKUP($L707,CATEGORIAS!$I$2:$J$15,2,0)</f>
        <v>S</v>
      </c>
      <c r="N707" s="11" t="str">
        <f t="shared" si="23"/>
        <v>2016S</v>
      </c>
      <c r="O707" s="11" t="str">
        <f>VLOOKUP($N707,CATEGORIAS!$B$1:$G$245,2,0)</f>
        <v xml:space="preserve">SEMILLEROS 9 Y 10 AÑOS </v>
      </c>
      <c r="P707" s="9" t="s">
        <v>595</v>
      </c>
      <c r="Q707" s="9"/>
      <c r="R707" s="9"/>
    </row>
    <row r="708" spans="2:18" x14ac:dyDescent="0.3">
      <c r="B708" s="9">
        <v>710</v>
      </c>
      <c r="C708" s="9" t="s">
        <v>1360</v>
      </c>
      <c r="D708" s="9" t="s">
        <v>1361</v>
      </c>
      <c r="E708" s="9" t="s">
        <v>142</v>
      </c>
      <c r="F708" s="9">
        <v>1040977898</v>
      </c>
      <c r="G708" s="9">
        <v>3218619391</v>
      </c>
      <c r="H708" s="9">
        <v>7</v>
      </c>
      <c r="I708" s="9">
        <v>5</v>
      </c>
      <c r="J708" s="9">
        <v>2016</v>
      </c>
      <c r="K708" s="12">
        <f t="shared" si="22"/>
        <v>9</v>
      </c>
      <c r="L708" s="9" t="s">
        <v>105</v>
      </c>
      <c r="M708" s="11" t="str">
        <f>VLOOKUP($L708,CATEGORIAS!$I$2:$J$15,2,0)</f>
        <v>P</v>
      </c>
      <c r="N708" s="11" t="str">
        <f t="shared" si="23"/>
        <v>2016P</v>
      </c>
      <c r="O708" s="11" t="str">
        <f>VLOOKUP($N708,CATEGORIAS!$B$1:$G$245,2,0)</f>
        <v xml:space="preserve">PRINCIPIANTES 9 Y 10 AÑOS </v>
      </c>
      <c r="P708" s="9" t="s">
        <v>909</v>
      </c>
      <c r="Q708" s="9"/>
      <c r="R708" s="9"/>
    </row>
    <row r="709" spans="2:18" x14ac:dyDescent="0.3">
      <c r="B709" s="9">
        <v>711</v>
      </c>
      <c r="C709" s="9" t="s">
        <v>583</v>
      </c>
      <c r="D709" s="9" t="s">
        <v>1362</v>
      </c>
      <c r="E709" s="9" t="s">
        <v>142</v>
      </c>
      <c r="F709" s="9">
        <v>1044989529</v>
      </c>
      <c r="G709" s="9">
        <v>3218619391</v>
      </c>
      <c r="H709" s="9">
        <v>31</v>
      </c>
      <c r="I709" s="9">
        <v>5</v>
      </c>
      <c r="J709" s="9">
        <v>2017</v>
      </c>
      <c r="K709" s="12">
        <f t="shared" si="22"/>
        <v>8</v>
      </c>
      <c r="L709" s="9" t="s">
        <v>105</v>
      </c>
      <c r="M709" s="11" t="str">
        <f>VLOOKUP($L709,CATEGORIAS!$I$2:$J$15,2,0)</f>
        <v>P</v>
      </c>
      <c r="N709" s="11" t="str">
        <f t="shared" si="23"/>
        <v>2017P</v>
      </c>
      <c r="O709" s="11" t="str">
        <f>VLOOKUP($N709,CATEGORIAS!$B$1:$G$245,2,0)</f>
        <v xml:space="preserve">PRINCIPIANTES 7 Y 8 AÑOS </v>
      </c>
      <c r="P709" s="9" t="s">
        <v>909</v>
      </c>
      <c r="Q709" s="9"/>
      <c r="R709" s="9"/>
    </row>
    <row r="710" spans="2:18" x14ac:dyDescent="0.3">
      <c r="B710" s="9">
        <v>712</v>
      </c>
      <c r="C710" s="9" t="s">
        <v>583</v>
      </c>
      <c r="D710" s="9" t="s">
        <v>1363</v>
      </c>
      <c r="E710" s="9" t="s">
        <v>142</v>
      </c>
      <c r="F710" s="9">
        <v>1040977615</v>
      </c>
      <c r="G710" s="9">
        <v>3218619391</v>
      </c>
      <c r="H710" s="9">
        <v>24</v>
      </c>
      <c r="I710" s="9">
        <v>8</v>
      </c>
      <c r="J710" s="9">
        <v>2014</v>
      </c>
      <c r="K710" s="12">
        <f t="shared" si="22"/>
        <v>11</v>
      </c>
      <c r="L710" s="9" t="s">
        <v>105</v>
      </c>
      <c r="M710" s="11" t="str">
        <f>VLOOKUP($L710,CATEGORIAS!$I$2:$J$15,2,0)</f>
        <v>P</v>
      </c>
      <c r="N710" s="11" t="str">
        <f t="shared" si="23"/>
        <v>2014P</v>
      </c>
      <c r="O710" s="11" t="str">
        <f>VLOOKUP($N710,CATEGORIAS!$B$1:$G$245,2,0)</f>
        <v>PRINCIPIANTES 11 Y 12 AÑOS</v>
      </c>
      <c r="P710" s="9" t="s">
        <v>909</v>
      </c>
      <c r="Q710" s="9"/>
      <c r="R710" s="9"/>
    </row>
    <row r="711" spans="2:18" x14ac:dyDescent="0.3">
      <c r="B711" s="9">
        <v>713</v>
      </c>
      <c r="C711" s="9" t="s">
        <v>1055</v>
      </c>
      <c r="D711" s="9" t="s">
        <v>1364</v>
      </c>
      <c r="E711" s="9" t="s">
        <v>142</v>
      </c>
      <c r="F711" s="9">
        <v>1044988262</v>
      </c>
      <c r="G711" s="9">
        <v>3218619391</v>
      </c>
      <c r="H711" s="9">
        <v>11</v>
      </c>
      <c r="I711" s="9">
        <v>1</v>
      </c>
      <c r="J711" s="9">
        <v>2011</v>
      </c>
      <c r="K711" s="12">
        <f t="shared" si="22"/>
        <v>14</v>
      </c>
      <c r="L711" s="9" t="s">
        <v>105</v>
      </c>
      <c r="M711" s="11" t="str">
        <f>VLOOKUP($L711,CATEGORIAS!$I$2:$J$15,2,0)</f>
        <v>P</v>
      </c>
      <c r="N711" s="11" t="str">
        <f t="shared" si="23"/>
        <v>2011P</v>
      </c>
      <c r="O711" s="11" t="str">
        <f>VLOOKUP($N711,CATEGORIAS!$B$1:$G$245,2,0)</f>
        <v xml:space="preserve">PRINCIPIANTES 13 Y 14 AÑOS </v>
      </c>
      <c r="P711" s="9" t="s">
        <v>909</v>
      </c>
      <c r="Q711" s="9"/>
      <c r="R711" s="9"/>
    </row>
    <row r="712" spans="2:18" x14ac:dyDescent="0.3">
      <c r="B712" s="9">
        <v>714</v>
      </c>
      <c r="C712" s="9" t="s">
        <v>110</v>
      </c>
      <c r="D712" s="9" t="s">
        <v>1365</v>
      </c>
      <c r="E712" s="9" t="s">
        <v>142</v>
      </c>
      <c r="F712" s="9">
        <v>1198463808</v>
      </c>
      <c r="G712" s="9">
        <v>3218619391</v>
      </c>
      <c r="H712" s="9">
        <v>18</v>
      </c>
      <c r="I712" s="9">
        <v>8</v>
      </c>
      <c r="J712" s="9">
        <v>2011</v>
      </c>
      <c r="K712" s="12">
        <f t="shared" si="22"/>
        <v>14</v>
      </c>
      <c r="L712" s="9" t="s">
        <v>105</v>
      </c>
      <c r="M712" s="11" t="str">
        <f>VLOOKUP($L712,CATEGORIAS!$I$2:$J$15,2,0)</f>
        <v>P</v>
      </c>
      <c r="N712" s="11" t="str">
        <f t="shared" si="23"/>
        <v>2011P</v>
      </c>
      <c r="O712" s="11" t="str">
        <f>VLOOKUP($N712,CATEGORIAS!$B$1:$G$245,2,0)</f>
        <v xml:space="preserve">PRINCIPIANTES 13 Y 14 AÑOS </v>
      </c>
      <c r="P712" s="9" t="s">
        <v>909</v>
      </c>
      <c r="Q712" s="9"/>
      <c r="R712" s="9"/>
    </row>
    <row r="713" spans="2:18" x14ac:dyDescent="0.3">
      <c r="B713" s="9">
        <v>715</v>
      </c>
      <c r="C713" s="9" t="s">
        <v>1366</v>
      </c>
      <c r="D713" s="9" t="s">
        <v>1367</v>
      </c>
      <c r="E713" s="9" t="s">
        <v>142</v>
      </c>
      <c r="F713" s="9">
        <v>1040977382</v>
      </c>
      <c r="G713" s="9">
        <v>3218619391</v>
      </c>
      <c r="H713" s="9">
        <v>31</v>
      </c>
      <c r="I713" s="9">
        <v>5</v>
      </c>
      <c r="J713" s="9">
        <v>2013</v>
      </c>
      <c r="K713" s="12">
        <f t="shared" si="22"/>
        <v>12</v>
      </c>
      <c r="L713" s="9" t="s">
        <v>100</v>
      </c>
      <c r="M713" s="11" t="str">
        <f>VLOOKUP($L713,CATEGORIAS!$I$2:$J$15,2,0)</f>
        <v>D</v>
      </c>
      <c r="N713" s="11" t="str">
        <f t="shared" si="23"/>
        <v>2013D</v>
      </c>
      <c r="O713" s="11" t="str">
        <f>VLOOKUP($N713,CATEGORIAS!$B$1:$G$245,2,0)</f>
        <v>DAMAS 11 Y 12 AÑOS</v>
      </c>
      <c r="P713" s="9" t="s">
        <v>909</v>
      </c>
      <c r="Q713" s="9"/>
      <c r="R713" s="9"/>
    </row>
    <row r="714" spans="2:18" x14ac:dyDescent="0.3">
      <c r="B714" s="9">
        <v>716</v>
      </c>
      <c r="C714" s="9" t="s">
        <v>336</v>
      </c>
      <c r="D714" s="9" t="s">
        <v>1368</v>
      </c>
      <c r="E714" s="9" t="s">
        <v>142</v>
      </c>
      <c r="F714" s="9">
        <v>1040320204</v>
      </c>
      <c r="G714" s="9">
        <v>3218619391</v>
      </c>
      <c r="H714" s="9">
        <v>20</v>
      </c>
      <c r="I714" s="9">
        <v>12</v>
      </c>
      <c r="J714" s="9">
        <v>2017</v>
      </c>
      <c r="K714" s="12">
        <f t="shared" si="22"/>
        <v>8</v>
      </c>
      <c r="L714" s="9" t="s">
        <v>105</v>
      </c>
      <c r="M714" s="11" t="str">
        <f>VLOOKUP($L714,CATEGORIAS!$I$2:$J$15,2,0)</f>
        <v>P</v>
      </c>
      <c r="N714" s="11" t="str">
        <f t="shared" si="23"/>
        <v>2017P</v>
      </c>
      <c r="O714" s="11" t="str">
        <f>VLOOKUP($N714,CATEGORIAS!$B$1:$G$245,2,0)</f>
        <v xml:space="preserve">PRINCIPIANTES 7 Y 8 AÑOS </v>
      </c>
      <c r="P714" s="9" t="s">
        <v>909</v>
      </c>
      <c r="Q714" s="9"/>
      <c r="R714" s="9"/>
    </row>
    <row r="715" spans="2:18" x14ac:dyDescent="0.3">
      <c r="B715" s="9">
        <v>717</v>
      </c>
      <c r="C715" s="9" t="s">
        <v>1369</v>
      </c>
      <c r="D715" s="9" t="s">
        <v>1370</v>
      </c>
      <c r="E715" s="9" t="s">
        <v>142</v>
      </c>
      <c r="F715" s="9">
        <v>1041533600</v>
      </c>
      <c r="G715" s="9">
        <v>3218619391</v>
      </c>
      <c r="H715" s="9">
        <v>17</v>
      </c>
      <c r="I715" s="9">
        <v>2</v>
      </c>
      <c r="J715" s="9">
        <v>2008</v>
      </c>
      <c r="K715" s="12">
        <f t="shared" si="22"/>
        <v>17</v>
      </c>
      <c r="L715" s="9" t="s">
        <v>104</v>
      </c>
      <c r="M715" s="11" t="str">
        <f>VLOOKUP($L715,CATEGORIAS!$I$2:$J$15,2,0)</f>
        <v>N</v>
      </c>
      <c r="N715" s="11" t="str">
        <f t="shared" si="23"/>
        <v>2008N</v>
      </c>
      <c r="O715" s="11" t="str">
        <f>VLOOKUP($N715,CATEGORIAS!$B$1:$G$245,2,0)</f>
        <v>NOVATOS 17 AÑOS Y MAS</v>
      </c>
      <c r="P715" s="9" t="s">
        <v>909</v>
      </c>
      <c r="Q715" s="9"/>
      <c r="R715" s="9"/>
    </row>
    <row r="716" spans="2:18" x14ac:dyDescent="0.3">
      <c r="B716" s="9">
        <v>718</v>
      </c>
      <c r="C716" s="9" t="s">
        <v>1371</v>
      </c>
      <c r="D716" s="9" t="s">
        <v>1372</v>
      </c>
      <c r="E716" s="9" t="s">
        <v>142</v>
      </c>
      <c r="F716" s="9">
        <v>1040976965</v>
      </c>
      <c r="G716" s="9">
        <v>3218619391</v>
      </c>
      <c r="H716" s="9">
        <v>15</v>
      </c>
      <c r="I716" s="9">
        <v>2</v>
      </c>
      <c r="J716" s="9">
        <v>2010</v>
      </c>
      <c r="K716" s="12">
        <f t="shared" si="22"/>
        <v>15</v>
      </c>
      <c r="L716" s="9" t="s">
        <v>101</v>
      </c>
      <c r="M716" s="11" t="str">
        <f>VLOOKUP($L716,CATEGORIAS!$I$2:$J$15,2,0)</f>
        <v>E</v>
      </c>
      <c r="N716" s="11" t="str">
        <f t="shared" si="23"/>
        <v>2010E</v>
      </c>
      <c r="O716" s="11" t="str">
        <f>VLOOKUP($N716,CATEGORIAS!$B$1:$G$245,2,0)</f>
        <v>EXPERTOS 15 AÑOS</v>
      </c>
      <c r="P716" s="9" t="s">
        <v>909</v>
      </c>
      <c r="Q716" s="9"/>
      <c r="R716" s="9"/>
    </row>
    <row r="717" spans="2:18" x14ac:dyDescent="0.3">
      <c r="B717" s="9">
        <v>719</v>
      </c>
      <c r="C717" s="9" t="s">
        <v>1373</v>
      </c>
      <c r="D717" s="9" t="s">
        <v>1374</v>
      </c>
      <c r="E717" s="9" t="s">
        <v>212</v>
      </c>
      <c r="F717" s="9">
        <v>1023631273</v>
      </c>
      <c r="G717" s="9">
        <v>3218619391</v>
      </c>
      <c r="H717" s="9">
        <v>30</v>
      </c>
      <c r="I717" s="9">
        <v>12</v>
      </c>
      <c r="J717" s="9">
        <v>2006</v>
      </c>
      <c r="K717" s="12">
        <f t="shared" si="22"/>
        <v>19</v>
      </c>
      <c r="L717" s="9" t="s">
        <v>101</v>
      </c>
      <c r="M717" s="11" t="str">
        <f>VLOOKUP($L717,CATEGORIAS!$I$2:$J$15,2,0)</f>
        <v>E</v>
      </c>
      <c r="N717" s="11" t="str">
        <f t="shared" si="23"/>
        <v>2006E</v>
      </c>
      <c r="O717" s="11" t="str">
        <f>VLOOKUP($N717,CATEGORIAS!$B$1:$G$245,2,0)</f>
        <v>EXPERTOS 17 AÑOS Y MAS</v>
      </c>
      <c r="P717" s="9" t="s">
        <v>909</v>
      </c>
      <c r="Q717" s="9"/>
      <c r="R717" s="9"/>
    </row>
    <row r="718" spans="2:18" x14ac:dyDescent="0.3">
      <c r="B718" s="9">
        <v>720</v>
      </c>
      <c r="C718" s="9" t="s">
        <v>1375</v>
      </c>
      <c r="D718" s="9" t="s">
        <v>1376</v>
      </c>
      <c r="E718" s="9" t="s">
        <v>142</v>
      </c>
      <c r="F718" s="9">
        <v>1040978027</v>
      </c>
      <c r="G718" s="9">
        <v>3218619391</v>
      </c>
      <c r="H718" s="9">
        <v>3</v>
      </c>
      <c r="I718" s="9">
        <v>4</v>
      </c>
      <c r="J718" s="9">
        <v>2017</v>
      </c>
      <c r="K718" s="12">
        <f t="shared" si="22"/>
        <v>8</v>
      </c>
      <c r="L718" s="9" t="s">
        <v>106</v>
      </c>
      <c r="M718" s="11" t="str">
        <f>VLOOKUP($L718,CATEGORIAS!$I$2:$J$15,2,0)</f>
        <v>S</v>
      </c>
      <c r="N718" s="11" t="str">
        <f t="shared" si="23"/>
        <v>2017S</v>
      </c>
      <c r="O718" s="11" t="str">
        <f>VLOOKUP($N718,CATEGORIAS!$B$1:$G$245,2,0)</f>
        <v xml:space="preserve">SEMILLEROS 7 Y 8 AÑOS </v>
      </c>
      <c r="P718" s="9" t="s">
        <v>909</v>
      </c>
      <c r="Q718" s="9"/>
      <c r="R718" s="9"/>
    </row>
    <row r="719" spans="2:18" x14ac:dyDescent="0.3">
      <c r="B719" s="9">
        <v>721</v>
      </c>
      <c r="C719" s="9" t="s">
        <v>441</v>
      </c>
      <c r="D719" s="9" t="s">
        <v>1377</v>
      </c>
      <c r="E719" s="9" t="s">
        <v>142</v>
      </c>
      <c r="F719" s="9">
        <v>1013537314</v>
      </c>
      <c r="G719" s="9">
        <v>3218619391</v>
      </c>
      <c r="H719" s="9">
        <v>12</v>
      </c>
      <c r="I719" s="9">
        <v>5</v>
      </c>
      <c r="J719" s="9">
        <v>2013</v>
      </c>
      <c r="K719" s="12">
        <f t="shared" si="22"/>
        <v>12</v>
      </c>
      <c r="L719" s="9" t="s">
        <v>106</v>
      </c>
      <c r="M719" s="11" t="str">
        <f>VLOOKUP($L719,CATEGORIAS!$I$2:$J$15,2,0)</f>
        <v>S</v>
      </c>
      <c r="N719" s="11" t="str">
        <f t="shared" si="23"/>
        <v>2013S</v>
      </c>
      <c r="O719" s="11" t="str">
        <f>VLOOKUP($N719,CATEGORIAS!$B$1:$G$245,2,0)</f>
        <v>SEMILLEROS 11 Y 12 AÑOS</v>
      </c>
      <c r="P719" s="9" t="s">
        <v>909</v>
      </c>
      <c r="Q719" s="9"/>
      <c r="R719" s="9"/>
    </row>
    <row r="720" spans="2:18" x14ac:dyDescent="0.3">
      <c r="B720" s="9">
        <v>722</v>
      </c>
      <c r="C720" s="9" t="s">
        <v>1114</v>
      </c>
      <c r="D720" s="9" t="s">
        <v>1378</v>
      </c>
      <c r="E720" s="9" t="s">
        <v>142</v>
      </c>
      <c r="F720" s="9">
        <v>1018263282</v>
      </c>
      <c r="G720" s="9">
        <v>3218619391</v>
      </c>
      <c r="H720" s="9">
        <v>12</v>
      </c>
      <c r="I720" s="9">
        <v>3</v>
      </c>
      <c r="J720" s="9">
        <v>2016</v>
      </c>
      <c r="K720" s="12">
        <f t="shared" si="22"/>
        <v>9</v>
      </c>
      <c r="L720" s="9" t="s">
        <v>106</v>
      </c>
      <c r="M720" s="11" t="str">
        <f>VLOOKUP($L720,CATEGORIAS!$I$2:$J$15,2,0)</f>
        <v>S</v>
      </c>
      <c r="N720" s="11" t="str">
        <f t="shared" si="23"/>
        <v>2016S</v>
      </c>
      <c r="O720" s="11" t="str">
        <f>VLOOKUP($N720,CATEGORIAS!$B$1:$G$245,2,0)</f>
        <v xml:space="preserve">SEMILLEROS 9 Y 10 AÑOS </v>
      </c>
      <c r="P720" s="9" t="s">
        <v>909</v>
      </c>
      <c r="Q720" s="9"/>
      <c r="R720" s="9"/>
    </row>
    <row r="721" spans="2:18" x14ac:dyDescent="0.3">
      <c r="B721" s="9">
        <v>723</v>
      </c>
      <c r="C721" s="9" t="s">
        <v>1292</v>
      </c>
      <c r="D721" s="9" t="s">
        <v>1379</v>
      </c>
      <c r="E721" s="9" t="s">
        <v>142</v>
      </c>
      <c r="F721" s="9">
        <v>1021491494</v>
      </c>
      <c r="G721" s="9">
        <v>3218619391</v>
      </c>
      <c r="H721" s="9">
        <v>26</v>
      </c>
      <c r="I721" s="9">
        <v>2</v>
      </c>
      <c r="J721" s="9">
        <v>2017</v>
      </c>
      <c r="K721" s="12">
        <f t="shared" si="22"/>
        <v>8</v>
      </c>
      <c r="L721" s="9" t="s">
        <v>106</v>
      </c>
      <c r="M721" s="11" t="str">
        <f>VLOOKUP($L721,CATEGORIAS!$I$2:$J$15,2,0)</f>
        <v>S</v>
      </c>
      <c r="N721" s="11" t="str">
        <f t="shared" si="23"/>
        <v>2017S</v>
      </c>
      <c r="O721" s="11" t="str">
        <f>VLOOKUP($N721,CATEGORIAS!$B$1:$G$245,2,0)</f>
        <v xml:space="preserve">SEMILLEROS 7 Y 8 AÑOS </v>
      </c>
      <c r="P721" s="9" t="s">
        <v>909</v>
      </c>
      <c r="Q721" s="9"/>
      <c r="R721" s="9"/>
    </row>
    <row r="722" spans="2:18" x14ac:dyDescent="0.3">
      <c r="B722" s="9">
        <v>724</v>
      </c>
      <c r="C722" s="9" t="s">
        <v>741</v>
      </c>
      <c r="D722" s="9" t="s">
        <v>1380</v>
      </c>
      <c r="E722" s="9" t="s">
        <v>142</v>
      </c>
      <c r="F722" s="9">
        <v>1035494424</v>
      </c>
      <c r="G722" s="9">
        <v>3218619391</v>
      </c>
      <c r="H722" s="9">
        <v>20</v>
      </c>
      <c r="I722" s="9">
        <v>12</v>
      </c>
      <c r="J722" s="9">
        <v>2016</v>
      </c>
      <c r="K722" s="12">
        <f t="shared" si="22"/>
        <v>9</v>
      </c>
      <c r="L722" s="9" t="s">
        <v>106</v>
      </c>
      <c r="M722" s="11" t="str">
        <f>VLOOKUP($L722,CATEGORIAS!$I$2:$J$15,2,0)</f>
        <v>S</v>
      </c>
      <c r="N722" s="11" t="str">
        <f t="shared" si="23"/>
        <v>2016S</v>
      </c>
      <c r="O722" s="11" t="str">
        <f>VLOOKUP($N722,CATEGORIAS!$B$1:$G$245,2,0)</f>
        <v xml:space="preserve">SEMILLEROS 9 Y 10 AÑOS </v>
      </c>
      <c r="P722" s="9" t="s">
        <v>909</v>
      </c>
      <c r="Q722" s="9"/>
      <c r="R722" s="9"/>
    </row>
    <row r="723" spans="2:18" x14ac:dyDescent="0.3">
      <c r="B723" s="9">
        <v>725</v>
      </c>
      <c r="C723" s="9" t="s">
        <v>291</v>
      </c>
      <c r="D723" s="9" t="s">
        <v>1381</v>
      </c>
      <c r="E723" s="9" t="s">
        <v>142</v>
      </c>
      <c r="F723" s="9">
        <v>1023543290</v>
      </c>
      <c r="G723" s="9">
        <v>3218619391</v>
      </c>
      <c r="H723" s="9">
        <v>25</v>
      </c>
      <c r="I723" s="9">
        <v>1</v>
      </c>
      <c r="J723" s="9">
        <v>2018</v>
      </c>
      <c r="K723" s="12">
        <f t="shared" si="22"/>
        <v>7</v>
      </c>
      <c r="L723" s="9" t="s">
        <v>106</v>
      </c>
      <c r="M723" s="11" t="str">
        <f>VLOOKUP($L723,CATEGORIAS!$I$2:$J$15,2,0)</f>
        <v>S</v>
      </c>
      <c r="N723" s="11" t="str">
        <f t="shared" si="23"/>
        <v>2018S</v>
      </c>
      <c r="O723" s="11" t="str">
        <f>VLOOKUP($N723,CATEGORIAS!$B$1:$G$245,2,0)</f>
        <v xml:space="preserve">SEMILLEROS 7 Y 8 AÑOS </v>
      </c>
      <c r="P723" s="9" t="s">
        <v>909</v>
      </c>
      <c r="Q723" s="9"/>
      <c r="R723" s="9"/>
    </row>
    <row r="724" spans="2:18" x14ac:dyDescent="0.3">
      <c r="B724" s="9">
        <v>726</v>
      </c>
      <c r="C724" s="9" t="s">
        <v>362</v>
      </c>
      <c r="D724" s="9" t="s">
        <v>1382</v>
      </c>
      <c r="E724" s="9" t="s">
        <v>116</v>
      </c>
      <c r="F724" s="9">
        <v>1040328882</v>
      </c>
      <c r="G724" s="9">
        <v>3218619391</v>
      </c>
      <c r="H724" s="9">
        <v>15</v>
      </c>
      <c r="I724" s="9">
        <v>1</v>
      </c>
      <c r="J724" s="9">
        <v>2020</v>
      </c>
      <c r="K724" s="12">
        <f t="shared" si="22"/>
        <v>5</v>
      </c>
      <c r="L724" s="9" t="s">
        <v>102</v>
      </c>
      <c r="M724" s="11" t="str">
        <f>VLOOKUP($L724,CATEGORIAS!$I$2:$J$15,2,0)</f>
        <v>X</v>
      </c>
      <c r="N724" s="11" t="str">
        <f t="shared" si="23"/>
        <v>2020X</v>
      </c>
      <c r="O724" s="11" t="str">
        <f>VLOOKUP($N724,CATEGORIAS!$B$1:$G$245,2,0)</f>
        <v>MINI RIDERS CON PEDALES 4 Y 5 AÑOS</v>
      </c>
      <c r="P724" s="9" t="s">
        <v>909</v>
      </c>
      <c r="Q724" s="9"/>
      <c r="R724" s="9"/>
    </row>
    <row r="725" spans="2:18" x14ac:dyDescent="0.3">
      <c r="B725" s="9">
        <v>727</v>
      </c>
      <c r="C725" s="9" t="s">
        <v>283</v>
      </c>
      <c r="D725" s="9" t="s">
        <v>1383</v>
      </c>
      <c r="E725" s="9" t="s">
        <v>116</v>
      </c>
      <c r="F725" s="9">
        <v>1155717225</v>
      </c>
      <c r="G725" s="9">
        <v>3218619391</v>
      </c>
      <c r="H725" s="9">
        <v>25</v>
      </c>
      <c r="I725" s="9">
        <v>11</v>
      </c>
      <c r="J725" s="9">
        <v>2018</v>
      </c>
      <c r="K725" s="12">
        <f t="shared" si="22"/>
        <v>7</v>
      </c>
      <c r="L725" s="9" t="s">
        <v>106</v>
      </c>
      <c r="M725" s="11" t="str">
        <f>VLOOKUP($L725,CATEGORIAS!$I$2:$J$15,2,0)</f>
        <v>S</v>
      </c>
      <c r="N725" s="11" t="str">
        <f t="shared" si="23"/>
        <v>2018S</v>
      </c>
      <c r="O725" s="11" t="str">
        <f>VLOOKUP($N725,CATEGORIAS!$B$1:$G$245,2,0)</f>
        <v xml:space="preserve">SEMILLEROS 7 Y 8 AÑOS </v>
      </c>
      <c r="P725" s="9" t="s">
        <v>909</v>
      </c>
      <c r="Q725" s="9"/>
      <c r="R725" s="9"/>
    </row>
    <row r="726" spans="2:18" x14ac:dyDescent="0.3">
      <c r="B726" s="9">
        <v>728</v>
      </c>
      <c r="C726" s="9" t="s">
        <v>336</v>
      </c>
      <c r="D726" s="9" t="s">
        <v>1384</v>
      </c>
      <c r="E726" s="9" t="s">
        <v>116</v>
      </c>
      <c r="F726" s="9">
        <v>1044510022</v>
      </c>
      <c r="G726" s="9">
        <v>3218619391</v>
      </c>
      <c r="H726" s="9">
        <v>27</v>
      </c>
      <c r="I726" s="9">
        <v>3</v>
      </c>
      <c r="J726" s="9">
        <v>2019</v>
      </c>
      <c r="K726" s="12">
        <f t="shared" si="22"/>
        <v>6</v>
      </c>
      <c r="L726" s="9" t="s">
        <v>106</v>
      </c>
      <c r="M726" s="11" t="str">
        <f>VLOOKUP($L726,CATEGORIAS!$I$2:$J$15,2,0)</f>
        <v>S</v>
      </c>
      <c r="N726" s="11" t="str">
        <f t="shared" si="23"/>
        <v>2019S</v>
      </c>
      <c r="O726" s="11" t="str">
        <f>VLOOKUP($N726,CATEGORIAS!$B$1:$G$245,2,0)</f>
        <v>SEMILLEROS 6 AÑOS Y MENOS</v>
      </c>
      <c r="P726" s="9" t="s">
        <v>909</v>
      </c>
      <c r="Q726" s="9"/>
      <c r="R726" s="9"/>
    </row>
    <row r="727" spans="2:18" x14ac:dyDescent="0.3">
      <c r="B727" s="9">
        <v>729</v>
      </c>
      <c r="C727" s="9" t="s">
        <v>128</v>
      </c>
      <c r="D727" s="9" t="s">
        <v>1385</v>
      </c>
      <c r="E727" s="9" t="s">
        <v>116</v>
      </c>
      <c r="F727" s="9">
        <v>1040329276</v>
      </c>
      <c r="G727" s="9">
        <v>3218619391</v>
      </c>
      <c r="H727" s="9">
        <v>22</v>
      </c>
      <c r="I727" s="9">
        <v>2</v>
      </c>
      <c r="J727" s="9">
        <v>2019</v>
      </c>
      <c r="K727" s="12">
        <f t="shared" si="22"/>
        <v>6</v>
      </c>
      <c r="L727" s="9" t="s">
        <v>106</v>
      </c>
      <c r="M727" s="11" t="str">
        <f>VLOOKUP($L727,CATEGORIAS!$I$2:$J$15,2,0)</f>
        <v>S</v>
      </c>
      <c r="N727" s="11" t="str">
        <f t="shared" si="23"/>
        <v>2019S</v>
      </c>
      <c r="O727" s="11" t="str">
        <f>VLOOKUP($N727,CATEGORIAS!$B$1:$G$245,2,0)</f>
        <v>SEMILLEROS 6 AÑOS Y MENOS</v>
      </c>
      <c r="P727" s="9" t="s">
        <v>909</v>
      </c>
      <c r="Q727" s="9"/>
      <c r="R727" s="9"/>
    </row>
    <row r="728" spans="2:18" x14ac:dyDescent="0.3">
      <c r="B728" s="9">
        <v>730</v>
      </c>
      <c r="C728" s="9" t="s">
        <v>521</v>
      </c>
      <c r="D728" s="9" t="s">
        <v>1386</v>
      </c>
      <c r="E728" s="9" t="s">
        <v>116</v>
      </c>
      <c r="F728" s="9">
        <v>1023577177</v>
      </c>
      <c r="G728" s="9">
        <v>3218619391</v>
      </c>
      <c r="H728" s="9">
        <v>1</v>
      </c>
      <c r="I728" s="9">
        <v>1</v>
      </c>
      <c r="J728" s="9">
        <v>2020</v>
      </c>
      <c r="K728" s="12">
        <f t="shared" si="22"/>
        <v>5</v>
      </c>
      <c r="L728" s="9" t="s">
        <v>102</v>
      </c>
      <c r="M728" s="11" t="str">
        <f>VLOOKUP($L728,CATEGORIAS!$I$2:$J$15,2,0)</f>
        <v>X</v>
      </c>
      <c r="N728" s="11" t="str">
        <f t="shared" si="23"/>
        <v>2020X</v>
      </c>
      <c r="O728" s="11" t="str">
        <f>VLOOKUP($N728,CATEGORIAS!$B$1:$G$245,2,0)</f>
        <v>MINI RIDERS CON PEDALES 4 Y 5 AÑOS</v>
      </c>
      <c r="P728" s="9" t="s">
        <v>909</v>
      </c>
      <c r="Q728" s="9"/>
      <c r="R728" s="9"/>
    </row>
    <row r="729" spans="2:18" x14ac:dyDescent="0.3">
      <c r="B729" s="9">
        <v>731</v>
      </c>
      <c r="C729" s="9" t="s">
        <v>1387</v>
      </c>
      <c r="D729" s="9" t="s">
        <v>1361</v>
      </c>
      <c r="E729" s="9" t="s">
        <v>116</v>
      </c>
      <c r="F729" s="9">
        <v>1040328827</v>
      </c>
      <c r="G729" s="9">
        <v>3218619391</v>
      </c>
      <c r="H729" s="9">
        <v>14</v>
      </c>
      <c r="I729" s="9">
        <v>9</v>
      </c>
      <c r="J729" s="9">
        <v>2019</v>
      </c>
      <c r="K729" s="12">
        <f t="shared" si="22"/>
        <v>6</v>
      </c>
      <c r="L729" s="9" t="s">
        <v>106</v>
      </c>
      <c r="M729" s="11" t="str">
        <f>VLOOKUP($L729,CATEGORIAS!$I$2:$J$15,2,0)</f>
        <v>S</v>
      </c>
      <c r="N729" s="11" t="str">
        <f t="shared" si="23"/>
        <v>2019S</v>
      </c>
      <c r="O729" s="11" t="str">
        <f>VLOOKUP($N729,CATEGORIAS!$B$1:$G$245,2,0)</f>
        <v>SEMILLEROS 6 AÑOS Y MENOS</v>
      </c>
      <c r="P729" s="9" t="s">
        <v>909</v>
      </c>
      <c r="Q729" s="9"/>
      <c r="R729" s="9"/>
    </row>
    <row r="730" spans="2:18" x14ac:dyDescent="0.3">
      <c r="B730" s="9">
        <v>732</v>
      </c>
      <c r="C730" s="9" t="s">
        <v>280</v>
      </c>
      <c r="D730" s="9" t="s">
        <v>1388</v>
      </c>
      <c r="E730" s="9" t="s">
        <v>116</v>
      </c>
      <c r="F730" s="9">
        <v>1022008111</v>
      </c>
      <c r="G730" s="9">
        <v>3218619391</v>
      </c>
      <c r="H730" s="9">
        <v>25</v>
      </c>
      <c r="I730" s="9">
        <v>10</v>
      </c>
      <c r="J730" s="9">
        <v>2020</v>
      </c>
      <c r="K730" s="12">
        <f t="shared" si="22"/>
        <v>5</v>
      </c>
      <c r="L730" s="9" t="s">
        <v>102</v>
      </c>
      <c r="M730" s="11" t="str">
        <f>VLOOKUP($L730,CATEGORIAS!$I$2:$J$15,2,0)</f>
        <v>X</v>
      </c>
      <c r="N730" s="11" t="str">
        <f t="shared" si="23"/>
        <v>2020X</v>
      </c>
      <c r="O730" s="11" t="str">
        <f>VLOOKUP($N730,CATEGORIAS!$B$1:$G$245,2,0)</f>
        <v>MINI RIDERS CON PEDALES 4 Y 5 AÑOS</v>
      </c>
      <c r="P730" s="9" t="s">
        <v>909</v>
      </c>
      <c r="Q730" s="9"/>
      <c r="R730" s="9"/>
    </row>
    <row r="731" spans="2:18" x14ac:dyDescent="0.3">
      <c r="B731" s="9">
        <v>733</v>
      </c>
      <c r="C731" s="9" t="s">
        <v>1389</v>
      </c>
      <c r="D731" s="9" t="s">
        <v>1363</v>
      </c>
      <c r="E731" s="9" t="s">
        <v>116</v>
      </c>
      <c r="F731" s="9">
        <v>1040978344</v>
      </c>
      <c r="G731" s="9">
        <v>3218619391</v>
      </c>
      <c r="H731" s="9">
        <v>3</v>
      </c>
      <c r="I731" s="9">
        <v>7</v>
      </c>
      <c r="J731" s="9">
        <v>2019</v>
      </c>
      <c r="K731" s="12">
        <f t="shared" si="22"/>
        <v>6</v>
      </c>
      <c r="L731" s="9" t="s">
        <v>106</v>
      </c>
      <c r="M731" s="11" t="str">
        <f>VLOOKUP($L731,CATEGORIAS!$I$2:$J$15,2,0)</f>
        <v>S</v>
      </c>
      <c r="N731" s="11" t="str">
        <f t="shared" si="23"/>
        <v>2019S</v>
      </c>
      <c r="O731" s="11" t="str">
        <f>VLOOKUP($N731,CATEGORIAS!$B$1:$G$245,2,0)</f>
        <v>SEMILLEROS 6 AÑOS Y MENOS</v>
      </c>
      <c r="P731" s="9" t="s">
        <v>909</v>
      </c>
      <c r="Q731" s="9"/>
      <c r="R731" s="9"/>
    </row>
    <row r="732" spans="2:18" x14ac:dyDescent="0.3">
      <c r="B732" s="9">
        <v>734</v>
      </c>
      <c r="C732" s="9" t="s">
        <v>1390</v>
      </c>
      <c r="D732" s="9" t="s">
        <v>1391</v>
      </c>
      <c r="E732" s="9" t="s">
        <v>116</v>
      </c>
      <c r="F732" s="9">
        <v>1035016362</v>
      </c>
      <c r="G732" s="9">
        <v>3218619391</v>
      </c>
      <c r="H732" s="9">
        <v>21</v>
      </c>
      <c r="I732" s="9">
        <v>4</v>
      </c>
      <c r="J732" s="9">
        <v>2020</v>
      </c>
      <c r="K732" s="12">
        <f t="shared" si="22"/>
        <v>5</v>
      </c>
      <c r="L732" s="9" t="s">
        <v>102</v>
      </c>
      <c r="M732" s="11" t="str">
        <f>VLOOKUP($L732,CATEGORIAS!$I$2:$J$15,2,0)</f>
        <v>X</v>
      </c>
      <c r="N732" s="11" t="str">
        <f t="shared" si="23"/>
        <v>2020X</v>
      </c>
      <c r="O732" s="11" t="str">
        <f>VLOOKUP($N732,CATEGORIAS!$B$1:$G$245,2,0)</f>
        <v>MINI RIDERS CON PEDALES 4 Y 5 AÑOS</v>
      </c>
      <c r="P732" s="9" t="s">
        <v>909</v>
      </c>
      <c r="Q732" s="9"/>
      <c r="R732" s="9"/>
    </row>
    <row r="733" spans="2:18" x14ac:dyDescent="0.3">
      <c r="B733" s="9">
        <v>735</v>
      </c>
      <c r="C733" s="9" t="s">
        <v>901</v>
      </c>
      <c r="D733" s="9" t="s">
        <v>1392</v>
      </c>
      <c r="E733" s="9" t="s">
        <v>116</v>
      </c>
      <c r="F733" s="9">
        <v>1011416091</v>
      </c>
      <c r="G733" s="9">
        <v>3218619391</v>
      </c>
      <c r="H733" s="9">
        <v>3</v>
      </c>
      <c r="I733" s="9">
        <v>10</v>
      </c>
      <c r="J733" s="9">
        <v>2018</v>
      </c>
      <c r="K733" s="12">
        <f t="shared" si="22"/>
        <v>7</v>
      </c>
      <c r="L733" s="9" t="s">
        <v>106</v>
      </c>
      <c r="M733" s="11" t="str">
        <f>VLOOKUP($L733,CATEGORIAS!$I$2:$J$15,2,0)</f>
        <v>S</v>
      </c>
      <c r="N733" s="11" t="str">
        <f t="shared" si="23"/>
        <v>2018S</v>
      </c>
      <c r="O733" s="11" t="str">
        <f>VLOOKUP($N733,CATEGORIAS!$B$1:$G$245,2,0)</f>
        <v xml:space="preserve">SEMILLEROS 7 Y 8 AÑOS </v>
      </c>
      <c r="P733" s="9" t="s">
        <v>909</v>
      </c>
      <c r="Q733" s="9"/>
      <c r="R733" s="9"/>
    </row>
    <row r="734" spans="2:18" x14ac:dyDescent="0.3">
      <c r="B734" s="9">
        <v>736</v>
      </c>
      <c r="C734" s="9" t="s">
        <v>1393</v>
      </c>
      <c r="D734" s="9" t="s">
        <v>1394</v>
      </c>
      <c r="E734" s="9" t="s">
        <v>116</v>
      </c>
      <c r="F734" s="9">
        <v>1042155601</v>
      </c>
      <c r="G734" s="9">
        <v>3218619391</v>
      </c>
      <c r="H734" s="9">
        <v>24</v>
      </c>
      <c r="I734" s="9">
        <v>8</v>
      </c>
      <c r="J734" s="9">
        <v>2019</v>
      </c>
      <c r="K734" s="12">
        <f t="shared" si="22"/>
        <v>6</v>
      </c>
      <c r="L734" s="9" t="s">
        <v>106</v>
      </c>
      <c r="M734" s="11" t="str">
        <f>VLOOKUP($L734,CATEGORIAS!$I$2:$J$15,2,0)</f>
        <v>S</v>
      </c>
      <c r="N734" s="11" t="str">
        <f t="shared" si="23"/>
        <v>2019S</v>
      </c>
      <c r="O734" s="11" t="str">
        <f>VLOOKUP($N734,CATEGORIAS!$B$1:$G$245,2,0)</f>
        <v>SEMILLEROS 6 AÑOS Y MENOS</v>
      </c>
      <c r="P734" s="9" t="s">
        <v>909</v>
      </c>
      <c r="Q734" s="9"/>
      <c r="R734" s="9"/>
    </row>
    <row r="735" spans="2:18" x14ac:dyDescent="0.3">
      <c r="B735" s="9">
        <v>737</v>
      </c>
      <c r="C735" s="9" t="s">
        <v>1395</v>
      </c>
      <c r="D735" s="9" t="s">
        <v>1396</v>
      </c>
      <c r="E735" s="9" t="s">
        <v>116</v>
      </c>
      <c r="F735" s="9">
        <v>1040329053</v>
      </c>
      <c r="G735" s="9">
        <v>3218619391</v>
      </c>
      <c r="H735" s="9">
        <v>29</v>
      </c>
      <c r="I735" s="9">
        <v>4</v>
      </c>
      <c r="J735" s="9">
        <v>2021</v>
      </c>
      <c r="K735" s="12">
        <f t="shared" si="22"/>
        <v>4</v>
      </c>
      <c r="L735" s="9" t="s">
        <v>103</v>
      </c>
      <c r="M735" s="11" t="str">
        <f>VLOOKUP($L735,CATEGORIAS!$I$2:$J$15,2,0)</f>
        <v>Z</v>
      </c>
      <c r="N735" s="11" t="str">
        <f t="shared" si="23"/>
        <v>2021Z</v>
      </c>
      <c r="O735" s="11" t="str">
        <f>VLOOKUP($N735,CATEGORIAS!$B$1:$G$245,2,0)</f>
        <v>MINI RIDERS SIN PEDALES 4 Y 5 AÑOS</v>
      </c>
      <c r="P735" s="9" t="s">
        <v>909</v>
      </c>
      <c r="Q735" s="9"/>
      <c r="R735" s="9"/>
    </row>
    <row r="736" spans="2:18" x14ac:dyDescent="0.3">
      <c r="B736" s="9">
        <v>738</v>
      </c>
      <c r="C736" s="9" t="s">
        <v>1397</v>
      </c>
      <c r="D736" s="9" t="s">
        <v>1398</v>
      </c>
      <c r="E736" s="9" t="s">
        <v>116</v>
      </c>
      <c r="F736" s="9">
        <v>1098411338</v>
      </c>
      <c r="G736" s="9">
        <v>3218619391</v>
      </c>
      <c r="H736" s="9">
        <v>25</v>
      </c>
      <c r="I736" s="9">
        <v>11</v>
      </c>
      <c r="J736" s="9">
        <v>2021</v>
      </c>
      <c r="K736" s="12">
        <f t="shared" si="22"/>
        <v>4</v>
      </c>
      <c r="L736" s="9" t="s">
        <v>103</v>
      </c>
      <c r="M736" s="11" t="str">
        <f>VLOOKUP($L736,CATEGORIAS!$I$2:$J$15,2,0)</f>
        <v>Z</v>
      </c>
      <c r="N736" s="11" t="str">
        <f t="shared" si="23"/>
        <v>2021Z</v>
      </c>
      <c r="O736" s="11" t="str">
        <f>VLOOKUP($N736,CATEGORIAS!$B$1:$G$245,2,0)</f>
        <v>MINI RIDERS SIN PEDALES 4 Y 5 AÑOS</v>
      </c>
      <c r="P736" s="9" t="s">
        <v>909</v>
      </c>
      <c r="Q736" s="9"/>
      <c r="R736" s="9"/>
    </row>
    <row r="737" spans="2:18" x14ac:dyDescent="0.3">
      <c r="B737" s="9">
        <v>739</v>
      </c>
      <c r="C737" s="9" t="s">
        <v>291</v>
      </c>
      <c r="D737" s="9" t="s">
        <v>1399</v>
      </c>
      <c r="E737" s="9" t="s">
        <v>116</v>
      </c>
      <c r="F737" s="9">
        <v>1040329276</v>
      </c>
      <c r="G737" s="9">
        <v>3218619391</v>
      </c>
      <c r="H737" s="9">
        <v>10</v>
      </c>
      <c r="I737" s="9">
        <v>9</v>
      </c>
      <c r="J737" s="9">
        <v>2022</v>
      </c>
      <c r="K737" s="12">
        <f t="shared" si="22"/>
        <v>3</v>
      </c>
      <c r="L737" s="9" t="s">
        <v>103</v>
      </c>
      <c r="M737" s="11" t="str">
        <f>VLOOKUP($L737,CATEGORIAS!$I$2:$J$15,2,0)</f>
        <v>Z</v>
      </c>
      <c r="N737" s="11" t="str">
        <f t="shared" si="23"/>
        <v>2022Z</v>
      </c>
      <c r="O737" s="11" t="str">
        <f>VLOOKUP($N737,CATEGORIAS!$B$1:$G$245,2,0)</f>
        <v>MINI RIDERS SIN PEDALES 2 Y 3 AÑOS</v>
      </c>
      <c r="P737" s="9" t="s">
        <v>909</v>
      </c>
      <c r="Q737" s="9"/>
      <c r="R737" s="9"/>
    </row>
    <row r="738" spans="2:18" x14ac:dyDescent="0.3">
      <c r="B738" s="9">
        <v>740</v>
      </c>
      <c r="C738" s="9" t="s">
        <v>1400</v>
      </c>
      <c r="D738" s="9" t="s">
        <v>1401</v>
      </c>
      <c r="E738" s="9" t="s">
        <v>116</v>
      </c>
      <c r="F738" s="9">
        <v>1155718287</v>
      </c>
      <c r="G738" s="9">
        <v>3218619391</v>
      </c>
      <c r="H738" s="9">
        <v>13</v>
      </c>
      <c r="I738" s="9">
        <v>7</v>
      </c>
      <c r="J738" s="9">
        <v>2020</v>
      </c>
      <c r="K738" s="12">
        <f t="shared" si="22"/>
        <v>5</v>
      </c>
      <c r="L738" s="9" t="s">
        <v>103</v>
      </c>
      <c r="M738" s="11" t="str">
        <f>VLOOKUP($L738,CATEGORIAS!$I$2:$J$15,2,0)</f>
        <v>Z</v>
      </c>
      <c r="N738" s="11" t="str">
        <f t="shared" si="23"/>
        <v>2020Z</v>
      </c>
      <c r="O738" s="11" t="str">
        <f>VLOOKUP($N738,CATEGORIAS!$B$1:$G$245,2,0)</f>
        <v>MINI RIDERS SIN PEDALES 4 Y 5 AÑOS</v>
      </c>
      <c r="P738" s="9" t="s">
        <v>909</v>
      </c>
      <c r="Q738" s="9"/>
      <c r="R738" s="9"/>
    </row>
    <row r="739" spans="2:18" x14ac:dyDescent="0.3">
      <c r="B739" s="9">
        <v>741</v>
      </c>
      <c r="C739" s="9" t="s">
        <v>362</v>
      </c>
      <c r="D739" s="9" t="s">
        <v>1381</v>
      </c>
      <c r="E739" s="9" t="s">
        <v>116</v>
      </c>
      <c r="F739" s="9">
        <v>1040978673</v>
      </c>
      <c r="G739" s="9">
        <v>3218619391</v>
      </c>
      <c r="H739" s="9">
        <v>7</v>
      </c>
      <c r="I739" s="9">
        <v>10</v>
      </c>
      <c r="J739" s="9">
        <v>2021</v>
      </c>
      <c r="K739" s="12">
        <f t="shared" si="22"/>
        <v>4</v>
      </c>
      <c r="L739" s="9" t="s">
        <v>103</v>
      </c>
      <c r="M739" s="11" t="str">
        <f>VLOOKUP($L739,CATEGORIAS!$I$2:$J$15,2,0)</f>
        <v>Z</v>
      </c>
      <c r="N739" s="11" t="str">
        <f t="shared" si="23"/>
        <v>2021Z</v>
      </c>
      <c r="O739" s="11" t="str">
        <f>VLOOKUP($N739,CATEGORIAS!$B$1:$G$245,2,0)</f>
        <v>MINI RIDERS SIN PEDALES 4 Y 5 AÑOS</v>
      </c>
      <c r="P739" s="9" t="s">
        <v>909</v>
      </c>
      <c r="Q739" s="9"/>
      <c r="R739" s="9"/>
    </row>
    <row r="740" spans="2:18" x14ac:dyDescent="0.3">
      <c r="B740" s="9">
        <v>742</v>
      </c>
      <c r="C740" s="9" t="s">
        <v>128</v>
      </c>
      <c r="D740" s="9" t="s">
        <v>1402</v>
      </c>
      <c r="E740" s="9" t="s">
        <v>116</v>
      </c>
      <c r="F740" s="9">
        <v>1152473150</v>
      </c>
      <c r="G740" s="9">
        <v>3218619391</v>
      </c>
      <c r="H740" s="9">
        <v>23</v>
      </c>
      <c r="I740" s="9">
        <v>7</v>
      </c>
      <c r="J740" s="9">
        <v>2019</v>
      </c>
      <c r="K740" s="12">
        <f t="shared" si="22"/>
        <v>6</v>
      </c>
      <c r="L740" s="9" t="s">
        <v>106</v>
      </c>
      <c r="M740" s="11" t="str">
        <f>VLOOKUP($L740,CATEGORIAS!$I$2:$J$15,2,0)</f>
        <v>S</v>
      </c>
      <c r="N740" s="11" t="str">
        <f t="shared" si="23"/>
        <v>2019S</v>
      </c>
      <c r="O740" s="11" t="str">
        <f>VLOOKUP($N740,CATEGORIAS!$B$1:$G$245,2,0)</f>
        <v>SEMILLEROS 6 AÑOS Y MENOS</v>
      </c>
      <c r="P740" s="9" t="s">
        <v>909</v>
      </c>
      <c r="Q740" s="9"/>
      <c r="R740" s="9"/>
    </row>
    <row r="741" spans="2:18" x14ac:dyDescent="0.3">
      <c r="B741" s="9">
        <v>743</v>
      </c>
      <c r="C741" s="9" t="s">
        <v>289</v>
      </c>
      <c r="D741" s="9" t="s">
        <v>1403</v>
      </c>
      <c r="E741" s="9" t="s">
        <v>142</v>
      </c>
      <c r="F741" s="9">
        <v>1021941079</v>
      </c>
      <c r="G741" s="9"/>
      <c r="H741" s="9">
        <v>11</v>
      </c>
      <c r="I741" s="9">
        <v>12</v>
      </c>
      <c r="J741" s="9">
        <v>2016</v>
      </c>
      <c r="K741" s="12">
        <f t="shared" si="22"/>
        <v>9</v>
      </c>
      <c r="L741" s="9" t="s">
        <v>106</v>
      </c>
      <c r="M741" s="11" t="str">
        <f>VLOOKUP($L741,CATEGORIAS!$I$2:$J$15,2,0)</f>
        <v>S</v>
      </c>
      <c r="N741" s="11" t="str">
        <f t="shared" si="23"/>
        <v>2016S</v>
      </c>
      <c r="O741" s="11" t="str">
        <f>VLOOKUP($N741,CATEGORIAS!$B$1:$G$245,2,0)</f>
        <v xml:space="preserve">SEMILLEROS 9 Y 10 AÑOS </v>
      </c>
      <c r="P741" s="9" t="s">
        <v>909</v>
      </c>
      <c r="Q741" s="9"/>
      <c r="R741" s="9"/>
    </row>
    <row r="742" spans="2:18" x14ac:dyDescent="0.3">
      <c r="B742" s="9">
        <v>744</v>
      </c>
      <c r="C742" s="9" t="s">
        <v>1404</v>
      </c>
      <c r="D742" s="9" t="s">
        <v>1405</v>
      </c>
      <c r="E742" s="9" t="s">
        <v>116</v>
      </c>
      <c r="F742" s="9">
        <v>1023562033</v>
      </c>
      <c r="G742" s="9">
        <v>3007578617</v>
      </c>
      <c r="H742" s="9">
        <v>26</v>
      </c>
      <c r="I742" s="9">
        <v>4</v>
      </c>
      <c r="J742" s="9">
        <v>2021</v>
      </c>
      <c r="K742" s="12">
        <f t="shared" si="22"/>
        <v>4</v>
      </c>
      <c r="L742" s="9" t="s">
        <v>102</v>
      </c>
      <c r="M742" s="11" t="str">
        <f>VLOOKUP($L742,CATEGORIAS!$I$2:$J$15,2,0)</f>
        <v>X</v>
      </c>
      <c r="N742" s="11" t="str">
        <f t="shared" si="23"/>
        <v>2021X</v>
      </c>
      <c r="O742" s="11" t="str">
        <f>VLOOKUP($N742,CATEGORIAS!$B$1:$G$245,2,0)</f>
        <v>MINI RIDERS CON PEDALES 4 Y 5 AÑOS</v>
      </c>
      <c r="P742" s="9" t="s">
        <v>117</v>
      </c>
      <c r="Q742" s="9"/>
      <c r="R742" s="9"/>
    </row>
    <row r="743" spans="2:18" x14ac:dyDescent="0.3">
      <c r="B743" s="9">
        <v>745</v>
      </c>
      <c r="C743" s="1" t="s">
        <v>980</v>
      </c>
      <c r="D743" s="1" t="s">
        <v>1406</v>
      </c>
      <c r="E743" s="1" t="s">
        <v>142</v>
      </c>
      <c r="F743" s="1">
        <v>1058204887</v>
      </c>
      <c r="G743" s="1">
        <v>3123501806</v>
      </c>
      <c r="H743" s="1">
        <v>23</v>
      </c>
      <c r="I743" s="1" t="s">
        <v>1407</v>
      </c>
      <c r="J743" s="1">
        <v>2017</v>
      </c>
      <c r="K743" s="12">
        <f t="shared" si="22"/>
        <v>8</v>
      </c>
      <c r="L743" s="9" t="s">
        <v>106</v>
      </c>
      <c r="M743" s="11" t="str">
        <f>VLOOKUP($L743,CATEGORIAS!$I$2:$J$15,2,0)</f>
        <v>S</v>
      </c>
      <c r="N743" s="11" t="str">
        <f t="shared" si="23"/>
        <v>2017S</v>
      </c>
      <c r="O743" s="11" t="str">
        <f>VLOOKUP($N743,CATEGORIAS!$B$1:$G$245,2,0)</f>
        <v xml:space="preserve">SEMILLEROS 7 Y 8 AÑOS </v>
      </c>
      <c r="P743" s="9" t="s">
        <v>113</v>
      </c>
      <c r="Q743" s="9"/>
      <c r="R743" s="9"/>
    </row>
    <row r="744" spans="2:18" x14ac:dyDescent="0.3">
      <c r="B744" s="9">
        <v>746</v>
      </c>
      <c r="C744" s="1" t="s">
        <v>441</v>
      </c>
      <c r="D744" s="1" t="s">
        <v>1406</v>
      </c>
      <c r="E744" s="1" t="s">
        <v>142</v>
      </c>
      <c r="F744" s="1">
        <v>1058203199</v>
      </c>
      <c r="G744" s="1">
        <v>3123501806</v>
      </c>
      <c r="H744" s="1">
        <v>2</v>
      </c>
      <c r="I744" s="1" t="s">
        <v>1408</v>
      </c>
      <c r="J744" s="1">
        <v>2014</v>
      </c>
      <c r="K744" s="12">
        <f t="shared" si="22"/>
        <v>11</v>
      </c>
      <c r="L744" s="9" t="s">
        <v>106</v>
      </c>
      <c r="M744" s="11" t="str">
        <f>VLOOKUP($L744,CATEGORIAS!$I$2:$J$15,2,0)</f>
        <v>S</v>
      </c>
      <c r="N744" s="11" t="str">
        <f t="shared" si="23"/>
        <v>2014S</v>
      </c>
      <c r="O744" s="11" t="str">
        <f>VLOOKUP($N744,CATEGORIAS!$B$1:$G$245,2,0)</f>
        <v>SEMILLEROS 11 Y 12 AÑOS</v>
      </c>
      <c r="P744" s="9" t="s">
        <v>113</v>
      </c>
      <c r="Q744" s="9"/>
      <c r="R744" s="9"/>
    </row>
    <row r="745" spans="2:18" x14ac:dyDescent="0.3">
      <c r="B745" s="9">
        <v>747</v>
      </c>
      <c r="C745" s="1" t="s">
        <v>1409</v>
      </c>
      <c r="D745" s="1" t="s">
        <v>1410</v>
      </c>
      <c r="E745" s="1" t="s">
        <v>142</v>
      </c>
      <c r="F745" s="1">
        <v>1058205166</v>
      </c>
      <c r="G745" s="1">
        <v>3107864995</v>
      </c>
      <c r="H745" s="1">
        <v>11</v>
      </c>
      <c r="I745" s="1" t="s">
        <v>1411</v>
      </c>
      <c r="J745" s="1">
        <v>2019</v>
      </c>
      <c r="K745" s="12">
        <f t="shared" si="22"/>
        <v>6</v>
      </c>
      <c r="L745" s="9" t="s">
        <v>106</v>
      </c>
      <c r="M745" s="11" t="str">
        <f>VLOOKUP($L745,CATEGORIAS!$I$2:$J$15,2,0)</f>
        <v>S</v>
      </c>
      <c r="N745" s="11" t="str">
        <f t="shared" si="23"/>
        <v>2019S</v>
      </c>
      <c r="O745" s="11" t="str">
        <f>VLOOKUP($N745,CATEGORIAS!$B$1:$G$245,2,0)</f>
        <v>SEMILLEROS 6 AÑOS Y MENOS</v>
      </c>
      <c r="P745" s="9" t="s">
        <v>113</v>
      </c>
      <c r="Q745" s="9"/>
      <c r="R745" s="9"/>
    </row>
    <row r="746" spans="2:18" x14ac:dyDescent="0.3">
      <c r="B746" s="9">
        <v>748</v>
      </c>
      <c r="C746" s="1" t="s">
        <v>280</v>
      </c>
      <c r="D746" s="1" t="s">
        <v>1412</v>
      </c>
      <c r="E746" s="1" t="s">
        <v>142</v>
      </c>
      <c r="F746" s="1">
        <v>1054572170</v>
      </c>
      <c r="G746" s="1">
        <v>3148965893</v>
      </c>
      <c r="H746" s="1">
        <v>12</v>
      </c>
      <c r="I746" s="1" t="s">
        <v>1413</v>
      </c>
      <c r="J746" s="1">
        <v>2018</v>
      </c>
      <c r="K746" s="12">
        <f t="shared" si="22"/>
        <v>7</v>
      </c>
      <c r="L746" s="9" t="s">
        <v>106</v>
      </c>
      <c r="M746" s="11" t="str">
        <f>VLOOKUP($L746,CATEGORIAS!$I$2:$J$15,2,0)</f>
        <v>S</v>
      </c>
      <c r="N746" s="11" t="str">
        <f t="shared" si="23"/>
        <v>2018S</v>
      </c>
      <c r="O746" s="11" t="str">
        <f>VLOOKUP($N746,CATEGORIAS!$B$1:$G$245,2,0)</f>
        <v xml:space="preserve">SEMILLEROS 7 Y 8 AÑOS </v>
      </c>
      <c r="P746" s="9" t="s">
        <v>113</v>
      </c>
      <c r="Q746" s="9"/>
      <c r="R746" s="9"/>
    </row>
    <row r="747" spans="2:18" x14ac:dyDescent="0.3">
      <c r="B747" s="9">
        <v>749</v>
      </c>
      <c r="C747" s="9" t="s">
        <v>208</v>
      </c>
      <c r="D747" s="9" t="s">
        <v>1414</v>
      </c>
      <c r="E747" s="9" t="s">
        <v>142</v>
      </c>
      <c r="F747" s="9">
        <v>1036262905</v>
      </c>
      <c r="G747" s="9">
        <v>3043415696</v>
      </c>
      <c r="H747" s="9">
        <v>22</v>
      </c>
      <c r="I747" s="9">
        <v>7</v>
      </c>
      <c r="J747" s="9">
        <v>2017</v>
      </c>
      <c r="K747" s="12">
        <f t="shared" si="22"/>
        <v>8</v>
      </c>
      <c r="L747" s="9" t="s">
        <v>106</v>
      </c>
      <c r="M747" s="11" t="str">
        <f>VLOOKUP($L747,CATEGORIAS!$I$2:$J$15,2,0)</f>
        <v>S</v>
      </c>
      <c r="N747" s="11" t="str">
        <f t="shared" si="23"/>
        <v>2017S</v>
      </c>
      <c r="O747" s="11" t="str">
        <f>VLOOKUP($N747,CATEGORIAS!$B$1:$G$245,2,0)</f>
        <v xml:space="preserve">SEMILLEROS 7 Y 8 AÑOS </v>
      </c>
      <c r="P747" s="9" t="s">
        <v>203</v>
      </c>
      <c r="Q747" s="9"/>
      <c r="R747" s="9"/>
    </row>
    <row r="748" spans="2:18" x14ac:dyDescent="0.3">
      <c r="B748" s="9">
        <v>750</v>
      </c>
      <c r="C748" s="9" t="s">
        <v>1415</v>
      </c>
      <c r="D748" s="9" t="s">
        <v>1416</v>
      </c>
      <c r="E748" s="9" t="s">
        <v>142</v>
      </c>
      <c r="F748" s="9">
        <v>1057097257</v>
      </c>
      <c r="G748" s="9"/>
      <c r="H748" s="9">
        <v>2</v>
      </c>
      <c r="I748" s="9">
        <v>6</v>
      </c>
      <c r="J748" s="9">
        <v>2020</v>
      </c>
      <c r="K748" s="12">
        <f t="shared" si="22"/>
        <v>5</v>
      </c>
      <c r="L748" s="9" t="s">
        <v>102</v>
      </c>
      <c r="M748" s="11" t="str">
        <f>VLOOKUP($L748,CATEGORIAS!$I$2:$J$15,2,0)</f>
        <v>X</v>
      </c>
      <c r="N748" s="11" t="str">
        <f t="shared" si="23"/>
        <v>2020X</v>
      </c>
      <c r="O748" s="11" t="str">
        <f>VLOOKUP($N748,CATEGORIAS!$B$1:$G$245,2,0)</f>
        <v>MINI RIDERS CON PEDALES 4 Y 5 AÑOS</v>
      </c>
      <c r="P748" s="9" t="s">
        <v>1436</v>
      </c>
      <c r="Q748" s="9"/>
      <c r="R748" s="9"/>
    </row>
    <row r="749" spans="2:18" x14ac:dyDescent="0.3">
      <c r="B749" s="9">
        <v>751</v>
      </c>
      <c r="C749" s="9" t="s">
        <v>1417</v>
      </c>
      <c r="D749" s="9" t="s">
        <v>1418</v>
      </c>
      <c r="E749" s="9" t="s">
        <v>116</v>
      </c>
      <c r="F749" s="9">
        <v>1056789409</v>
      </c>
      <c r="G749" s="9"/>
      <c r="H749" s="9">
        <v>20</v>
      </c>
      <c r="I749" s="9">
        <v>2</v>
      </c>
      <c r="J749" s="9">
        <v>2022</v>
      </c>
      <c r="K749" s="12">
        <f t="shared" si="22"/>
        <v>3</v>
      </c>
      <c r="L749" s="9" t="s">
        <v>103</v>
      </c>
      <c r="M749" s="11" t="str">
        <f>VLOOKUP($L749,CATEGORIAS!$I$2:$J$15,2,0)</f>
        <v>Z</v>
      </c>
      <c r="N749" s="11" t="str">
        <f t="shared" si="23"/>
        <v>2022Z</v>
      </c>
      <c r="O749" s="11" t="str">
        <f>VLOOKUP($N749,CATEGORIAS!$B$1:$G$245,2,0)</f>
        <v>MINI RIDERS SIN PEDALES 2 Y 3 AÑOS</v>
      </c>
      <c r="P749" s="9" t="s">
        <v>1436</v>
      </c>
      <c r="Q749" s="9"/>
      <c r="R749" s="9"/>
    </row>
    <row r="750" spans="2:18" x14ac:dyDescent="0.3">
      <c r="B750" s="9">
        <v>752</v>
      </c>
      <c r="C750" s="9" t="s">
        <v>1419</v>
      </c>
      <c r="D750" s="9" t="s">
        <v>1420</v>
      </c>
      <c r="E750" s="9" t="s">
        <v>116</v>
      </c>
      <c r="F750" s="9">
        <v>1029154505</v>
      </c>
      <c r="G750" s="9"/>
      <c r="H750" s="9">
        <v>1</v>
      </c>
      <c r="I750" s="9">
        <v>2</v>
      </c>
      <c r="J750" s="9">
        <v>2019</v>
      </c>
      <c r="K750" s="12">
        <f t="shared" si="22"/>
        <v>6</v>
      </c>
      <c r="L750" s="9" t="s">
        <v>106</v>
      </c>
      <c r="M750" s="11" t="str">
        <f>VLOOKUP($L750,CATEGORIAS!$I$2:$J$15,2,0)</f>
        <v>S</v>
      </c>
      <c r="N750" s="11" t="str">
        <f t="shared" si="23"/>
        <v>2019S</v>
      </c>
      <c r="O750" s="11" t="str">
        <f>VLOOKUP($N750,CATEGORIAS!$B$1:$G$245,2,0)</f>
        <v>SEMILLEROS 6 AÑOS Y MENOS</v>
      </c>
      <c r="P750" s="9" t="s">
        <v>1436</v>
      </c>
      <c r="Q750" s="9"/>
      <c r="R750" s="9"/>
    </row>
    <row r="751" spans="2:18" x14ac:dyDescent="0.3">
      <c r="B751" s="9">
        <v>753</v>
      </c>
      <c r="C751" s="9" t="s">
        <v>1421</v>
      </c>
      <c r="D751" s="9" t="s">
        <v>1420</v>
      </c>
      <c r="E751" s="9" t="s">
        <v>116</v>
      </c>
      <c r="F751" s="9">
        <v>1029154506</v>
      </c>
      <c r="G751" s="9"/>
      <c r="H751" s="9">
        <v>1</v>
      </c>
      <c r="I751" s="9">
        <v>2</v>
      </c>
      <c r="J751" s="9">
        <v>2019</v>
      </c>
      <c r="K751" s="12">
        <f t="shared" si="22"/>
        <v>6</v>
      </c>
      <c r="L751" s="9" t="s">
        <v>106</v>
      </c>
      <c r="M751" s="11" t="str">
        <f>VLOOKUP($L751,CATEGORIAS!$I$2:$J$15,2,0)</f>
        <v>S</v>
      </c>
      <c r="N751" s="11" t="str">
        <f t="shared" si="23"/>
        <v>2019S</v>
      </c>
      <c r="O751" s="11" t="str">
        <f>VLOOKUP($N751,CATEGORIAS!$B$1:$G$245,2,0)</f>
        <v>SEMILLEROS 6 AÑOS Y MENOS</v>
      </c>
      <c r="P751" s="9" t="s">
        <v>1436</v>
      </c>
      <c r="Q751" s="9"/>
      <c r="R751" s="9"/>
    </row>
    <row r="752" spans="2:18" x14ac:dyDescent="0.3">
      <c r="B752" s="9">
        <v>754</v>
      </c>
      <c r="C752" s="9" t="s">
        <v>1422</v>
      </c>
      <c r="D752" s="9" t="s">
        <v>1423</v>
      </c>
      <c r="E752" s="9" t="s">
        <v>116</v>
      </c>
      <c r="F752" s="9">
        <v>1056788250</v>
      </c>
      <c r="G752" s="9"/>
      <c r="H752" s="9">
        <v>16</v>
      </c>
      <c r="I752" s="9">
        <v>9</v>
      </c>
      <c r="J752" s="9">
        <v>2019</v>
      </c>
      <c r="K752" s="12">
        <f t="shared" si="22"/>
        <v>6</v>
      </c>
      <c r="L752" s="9" t="s">
        <v>106</v>
      </c>
      <c r="M752" s="11" t="str">
        <f>VLOOKUP($L752,CATEGORIAS!$I$2:$J$15,2,0)</f>
        <v>S</v>
      </c>
      <c r="N752" s="11" t="str">
        <f t="shared" si="23"/>
        <v>2019S</v>
      </c>
      <c r="O752" s="11" t="str">
        <f>VLOOKUP($N752,CATEGORIAS!$B$1:$G$245,2,0)</f>
        <v>SEMILLEROS 6 AÑOS Y MENOS</v>
      </c>
      <c r="P752" s="9" t="s">
        <v>1436</v>
      </c>
      <c r="Q752" s="9"/>
      <c r="R752" s="9"/>
    </row>
    <row r="753" spans="2:18" x14ac:dyDescent="0.3">
      <c r="B753" s="9">
        <v>755</v>
      </c>
      <c r="C753" s="9" t="s">
        <v>663</v>
      </c>
      <c r="D753" s="9" t="s">
        <v>1424</v>
      </c>
      <c r="E753" s="9" t="s">
        <v>116</v>
      </c>
      <c r="F753" s="9">
        <v>1162964582</v>
      </c>
      <c r="G753" s="9"/>
      <c r="H753" s="9">
        <v>23</v>
      </c>
      <c r="I753" s="9">
        <v>3</v>
      </c>
      <c r="J753" s="9">
        <v>2022</v>
      </c>
      <c r="K753" s="12">
        <f t="shared" si="22"/>
        <v>3</v>
      </c>
      <c r="L753" s="9" t="s">
        <v>103</v>
      </c>
      <c r="M753" s="11" t="str">
        <f>VLOOKUP($L753,CATEGORIAS!$I$2:$J$15,2,0)</f>
        <v>Z</v>
      </c>
      <c r="N753" s="11" t="str">
        <f t="shared" si="23"/>
        <v>2022Z</v>
      </c>
      <c r="O753" s="11" t="str">
        <f>VLOOKUP($N753,CATEGORIAS!$B$1:$G$245,2,0)</f>
        <v>MINI RIDERS SIN PEDALES 2 Y 3 AÑOS</v>
      </c>
      <c r="P753" s="9" t="s">
        <v>1436</v>
      </c>
      <c r="Q753" s="9"/>
      <c r="R753" s="9"/>
    </row>
    <row r="754" spans="2:18" x14ac:dyDescent="0.3">
      <c r="B754" s="9">
        <v>756</v>
      </c>
      <c r="C754" s="9" t="s">
        <v>1425</v>
      </c>
      <c r="D754" s="9" t="s">
        <v>1426</v>
      </c>
      <c r="E754" s="9" t="s">
        <v>142</v>
      </c>
      <c r="F754" s="9">
        <v>1162964150</v>
      </c>
      <c r="G754" s="9"/>
      <c r="H754" s="9">
        <v>17</v>
      </c>
      <c r="I754" s="9">
        <v>8</v>
      </c>
      <c r="J754" s="9">
        <v>2018</v>
      </c>
      <c r="K754" s="12">
        <f t="shared" si="22"/>
        <v>7</v>
      </c>
      <c r="L754" s="9" t="s">
        <v>106</v>
      </c>
      <c r="M754" s="11" t="str">
        <f>VLOOKUP($L754,CATEGORIAS!$I$2:$J$15,2,0)</f>
        <v>S</v>
      </c>
      <c r="N754" s="11" t="str">
        <f t="shared" si="23"/>
        <v>2018S</v>
      </c>
      <c r="O754" s="11" t="str">
        <f>VLOOKUP($N754,CATEGORIAS!$B$1:$G$245,2,0)</f>
        <v xml:space="preserve">SEMILLEROS 7 Y 8 AÑOS </v>
      </c>
      <c r="P754" s="9" t="s">
        <v>1436</v>
      </c>
      <c r="Q754" s="9"/>
      <c r="R754" s="9"/>
    </row>
    <row r="755" spans="2:18" x14ac:dyDescent="0.3">
      <c r="B755" s="9">
        <v>757</v>
      </c>
      <c r="C755" s="9" t="s">
        <v>1427</v>
      </c>
      <c r="D755" s="9" t="s">
        <v>1428</v>
      </c>
      <c r="E755" s="9" t="s">
        <v>116</v>
      </c>
      <c r="F755" s="9">
        <v>1031426789</v>
      </c>
      <c r="G755" s="9"/>
      <c r="H755" s="9">
        <v>18</v>
      </c>
      <c r="I755" s="9">
        <v>3</v>
      </c>
      <c r="J755" s="9">
        <v>2022</v>
      </c>
      <c r="K755" s="12">
        <f t="shared" si="22"/>
        <v>3</v>
      </c>
      <c r="L755" s="9" t="s">
        <v>103</v>
      </c>
      <c r="M755" s="11" t="str">
        <f>VLOOKUP($L755,CATEGORIAS!$I$2:$J$15,2,0)</f>
        <v>Z</v>
      </c>
      <c r="N755" s="11" t="str">
        <f t="shared" si="23"/>
        <v>2022Z</v>
      </c>
      <c r="O755" s="11" t="str">
        <f>VLOOKUP($N755,CATEGORIAS!$B$1:$G$245,2,0)</f>
        <v>MINI RIDERS SIN PEDALES 2 Y 3 AÑOS</v>
      </c>
      <c r="P755" s="9" t="s">
        <v>1436</v>
      </c>
      <c r="Q755" s="9"/>
      <c r="R755" s="9"/>
    </row>
    <row r="756" spans="2:18" x14ac:dyDescent="0.3">
      <c r="B756" s="9">
        <v>758</v>
      </c>
      <c r="C756" s="9" t="s">
        <v>375</v>
      </c>
      <c r="D756" s="9" t="s">
        <v>1429</v>
      </c>
      <c r="E756" s="9" t="s">
        <v>142</v>
      </c>
      <c r="F756" s="9">
        <v>1021944366</v>
      </c>
      <c r="G756" s="9"/>
      <c r="H756" s="9">
        <v>29</v>
      </c>
      <c r="I756" s="9">
        <v>6</v>
      </c>
      <c r="J756" s="9">
        <v>2018</v>
      </c>
      <c r="K756" s="12">
        <f t="shared" si="22"/>
        <v>7</v>
      </c>
      <c r="L756" s="9" t="s">
        <v>106</v>
      </c>
      <c r="M756" s="11" t="str">
        <f>VLOOKUP($L756,CATEGORIAS!$I$2:$J$15,2,0)</f>
        <v>S</v>
      </c>
      <c r="N756" s="11" t="str">
        <f t="shared" si="23"/>
        <v>2018S</v>
      </c>
      <c r="O756" s="11" t="str">
        <f>VLOOKUP($N756,CATEGORIAS!$B$1:$G$245,2,0)</f>
        <v xml:space="preserve">SEMILLEROS 7 Y 8 AÑOS </v>
      </c>
      <c r="P756" s="9" t="s">
        <v>1436</v>
      </c>
      <c r="Q756" s="9"/>
      <c r="R756" s="9"/>
    </row>
    <row r="757" spans="2:18" x14ac:dyDescent="0.3">
      <c r="B757" s="9">
        <v>759</v>
      </c>
      <c r="C757" s="9" t="s">
        <v>496</v>
      </c>
      <c r="D757" s="9" t="s">
        <v>1430</v>
      </c>
      <c r="E757" s="9" t="s">
        <v>142</v>
      </c>
      <c r="F757" s="9">
        <v>1056788744</v>
      </c>
      <c r="G757" s="9"/>
      <c r="H757" s="9">
        <v>10</v>
      </c>
      <c r="I757" s="9">
        <v>12</v>
      </c>
      <c r="J757" s="9">
        <v>2020</v>
      </c>
      <c r="K757" s="12">
        <f t="shared" si="22"/>
        <v>5</v>
      </c>
      <c r="L757" s="9" t="s">
        <v>102</v>
      </c>
      <c r="M757" s="11" t="str">
        <f>VLOOKUP($L757,CATEGORIAS!$I$2:$J$15,2,0)</f>
        <v>X</v>
      </c>
      <c r="N757" s="11" t="str">
        <f t="shared" si="23"/>
        <v>2020X</v>
      </c>
      <c r="O757" s="11" t="str">
        <f>VLOOKUP($N757,CATEGORIAS!$B$1:$G$245,2,0)</f>
        <v>MINI RIDERS CON PEDALES 4 Y 5 AÑOS</v>
      </c>
      <c r="P757" s="9" t="s">
        <v>1436</v>
      </c>
      <c r="Q757" s="9"/>
      <c r="R757" s="9"/>
    </row>
    <row r="758" spans="2:18" x14ac:dyDescent="0.3">
      <c r="B758" s="9">
        <v>760</v>
      </c>
      <c r="C758" s="9" t="s">
        <v>1431</v>
      </c>
      <c r="D758" s="9" t="s">
        <v>1432</v>
      </c>
      <c r="E758" s="9" t="s">
        <v>142</v>
      </c>
      <c r="F758" s="9">
        <v>1056777621</v>
      </c>
      <c r="G758" s="9"/>
      <c r="H758" s="9">
        <v>1</v>
      </c>
      <c r="I758" s="9">
        <v>7</v>
      </c>
      <c r="J758" s="9">
        <v>2010</v>
      </c>
      <c r="K758" s="12">
        <f t="shared" si="22"/>
        <v>15</v>
      </c>
      <c r="L758" s="9" t="s">
        <v>106</v>
      </c>
      <c r="M758" s="11" t="str">
        <f>VLOOKUP($L758,CATEGORIAS!$I$2:$J$15,2,0)</f>
        <v>S</v>
      </c>
      <c r="N758" s="11" t="str">
        <f t="shared" si="23"/>
        <v>2010S</v>
      </c>
      <c r="O758" s="11" t="str">
        <f>VLOOKUP($N758,CATEGORIAS!$B$1:$G$245,2,0)</f>
        <v xml:space="preserve">SEMILLEROS 15 Y 16 AÑOS </v>
      </c>
      <c r="P758" s="9" t="s">
        <v>1436</v>
      </c>
      <c r="Q758" s="9"/>
      <c r="R758" s="9"/>
    </row>
    <row r="759" spans="2:18" x14ac:dyDescent="0.3">
      <c r="B759" s="9">
        <v>761</v>
      </c>
      <c r="C759" s="9" t="s">
        <v>517</v>
      </c>
      <c r="D759" s="9" t="s">
        <v>1433</v>
      </c>
      <c r="E759" s="9" t="s">
        <v>142</v>
      </c>
      <c r="F759" s="9">
        <v>1027664822</v>
      </c>
      <c r="G759" s="9"/>
      <c r="H759" s="9">
        <v>9</v>
      </c>
      <c r="I759" s="9">
        <v>1</v>
      </c>
      <c r="J759" s="9">
        <v>2020</v>
      </c>
      <c r="K759" s="12">
        <f t="shared" si="22"/>
        <v>5</v>
      </c>
      <c r="L759" s="9" t="s">
        <v>106</v>
      </c>
      <c r="M759" s="11" t="str">
        <f>VLOOKUP($L759,CATEGORIAS!$I$2:$J$15,2,0)</f>
        <v>S</v>
      </c>
      <c r="N759" s="11" t="str">
        <f t="shared" si="23"/>
        <v>2020S</v>
      </c>
      <c r="O759" s="11" t="str">
        <f>VLOOKUP($N759,CATEGORIAS!$B$1:$G$245,2,0)</f>
        <v>SEMILLEROS 6 AÑOS Y MENOS</v>
      </c>
      <c r="P759" s="9" t="s">
        <v>1436</v>
      </c>
      <c r="Q759" s="9"/>
      <c r="R759" s="9"/>
    </row>
    <row r="760" spans="2:18" x14ac:dyDescent="0.3">
      <c r="B760" s="9">
        <v>762</v>
      </c>
      <c r="C760" s="9" t="s">
        <v>697</v>
      </c>
      <c r="D760" s="9" t="s">
        <v>1444</v>
      </c>
      <c r="E760" s="9" t="s">
        <v>116</v>
      </c>
      <c r="F760" s="9">
        <v>1056789738</v>
      </c>
      <c r="G760" s="9"/>
      <c r="H760" s="9">
        <v>23</v>
      </c>
      <c r="I760" s="9">
        <v>10</v>
      </c>
      <c r="J760" s="9">
        <v>2022</v>
      </c>
      <c r="K760" s="12">
        <f t="shared" si="22"/>
        <v>3</v>
      </c>
      <c r="L760" s="9" t="s">
        <v>103</v>
      </c>
      <c r="M760" s="11" t="str">
        <f>VLOOKUP($L760,CATEGORIAS!$I$2:$J$15,2,0)</f>
        <v>Z</v>
      </c>
      <c r="N760" s="11" t="str">
        <f t="shared" si="23"/>
        <v>2022Z</v>
      </c>
      <c r="O760" s="11" t="str">
        <f>VLOOKUP($N760,CATEGORIAS!$B$1:$G$245,2,0)</f>
        <v>MINI RIDERS SIN PEDALES 2 Y 3 AÑOS</v>
      </c>
      <c r="P760" s="9" t="s">
        <v>1436</v>
      </c>
      <c r="Q760" s="9"/>
      <c r="R760" s="9"/>
    </row>
    <row r="761" spans="2:18" x14ac:dyDescent="0.3">
      <c r="B761" s="9">
        <v>763</v>
      </c>
      <c r="C761" s="9" t="s">
        <v>1434</v>
      </c>
      <c r="D761" s="9" t="s">
        <v>1435</v>
      </c>
      <c r="E761" s="9" t="s">
        <v>116</v>
      </c>
      <c r="F761" s="9">
        <v>1050628407</v>
      </c>
      <c r="G761" s="9"/>
      <c r="H761" s="9">
        <v>28</v>
      </c>
      <c r="I761" s="9">
        <v>10</v>
      </c>
      <c r="J761" s="9">
        <v>2015</v>
      </c>
      <c r="K761" s="12">
        <f t="shared" si="22"/>
        <v>10</v>
      </c>
      <c r="L761" s="9" t="s">
        <v>106</v>
      </c>
      <c r="M761" s="11" t="str">
        <f>VLOOKUP($L761,CATEGORIAS!$I$2:$J$15,2,0)</f>
        <v>S</v>
      </c>
      <c r="N761" s="11" t="str">
        <f t="shared" si="23"/>
        <v>2015S</v>
      </c>
      <c r="O761" s="11" t="str">
        <f>VLOOKUP($N761,CATEGORIAS!$B$1:$G$245,2,0)</f>
        <v xml:space="preserve">SEMILLEROS 9 Y 10 AÑOS </v>
      </c>
      <c r="P761" s="9" t="s">
        <v>1436</v>
      </c>
      <c r="Q761" s="9"/>
      <c r="R761" s="9"/>
    </row>
    <row r="762" spans="2:18" x14ac:dyDescent="0.3">
      <c r="B762" s="9">
        <v>764</v>
      </c>
      <c r="C762" s="9" t="s">
        <v>1437</v>
      </c>
      <c r="D762" s="9" t="s">
        <v>1438</v>
      </c>
      <c r="E762" s="9" t="s">
        <v>142</v>
      </c>
      <c r="F762" s="9">
        <v>1036968719</v>
      </c>
      <c r="G762" s="9">
        <v>3117265906</v>
      </c>
      <c r="H762" s="9">
        <v>24</v>
      </c>
      <c r="I762" s="9">
        <v>11</v>
      </c>
      <c r="J762" s="9">
        <v>2019</v>
      </c>
      <c r="K762" s="12">
        <f t="shared" si="22"/>
        <v>6</v>
      </c>
      <c r="L762" s="9" t="s">
        <v>106</v>
      </c>
      <c r="M762" s="11" t="str">
        <f>VLOOKUP($L762,CATEGORIAS!$I$2:$J$15,2,0)</f>
        <v>S</v>
      </c>
      <c r="N762" s="11" t="str">
        <f t="shared" si="23"/>
        <v>2019S</v>
      </c>
      <c r="O762" s="11" t="str">
        <f>VLOOKUP($N762,CATEGORIAS!$B$1:$G$245,2,0)</f>
        <v>SEMILLEROS 6 AÑOS Y MENOS</v>
      </c>
      <c r="P762" s="9" t="s">
        <v>365</v>
      </c>
      <c r="Q762" s="9"/>
      <c r="R762" s="9"/>
    </row>
    <row r="763" spans="2:18" x14ac:dyDescent="0.3">
      <c r="B763" s="9">
        <v>765</v>
      </c>
      <c r="C763" s="9" t="s">
        <v>321</v>
      </c>
      <c r="D763" s="9" t="s">
        <v>1439</v>
      </c>
      <c r="E763" s="9" t="s">
        <v>142</v>
      </c>
      <c r="F763" s="9">
        <v>1036954461</v>
      </c>
      <c r="G763" s="9">
        <v>3117265906</v>
      </c>
      <c r="H763" s="9">
        <v>1</v>
      </c>
      <c r="I763" s="9">
        <v>10</v>
      </c>
      <c r="J763" s="9">
        <v>2013</v>
      </c>
      <c r="K763" s="12">
        <f t="shared" si="22"/>
        <v>12</v>
      </c>
      <c r="L763" s="9" t="s">
        <v>105</v>
      </c>
      <c r="M763" s="11" t="str">
        <f>VLOOKUP($L763,CATEGORIAS!$I$2:$J$15,2,0)</f>
        <v>P</v>
      </c>
      <c r="N763" s="11" t="str">
        <f t="shared" si="23"/>
        <v>2013P</v>
      </c>
      <c r="O763" s="11" t="str">
        <f>VLOOKUP($N763,CATEGORIAS!$B$1:$G$245,2,0)</f>
        <v>PRINCIPIANTES 11 Y 12 AÑOS</v>
      </c>
      <c r="P763" s="9" t="s">
        <v>365</v>
      </c>
      <c r="Q763" s="9"/>
      <c r="R763" s="9"/>
    </row>
    <row r="764" spans="2:18" x14ac:dyDescent="0.3">
      <c r="B764" s="9">
        <v>766</v>
      </c>
      <c r="C764" s="9" t="s">
        <v>741</v>
      </c>
      <c r="D764" s="9" t="s">
        <v>1440</v>
      </c>
      <c r="E764" s="9" t="s">
        <v>142</v>
      </c>
      <c r="F764" s="9">
        <v>1037886629</v>
      </c>
      <c r="G764" s="9">
        <v>3117265906</v>
      </c>
      <c r="H764" s="9">
        <v>15</v>
      </c>
      <c r="I764" s="9">
        <v>12</v>
      </c>
      <c r="J764" s="9">
        <v>2007</v>
      </c>
      <c r="K764" s="12">
        <f t="shared" si="22"/>
        <v>18</v>
      </c>
      <c r="L764" s="9" t="s">
        <v>101</v>
      </c>
      <c r="M764" s="11" t="str">
        <f>VLOOKUP($L764,CATEGORIAS!$I$2:$J$15,2,0)</f>
        <v>E</v>
      </c>
      <c r="N764" s="11" t="str">
        <f t="shared" si="23"/>
        <v>2007E</v>
      </c>
      <c r="O764" s="11" t="str">
        <f>VLOOKUP($N764,CATEGORIAS!$B$1:$G$245,2,0)</f>
        <v>EXPERTOS 17 AÑOS Y MAS</v>
      </c>
      <c r="P764" s="9" t="s">
        <v>151</v>
      </c>
      <c r="Q764" s="9"/>
      <c r="R764" s="9"/>
    </row>
    <row r="765" spans="2:18" x14ac:dyDescent="0.3">
      <c r="B765" s="9">
        <v>767</v>
      </c>
      <c r="C765" s="9" t="s">
        <v>138</v>
      </c>
      <c r="D765" s="9" t="s">
        <v>1443</v>
      </c>
      <c r="E765" s="9" t="s">
        <v>116</v>
      </c>
      <c r="F765" s="9">
        <v>1036266392</v>
      </c>
      <c r="G765" s="9"/>
      <c r="H765" s="9">
        <v>12</v>
      </c>
      <c r="I765" s="9">
        <v>11</v>
      </c>
      <c r="J765" s="9">
        <v>2021</v>
      </c>
      <c r="K765" s="12">
        <f t="shared" si="22"/>
        <v>4</v>
      </c>
      <c r="L765" s="9" t="s">
        <v>103</v>
      </c>
      <c r="M765" s="11" t="str">
        <f>VLOOKUP($L765,CATEGORIAS!$I$2:$J$15,2,0)</f>
        <v>Z</v>
      </c>
      <c r="N765" s="11" t="str">
        <f t="shared" si="23"/>
        <v>2021Z</v>
      </c>
      <c r="O765" s="11" t="str">
        <f>VLOOKUP($N765,CATEGORIAS!$B$1:$G$245,2,0)</f>
        <v>MINI RIDERS SIN PEDALES 4 Y 5 AÑOS</v>
      </c>
      <c r="P765" s="9" t="s">
        <v>365</v>
      </c>
      <c r="Q765" s="9"/>
      <c r="R765" s="9"/>
    </row>
    <row r="766" spans="2:18" x14ac:dyDescent="0.3">
      <c r="B766" s="9">
        <v>768</v>
      </c>
      <c r="C766" s="9" t="s">
        <v>1445</v>
      </c>
      <c r="D766" s="9" t="s">
        <v>1446</v>
      </c>
      <c r="E766" s="9" t="s">
        <v>116</v>
      </c>
      <c r="F766" s="9">
        <v>1029154593</v>
      </c>
      <c r="G766" s="9"/>
      <c r="H766" s="9">
        <v>23</v>
      </c>
      <c r="I766" s="9">
        <v>3</v>
      </c>
      <c r="J766" s="9">
        <v>2019</v>
      </c>
      <c r="K766" s="12">
        <f t="shared" si="22"/>
        <v>6</v>
      </c>
      <c r="L766" s="9" t="s">
        <v>106</v>
      </c>
      <c r="M766" s="11" t="str">
        <f>VLOOKUP($L766,CATEGORIAS!$I$2:$J$15,2,0)</f>
        <v>S</v>
      </c>
      <c r="N766" s="11" t="str">
        <f t="shared" si="23"/>
        <v>2019S</v>
      </c>
      <c r="O766" s="11" t="str">
        <f>VLOOKUP($N766,CATEGORIAS!$B$1:$G$338,2,0)</f>
        <v>SEMILLEROS 6 AÑOS Y MENOS</v>
      </c>
      <c r="P766" s="9" t="s">
        <v>1436</v>
      </c>
      <c r="Q766" s="9"/>
      <c r="R766" s="9"/>
    </row>
    <row r="767" spans="2:18" x14ac:dyDescent="0.3">
      <c r="B767" s="9">
        <v>769</v>
      </c>
      <c r="C767" s="9" t="s">
        <v>1464</v>
      </c>
      <c r="D767" s="9" t="s">
        <v>1465</v>
      </c>
      <c r="E767" s="9" t="s">
        <v>116</v>
      </c>
      <c r="F767" s="9">
        <v>1155719447</v>
      </c>
      <c r="G767" s="9"/>
      <c r="H767" s="9">
        <v>14</v>
      </c>
      <c r="I767" s="9">
        <v>3</v>
      </c>
      <c r="J767" s="9">
        <v>2022</v>
      </c>
      <c r="K767" s="12">
        <f t="shared" si="22"/>
        <v>3</v>
      </c>
      <c r="L767" s="9" t="s">
        <v>103</v>
      </c>
      <c r="M767" s="11" t="str">
        <f>VLOOKUP($L767,CATEGORIAS!$I$2:$J$15,2,0)</f>
        <v>Z</v>
      </c>
      <c r="N767" s="11" t="str">
        <f t="shared" si="23"/>
        <v>2022Z</v>
      </c>
      <c r="O767" s="11" t="str">
        <f>VLOOKUP($N767,CATEGORIAS!$B$1:$G$338,2,0)</f>
        <v>MINI RIDERS SIN PEDALES 2 Y 3 AÑOS</v>
      </c>
      <c r="P767" s="9" t="s">
        <v>909</v>
      </c>
      <c r="Q767" s="9"/>
      <c r="R767" s="9"/>
    </row>
    <row r="768" spans="2:18" x14ac:dyDescent="0.3">
      <c r="B768" s="9">
        <v>770</v>
      </c>
      <c r="C768" s="9" t="s">
        <v>1447</v>
      </c>
      <c r="D768" s="9" t="s">
        <v>1448</v>
      </c>
      <c r="E768" s="9" t="s">
        <v>142</v>
      </c>
      <c r="F768" s="9">
        <v>1035917180</v>
      </c>
      <c r="G768" s="9" t="s">
        <v>1449</v>
      </c>
      <c r="H768" s="9">
        <v>3</v>
      </c>
      <c r="I768" s="9">
        <v>8</v>
      </c>
      <c r="J768" s="9">
        <v>2012</v>
      </c>
      <c r="K768" s="12">
        <f t="shared" ref="K768:K831" si="24">2025-J768</f>
        <v>13</v>
      </c>
      <c r="L768" s="9" t="s">
        <v>106</v>
      </c>
      <c r="M768" s="11" t="str">
        <f>VLOOKUP($L768,CATEGORIAS!$I$2:$J$15,2,0)</f>
        <v>S</v>
      </c>
      <c r="N768" s="11" t="str">
        <f t="shared" ref="N768:N831" si="25">CONCATENATE($J768,$M768)</f>
        <v>2012S</v>
      </c>
      <c r="O768" s="11" t="str">
        <f>VLOOKUP($N768,CATEGORIAS!$B$1:$G$245,2,0)</f>
        <v xml:space="preserve">SEMILLEROS 13 Y 14 AÑOS </v>
      </c>
      <c r="P768" s="9" t="s">
        <v>1463</v>
      </c>
      <c r="Q768" s="9"/>
      <c r="R768" s="9"/>
    </row>
    <row r="769" spans="2:18" x14ac:dyDescent="0.3">
      <c r="B769" s="9">
        <v>771</v>
      </c>
      <c r="C769" s="9" t="s">
        <v>1450</v>
      </c>
      <c r="D769" s="9" t="s">
        <v>1451</v>
      </c>
      <c r="E769" s="9" t="s">
        <v>142</v>
      </c>
      <c r="F769" s="9">
        <v>1035918329</v>
      </c>
      <c r="G769" s="9" t="s">
        <v>1452</v>
      </c>
      <c r="H769" s="9">
        <v>8</v>
      </c>
      <c r="I769" s="9">
        <v>1</v>
      </c>
      <c r="J769" s="9">
        <v>2014</v>
      </c>
      <c r="K769" s="12">
        <f t="shared" si="24"/>
        <v>11</v>
      </c>
      <c r="L769" s="9" t="s">
        <v>105</v>
      </c>
      <c r="M769" s="11" t="str">
        <f>VLOOKUP($L769,CATEGORIAS!$I$2:$J$15,2,0)</f>
        <v>P</v>
      </c>
      <c r="N769" s="11" t="str">
        <f t="shared" si="25"/>
        <v>2014P</v>
      </c>
      <c r="O769" s="11" t="str">
        <f>VLOOKUP($N769,CATEGORIAS!$B$1:$G$245,2,0)</f>
        <v>PRINCIPIANTES 11 Y 12 AÑOS</v>
      </c>
      <c r="P769" s="9" t="s">
        <v>1463</v>
      </c>
      <c r="Q769" s="9"/>
      <c r="R769" s="9"/>
    </row>
    <row r="770" spans="2:18" x14ac:dyDescent="0.3">
      <c r="B770" s="9">
        <v>772</v>
      </c>
      <c r="C770" s="9" t="s">
        <v>1059</v>
      </c>
      <c r="D770" s="9" t="s">
        <v>1453</v>
      </c>
      <c r="E770" s="9" t="s">
        <v>142</v>
      </c>
      <c r="F770" s="9">
        <v>1157215194</v>
      </c>
      <c r="G770" s="9" t="s">
        <v>1454</v>
      </c>
      <c r="H770" s="9">
        <v>13</v>
      </c>
      <c r="I770" s="9">
        <v>5</v>
      </c>
      <c r="J770" s="9">
        <v>2019</v>
      </c>
      <c r="K770" s="12">
        <f t="shared" si="24"/>
        <v>6</v>
      </c>
      <c r="L770" s="9" t="s">
        <v>106</v>
      </c>
      <c r="M770" s="11" t="str">
        <f>VLOOKUP($L770,CATEGORIAS!$I$2:$J$15,2,0)</f>
        <v>S</v>
      </c>
      <c r="N770" s="11" t="str">
        <f t="shared" si="25"/>
        <v>2019S</v>
      </c>
      <c r="O770" s="11" t="str">
        <f>VLOOKUP($N770,CATEGORIAS!$B$1:$G$245,2,0)</f>
        <v>SEMILLEROS 6 AÑOS Y MENOS</v>
      </c>
      <c r="P770" s="9" t="s">
        <v>1463</v>
      </c>
      <c r="Q770" s="9"/>
      <c r="R770" s="9"/>
    </row>
    <row r="771" spans="2:18" x14ac:dyDescent="0.3">
      <c r="B771" s="9">
        <v>773</v>
      </c>
      <c r="C771" s="9" t="s">
        <v>1455</v>
      </c>
      <c r="D771" s="9" t="s">
        <v>1456</v>
      </c>
      <c r="E771" s="9" t="s">
        <v>142</v>
      </c>
      <c r="F771" s="9">
        <v>1036264384</v>
      </c>
      <c r="G771" s="9" t="s">
        <v>1457</v>
      </c>
      <c r="H771" s="9">
        <v>29</v>
      </c>
      <c r="I771" s="9">
        <v>12</v>
      </c>
      <c r="J771" s="9">
        <v>2020</v>
      </c>
      <c r="K771" s="12">
        <f t="shared" si="24"/>
        <v>5</v>
      </c>
      <c r="L771" s="9" t="s">
        <v>103</v>
      </c>
      <c r="M771" s="11" t="str">
        <f>VLOOKUP($L771,CATEGORIAS!$I$2:$J$15,2,0)</f>
        <v>Z</v>
      </c>
      <c r="N771" s="11" t="str">
        <f t="shared" si="25"/>
        <v>2020Z</v>
      </c>
      <c r="O771" s="11" t="str">
        <f>VLOOKUP($N771,CATEGORIAS!$B$1:$G$245,2,0)</f>
        <v>MINI RIDERS SIN PEDALES 4 Y 5 AÑOS</v>
      </c>
      <c r="P771" s="9" t="s">
        <v>1463</v>
      </c>
      <c r="Q771" s="9"/>
      <c r="R771" s="9"/>
    </row>
    <row r="772" spans="2:18" x14ac:dyDescent="0.3">
      <c r="B772" s="9">
        <v>774</v>
      </c>
      <c r="C772" s="9" t="s">
        <v>1458</v>
      </c>
      <c r="D772" s="9" t="s">
        <v>1459</v>
      </c>
      <c r="E772" s="9" t="s">
        <v>142</v>
      </c>
      <c r="F772" s="9">
        <v>1035919603</v>
      </c>
      <c r="G772" s="9" t="s">
        <v>1460</v>
      </c>
      <c r="H772" s="9">
        <v>11</v>
      </c>
      <c r="I772" s="9">
        <v>2</v>
      </c>
      <c r="J772" s="9">
        <v>2015</v>
      </c>
      <c r="K772" s="12">
        <f t="shared" si="24"/>
        <v>10</v>
      </c>
      <c r="L772" s="9" t="s">
        <v>106</v>
      </c>
      <c r="M772" s="11" t="str">
        <f>VLOOKUP($L772,CATEGORIAS!$I$2:$J$15,2,0)</f>
        <v>S</v>
      </c>
      <c r="N772" s="11" t="str">
        <f t="shared" si="25"/>
        <v>2015S</v>
      </c>
      <c r="O772" s="11" t="str">
        <f>VLOOKUP($N772,CATEGORIAS!$B$1:$G$245,2,0)</f>
        <v xml:space="preserve">SEMILLEROS 9 Y 10 AÑOS </v>
      </c>
      <c r="P772" s="9" t="s">
        <v>1463</v>
      </c>
      <c r="Q772" s="9"/>
      <c r="R772" s="9"/>
    </row>
    <row r="773" spans="2:18" x14ac:dyDescent="0.3">
      <c r="B773" s="9">
        <v>775</v>
      </c>
      <c r="C773" s="9" t="s">
        <v>1455</v>
      </c>
      <c r="D773" s="9" t="s">
        <v>1461</v>
      </c>
      <c r="E773" s="9" t="s">
        <v>142</v>
      </c>
      <c r="F773" s="9">
        <v>1017939195</v>
      </c>
      <c r="G773" s="9" t="s">
        <v>1462</v>
      </c>
      <c r="H773" s="9">
        <v>17</v>
      </c>
      <c r="I773" s="9">
        <v>7</v>
      </c>
      <c r="J773" s="9">
        <v>2014</v>
      </c>
      <c r="K773" s="12">
        <f t="shared" si="24"/>
        <v>11</v>
      </c>
      <c r="L773" s="9" t="s">
        <v>106</v>
      </c>
      <c r="M773" s="11" t="str">
        <f>VLOOKUP($L773,CATEGORIAS!$I$2:$J$15,2,0)</f>
        <v>S</v>
      </c>
      <c r="N773" s="11" t="str">
        <f t="shared" si="25"/>
        <v>2014S</v>
      </c>
      <c r="O773" s="11" t="str">
        <f>VLOOKUP($N773,CATEGORIAS!$B$1:$G$245,2,0)</f>
        <v>SEMILLEROS 11 Y 12 AÑOS</v>
      </c>
      <c r="P773" s="9" t="s">
        <v>1463</v>
      </c>
      <c r="Q773" s="9"/>
      <c r="R773" s="9"/>
    </row>
    <row r="774" spans="2:18" x14ac:dyDescent="0.3">
      <c r="B774" s="9">
        <v>776</v>
      </c>
      <c r="C774" s="9" t="s">
        <v>1467</v>
      </c>
      <c r="D774" s="9" t="s">
        <v>1468</v>
      </c>
      <c r="E774" s="9" t="s">
        <v>116</v>
      </c>
      <c r="F774" s="9">
        <v>1023555289</v>
      </c>
      <c r="G774" s="9">
        <v>3007072341</v>
      </c>
      <c r="H774" s="9">
        <v>29</v>
      </c>
      <c r="I774" s="9">
        <v>9</v>
      </c>
      <c r="J774" s="9">
        <v>2019</v>
      </c>
      <c r="K774" s="12">
        <f t="shared" si="24"/>
        <v>6</v>
      </c>
      <c r="L774" s="9" t="s">
        <v>106</v>
      </c>
      <c r="M774" s="11" t="str">
        <f>VLOOKUP($L774,CATEGORIAS!$I$2:$J$15,2,0)</f>
        <v>S</v>
      </c>
      <c r="N774" s="11" t="str">
        <f t="shared" si="25"/>
        <v>2019S</v>
      </c>
      <c r="O774" s="11" t="str">
        <f>VLOOKUP($N774,CATEGORIAS!$B$1:$G$245,2,0)</f>
        <v>SEMILLEROS 6 AÑOS Y MENOS</v>
      </c>
      <c r="P774" s="9" t="s">
        <v>117</v>
      </c>
      <c r="Q774" s="9"/>
      <c r="R774" s="9"/>
    </row>
    <row r="775" spans="2:18" x14ac:dyDescent="0.3">
      <c r="B775" s="9">
        <v>777</v>
      </c>
      <c r="C775" s="1" t="s">
        <v>289</v>
      </c>
      <c r="D775" s="1" t="s">
        <v>119</v>
      </c>
      <c r="E775" s="1" t="s">
        <v>116</v>
      </c>
      <c r="F775" s="1">
        <v>1023662969</v>
      </c>
      <c r="G775" s="1">
        <v>3216822221</v>
      </c>
      <c r="H775" s="1">
        <v>3</v>
      </c>
      <c r="I775" s="1">
        <v>2</v>
      </c>
      <c r="J775" s="1">
        <v>2022</v>
      </c>
      <c r="K775" s="12">
        <f t="shared" si="24"/>
        <v>3</v>
      </c>
      <c r="L775" s="1" t="s">
        <v>103</v>
      </c>
      <c r="M775" s="11" t="str">
        <f>VLOOKUP($L775,CATEGORIAS!$I$2:$J$15,2,0)</f>
        <v>Z</v>
      </c>
      <c r="N775" s="11" t="str">
        <f t="shared" si="25"/>
        <v>2022Z</v>
      </c>
      <c r="O775" s="11" t="str">
        <f>VLOOKUP($N775,CATEGORIAS!$B$1:$G$245,2,0)</f>
        <v>MINI RIDERS SIN PEDALES 2 Y 3 AÑOS</v>
      </c>
      <c r="P775" s="17" t="s">
        <v>1469</v>
      </c>
      <c r="Q775" s="9"/>
      <c r="R775" s="9"/>
    </row>
    <row r="776" spans="2:18" x14ac:dyDescent="0.3">
      <c r="B776" s="9">
        <v>778</v>
      </c>
      <c r="C776" s="1" t="s">
        <v>128</v>
      </c>
      <c r="D776" s="1" t="s">
        <v>1470</v>
      </c>
      <c r="E776" s="1" t="s">
        <v>142</v>
      </c>
      <c r="F776" s="1">
        <v>1023544284</v>
      </c>
      <c r="G776" s="1">
        <v>3022598741</v>
      </c>
      <c r="H776" s="1">
        <v>22</v>
      </c>
      <c r="I776" s="1">
        <v>3</v>
      </c>
      <c r="J776" s="1">
        <v>2018</v>
      </c>
      <c r="K776" s="12">
        <f t="shared" si="24"/>
        <v>7</v>
      </c>
      <c r="L776" s="9" t="s">
        <v>106</v>
      </c>
      <c r="M776" s="11" t="str">
        <f>VLOOKUP($L776,CATEGORIAS!$I$2:$J$15,2,0)</f>
        <v>S</v>
      </c>
      <c r="N776" s="11" t="str">
        <f t="shared" si="25"/>
        <v>2018S</v>
      </c>
      <c r="O776" s="11" t="str">
        <f>VLOOKUP($N776,CATEGORIAS!$B$1:$G$245,2,0)</f>
        <v xml:space="preserve">SEMILLEROS 7 Y 8 AÑOS </v>
      </c>
      <c r="P776" s="9" t="s">
        <v>935</v>
      </c>
      <c r="Q776" s="9"/>
      <c r="R776" s="9"/>
    </row>
    <row r="777" spans="2:18" x14ac:dyDescent="0.3">
      <c r="B777" s="9">
        <v>779</v>
      </c>
      <c r="C777" s="1" t="s">
        <v>416</v>
      </c>
      <c r="D777" s="1" t="s">
        <v>1471</v>
      </c>
      <c r="E777" s="1" t="s">
        <v>142</v>
      </c>
      <c r="F777" s="1">
        <v>1039475671</v>
      </c>
      <c r="G777" s="1">
        <v>3136710972</v>
      </c>
      <c r="H777" s="1">
        <v>24</v>
      </c>
      <c r="I777" s="1" t="s">
        <v>1472</v>
      </c>
      <c r="J777" s="1">
        <v>2017</v>
      </c>
      <c r="K777" s="12">
        <f t="shared" si="24"/>
        <v>8</v>
      </c>
      <c r="L777" s="9" t="s">
        <v>106</v>
      </c>
      <c r="M777" s="11" t="str">
        <f>VLOOKUP($L777,CATEGORIAS!$I$2:$J$15,2,0)</f>
        <v>S</v>
      </c>
      <c r="N777" s="11" t="str">
        <f t="shared" si="25"/>
        <v>2017S</v>
      </c>
      <c r="O777" s="11" t="str">
        <f>VLOOKUP($N777,CATEGORIAS!$B$1:$G$245,2,0)</f>
        <v xml:space="preserve">SEMILLEROS 7 Y 8 AÑOS </v>
      </c>
      <c r="P777" s="9" t="s">
        <v>425</v>
      </c>
      <c r="Q777" s="9"/>
      <c r="R777" s="9"/>
    </row>
    <row r="778" spans="2:18" x14ac:dyDescent="0.3">
      <c r="B778" s="9">
        <v>780</v>
      </c>
      <c r="C778" s="1" t="s">
        <v>1059</v>
      </c>
      <c r="D778" s="1" t="s">
        <v>1647</v>
      </c>
      <c r="E778" s="1" t="s">
        <v>142</v>
      </c>
      <c r="F778" s="1">
        <v>1017940490</v>
      </c>
      <c r="G778" s="1">
        <v>3104033117</v>
      </c>
      <c r="H778" s="1">
        <v>9</v>
      </c>
      <c r="I778" s="1">
        <v>7</v>
      </c>
      <c r="J778" s="1">
        <v>2016</v>
      </c>
      <c r="K778" s="12">
        <f t="shared" si="24"/>
        <v>9</v>
      </c>
      <c r="L778" s="1" t="s">
        <v>106</v>
      </c>
      <c r="M778" s="11" t="str">
        <f>VLOOKUP($L778,CATEGORIAS!$I$2:$J$15,2,0)</f>
        <v>S</v>
      </c>
      <c r="N778" s="11" t="str">
        <f t="shared" si="25"/>
        <v>2016S</v>
      </c>
      <c r="O778" s="11" t="str">
        <f>VLOOKUP($N778,CATEGORIAS!$B$1:$G$245,2,0)</f>
        <v xml:space="preserve">SEMILLEROS 9 Y 10 AÑOS </v>
      </c>
      <c r="P778" s="9" t="s">
        <v>248</v>
      </c>
      <c r="Q778" s="9"/>
      <c r="R778" s="9"/>
    </row>
    <row r="779" spans="2:18" x14ac:dyDescent="0.3">
      <c r="B779" s="9">
        <v>781</v>
      </c>
      <c r="C779" s="1" t="s">
        <v>1473</v>
      </c>
      <c r="D779" s="1" t="s">
        <v>1474</v>
      </c>
      <c r="E779" s="1" t="s">
        <v>142</v>
      </c>
      <c r="F779" s="1">
        <v>1028786393</v>
      </c>
      <c r="G779" s="1">
        <v>3194263418</v>
      </c>
      <c r="H779" s="1">
        <v>14</v>
      </c>
      <c r="I779" s="1">
        <v>5</v>
      </c>
      <c r="J779" s="1">
        <v>2009</v>
      </c>
      <c r="K779" s="12">
        <f t="shared" si="24"/>
        <v>16</v>
      </c>
      <c r="L779" s="9" t="s">
        <v>101</v>
      </c>
      <c r="M779" s="11" t="str">
        <f>VLOOKUP($L779,CATEGORIAS!$I$2:$J$15,2,0)</f>
        <v>E</v>
      </c>
      <c r="N779" s="11" t="str">
        <f t="shared" si="25"/>
        <v>2009E</v>
      </c>
      <c r="O779" s="11" t="str">
        <f>VLOOKUP($N779,CATEGORIAS!$B$1:$G$245,2,0)</f>
        <v>EXPERTOS 16 AÑOS</v>
      </c>
      <c r="P779" s="9" t="s">
        <v>137</v>
      </c>
      <c r="Q779" s="9"/>
      <c r="R779" s="9"/>
    </row>
    <row r="780" spans="2:18" x14ac:dyDescent="0.3">
      <c r="B780" s="9">
        <v>782</v>
      </c>
      <c r="C780" s="73" t="s">
        <v>200</v>
      </c>
      <c r="D780" s="73" t="s">
        <v>1475</v>
      </c>
      <c r="E780" s="73" t="s">
        <v>142</v>
      </c>
      <c r="F780" s="73">
        <v>1013465339</v>
      </c>
      <c r="G780" s="73">
        <v>3206893236</v>
      </c>
      <c r="H780" s="73">
        <v>5</v>
      </c>
      <c r="I780" s="73">
        <v>11</v>
      </c>
      <c r="J780" s="73">
        <v>2014</v>
      </c>
      <c r="K780" s="12">
        <f t="shared" si="24"/>
        <v>11</v>
      </c>
      <c r="L780" s="9" t="s">
        <v>106</v>
      </c>
      <c r="M780" s="11" t="str">
        <f>VLOOKUP($L780,CATEGORIAS!$I$2:$J$15,2,0)</f>
        <v>S</v>
      </c>
      <c r="N780" s="11" t="str">
        <f t="shared" si="25"/>
        <v>2014S</v>
      </c>
      <c r="O780" s="11" t="str">
        <f>VLOOKUP($N780,CATEGORIAS!$B$1:$G$245,2,0)</f>
        <v>SEMILLEROS 11 Y 12 AÑOS</v>
      </c>
      <c r="P780" s="9" t="s">
        <v>935</v>
      </c>
      <c r="Q780" s="9"/>
      <c r="R780" s="9"/>
    </row>
    <row r="781" spans="2:18" x14ac:dyDescent="0.3">
      <c r="B781" s="9">
        <v>783</v>
      </c>
      <c r="C781" s="1" t="s">
        <v>133</v>
      </c>
      <c r="D781" s="1" t="s">
        <v>1476</v>
      </c>
      <c r="E781" s="1" t="s">
        <v>142</v>
      </c>
      <c r="F781" s="1">
        <v>1036520462</v>
      </c>
      <c r="G781" s="1">
        <v>3102923657</v>
      </c>
      <c r="H781" s="48">
        <v>41669</v>
      </c>
      <c r="I781" s="1" t="s">
        <v>874</v>
      </c>
      <c r="J781" s="1">
        <v>2014</v>
      </c>
      <c r="K781" s="12">
        <f t="shared" si="24"/>
        <v>11</v>
      </c>
      <c r="L781" s="9" t="s">
        <v>101</v>
      </c>
      <c r="M781" s="11" t="str">
        <f>VLOOKUP($L781,CATEGORIAS!$I$2:$J$15,2,0)</f>
        <v>E</v>
      </c>
      <c r="N781" s="11" t="str">
        <f t="shared" si="25"/>
        <v>2014E</v>
      </c>
      <c r="O781" s="11" t="str">
        <f>VLOOKUP($N781,CATEGORIAS!$B$1:$G$245,2,0)</f>
        <v>EXPERTOS 11 AÑOS</v>
      </c>
      <c r="P781" s="17" t="s">
        <v>1477</v>
      </c>
      <c r="Q781" s="9"/>
      <c r="R781" s="9"/>
    </row>
    <row r="782" spans="2:18" x14ac:dyDescent="0.3">
      <c r="B782" s="9">
        <v>784</v>
      </c>
      <c r="C782" s="1" t="s">
        <v>821</v>
      </c>
      <c r="D782" s="1" t="s">
        <v>1646</v>
      </c>
      <c r="E782" s="1" t="s">
        <v>142</v>
      </c>
      <c r="F782" s="1">
        <v>1112408213</v>
      </c>
      <c r="G782" s="1">
        <v>3013489676</v>
      </c>
      <c r="H782" s="1">
        <v>27</v>
      </c>
      <c r="I782" s="1">
        <v>8</v>
      </c>
      <c r="J782" s="1">
        <v>2015</v>
      </c>
      <c r="K782" s="54">
        <f t="shared" si="24"/>
        <v>10</v>
      </c>
      <c r="L782" s="1" t="s">
        <v>106</v>
      </c>
      <c r="M782" s="55" t="str">
        <f>VLOOKUP($L782,CATEGORIAS!$I$2:$J$15,2,0)</f>
        <v>S</v>
      </c>
      <c r="N782" s="11" t="str">
        <f t="shared" si="25"/>
        <v>2015S</v>
      </c>
      <c r="O782" s="11" t="str">
        <f>VLOOKUP($N782,CATEGORIAS!$B$1:$G$245,2,0)</f>
        <v xml:space="preserve">SEMILLEROS 9 Y 10 AÑOS </v>
      </c>
      <c r="P782" s="9" t="s">
        <v>248</v>
      </c>
      <c r="Q782" s="9"/>
      <c r="R782" s="9"/>
    </row>
    <row r="783" spans="2:18" x14ac:dyDescent="0.3">
      <c r="B783" s="9">
        <v>785</v>
      </c>
      <c r="C783" s="1" t="s">
        <v>316</v>
      </c>
      <c r="D783" s="1" t="s">
        <v>1478</v>
      </c>
      <c r="E783" s="1" t="s">
        <v>142</v>
      </c>
      <c r="F783" s="1">
        <v>1034923574</v>
      </c>
      <c r="G783" s="1">
        <v>3045885088</v>
      </c>
      <c r="H783" s="1">
        <v>3</v>
      </c>
      <c r="I783" s="1">
        <v>2</v>
      </c>
      <c r="J783" s="1">
        <v>2013</v>
      </c>
      <c r="K783" s="12">
        <f t="shared" si="24"/>
        <v>12</v>
      </c>
      <c r="L783" s="9" t="s">
        <v>101</v>
      </c>
      <c r="M783" s="11" t="str">
        <f>VLOOKUP($L783,CATEGORIAS!$I$2:$J$15,2,0)</f>
        <v>E</v>
      </c>
      <c r="N783" s="11" t="str">
        <f t="shared" si="25"/>
        <v>2013E</v>
      </c>
      <c r="O783" s="11" t="str">
        <f>VLOOKUP($N783,CATEGORIAS!$B$1:$G$245,2,0)</f>
        <v>EXPERTOS 12 AÑOS</v>
      </c>
      <c r="P783" s="9" t="s">
        <v>879</v>
      </c>
      <c r="Q783" s="9"/>
      <c r="R783" s="9"/>
    </row>
    <row r="784" spans="2:18" x14ac:dyDescent="0.3">
      <c r="B784" s="9">
        <v>786</v>
      </c>
      <c r="C784" s="71" t="s">
        <v>1479</v>
      </c>
      <c r="D784" s="71" t="s">
        <v>1480</v>
      </c>
      <c r="E784" s="71" t="s">
        <v>142</v>
      </c>
      <c r="F784" s="71">
        <v>1017252320</v>
      </c>
      <c r="G784" s="71">
        <v>3216885078</v>
      </c>
      <c r="H784" s="71">
        <v>26</v>
      </c>
      <c r="I784" s="71">
        <v>11</v>
      </c>
      <c r="J784" s="71">
        <v>2015</v>
      </c>
      <c r="K784" s="12">
        <f t="shared" si="24"/>
        <v>10</v>
      </c>
      <c r="L784" s="9" t="s">
        <v>105</v>
      </c>
      <c r="M784" s="11" t="str">
        <f>VLOOKUP($L784,CATEGORIAS!$I$2:$J$15,2,0)</f>
        <v>P</v>
      </c>
      <c r="N784" s="11" t="str">
        <f t="shared" si="25"/>
        <v>2015P</v>
      </c>
      <c r="O784" s="11" t="str">
        <f>VLOOKUP($N784,CATEGORIAS!$B$1:$G$245,2,0)</f>
        <v xml:space="preserve">PRINCIPIANTES 9 Y 10 AÑOS </v>
      </c>
      <c r="P784" s="9" t="s">
        <v>961</v>
      </c>
      <c r="Q784" s="9"/>
      <c r="R784" s="9"/>
    </row>
    <row r="785" spans="2:18" x14ac:dyDescent="0.3">
      <c r="B785" s="9">
        <v>787</v>
      </c>
      <c r="C785" s="1" t="s">
        <v>586</v>
      </c>
      <c r="D785" s="1" t="s">
        <v>1481</v>
      </c>
      <c r="E785" s="1" t="s">
        <v>142</v>
      </c>
      <c r="F785" s="1">
        <v>1035011992</v>
      </c>
      <c r="G785" s="1">
        <v>3216885078</v>
      </c>
      <c r="H785" s="1">
        <v>26</v>
      </c>
      <c r="I785" s="1">
        <v>1</v>
      </c>
      <c r="J785" s="1">
        <v>2018</v>
      </c>
      <c r="K785" s="12">
        <f t="shared" si="24"/>
        <v>7</v>
      </c>
      <c r="L785" s="9" t="s">
        <v>104</v>
      </c>
      <c r="M785" s="11" t="str">
        <f>VLOOKUP($L785,CATEGORIAS!$I$2:$J$15,2,0)</f>
        <v>N</v>
      </c>
      <c r="N785" s="11" t="str">
        <f t="shared" si="25"/>
        <v>2018N</v>
      </c>
      <c r="O785" s="11" t="str">
        <f>VLOOKUP($N785,CATEGORIAS!$B$1:$G$245,2,0)</f>
        <v xml:space="preserve">NOVATOS 7 Y 8 AÑOS </v>
      </c>
      <c r="P785" s="9" t="s">
        <v>961</v>
      </c>
      <c r="Q785" s="9"/>
      <c r="R785" s="9"/>
    </row>
    <row r="786" spans="2:18" x14ac:dyDescent="0.3">
      <c r="B786" s="9">
        <v>788</v>
      </c>
      <c r="C786" s="1" t="s">
        <v>1482</v>
      </c>
      <c r="D786" s="1" t="s">
        <v>1483</v>
      </c>
      <c r="E786" s="1" t="s">
        <v>142</v>
      </c>
      <c r="F786" s="1">
        <v>1198463900</v>
      </c>
      <c r="G786" s="1"/>
      <c r="H786" s="1">
        <v>27</v>
      </c>
      <c r="I786" s="1">
        <v>9</v>
      </c>
      <c r="J786" s="1">
        <v>2011</v>
      </c>
      <c r="K786" s="54">
        <f t="shared" si="24"/>
        <v>14</v>
      </c>
      <c r="L786" s="9" t="s">
        <v>105</v>
      </c>
      <c r="M786" s="55" t="str">
        <f>VLOOKUP($L786,CATEGORIAS!$I$2:$J$15,2,0)</f>
        <v>P</v>
      </c>
      <c r="N786" s="11" t="str">
        <f t="shared" si="25"/>
        <v>2011P</v>
      </c>
      <c r="O786" s="11" t="str">
        <f>VLOOKUP($N786,CATEGORIAS!$B$1:$G$245,2,0)</f>
        <v xml:space="preserve">PRINCIPIANTES 13 Y 14 AÑOS </v>
      </c>
      <c r="P786" s="9" t="s">
        <v>269</v>
      </c>
      <c r="Q786" s="9"/>
      <c r="R786" s="9"/>
    </row>
    <row r="787" spans="2:18" x14ac:dyDescent="0.3">
      <c r="B787" s="9">
        <v>789</v>
      </c>
      <c r="C787" s="1" t="s">
        <v>122</v>
      </c>
      <c r="D787" s="1" t="s">
        <v>1484</v>
      </c>
      <c r="E787" s="1" t="s">
        <v>116</v>
      </c>
      <c r="F787" s="1">
        <v>1021810105</v>
      </c>
      <c r="G787" s="1"/>
      <c r="H787" s="1">
        <v>7</v>
      </c>
      <c r="I787" s="1">
        <v>11</v>
      </c>
      <c r="J787" s="1">
        <v>2019</v>
      </c>
      <c r="K787" s="12">
        <f t="shared" si="24"/>
        <v>6</v>
      </c>
      <c r="L787" s="9" t="s">
        <v>106</v>
      </c>
      <c r="M787" s="11" t="str">
        <f>VLOOKUP($L787,CATEGORIAS!$I$2:$J$15,2,0)</f>
        <v>S</v>
      </c>
      <c r="N787" s="11" t="str">
        <f t="shared" si="25"/>
        <v>2019S</v>
      </c>
      <c r="O787" s="11" t="str">
        <f>VLOOKUP($N787,CATEGORIAS!$B$1:$G$245,2,0)</f>
        <v>SEMILLEROS 6 AÑOS Y MENOS</v>
      </c>
      <c r="P787" s="9" t="s">
        <v>269</v>
      </c>
      <c r="Q787" s="9"/>
      <c r="R787" s="9"/>
    </row>
    <row r="788" spans="2:18" x14ac:dyDescent="0.3">
      <c r="B788" s="9">
        <v>790</v>
      </c>
      <c r="C788" s="1" t="s">
        <v>741</v>
      </c>
      <c r="D788" s="1" t="s">
        <v>1485</v>
      </c>
      <c r="E788" s="1" t="s">
        <v>212</v>
      </c>
      <c r="F788" s="1">
        <v>1025648109</v>
      </c>
      <c r="G788" s="1"/>
      <c r="H788" s="1">
        <v>12</v>
      </c>
      <c r="I788" s="1">
        <v>10</v>
      </c>
      <c r="J788" s="1">
        <v>2006</v>
      </c>
      <c r="K788" s="12">
        <f t="shared" si="24"/>
        <v>19</v>
      </c>
      <c r="L788" s="9" t="s">
        <v>97</v>
      </c>
      <c r="M788" s="11" t="str">
        <f>VLOOKUP($L788,CATEGORIAS!$I$2:$J$15,2,0)</f>
        <v>T</v>
      </c>
      <c r="N788" s="11" t="str">
        <f t="shared" si="25"/>
        <v>2006T</v>
      </c>
      <c r="O788" s="11" t="str">
        <f>VLOOKUP($N788,CATEGORIAS!$B$1:$G$245,2,0)</f>
        <v>OPEN ELITE VARONES</v>
      </c>
      <c r="P788" s="9" t="s">
        <v>269</v>
      </c>
      <c r="Q788" s="9"/>
      <c r="R788" s="9"/>
    </row>
    <row r="789" spans="2:18" x14ac:dyDescent="0.3">
      <c r="B789" s="9">
        <v>791</v>
      </c>
      <c r="C789" s="1" t="s">
        <v>1486</v>
      </c>
      <c r="D789" s="1" t="s">
        <v>1487</v>
      </c>
      <c r="E789" s="1" t="s">
        <v>116</v>
      </c>
      <c r="F789" s="1">
        <v>1017941754</v>
      </c>
      <c r="G789" s="1"/>
      <c r="H789" s="1">
        <v>20</v>
      </c>
      <c r="I789" s="1">
        <v>5</v>
      </c>
      <c r="J789" s="1">
        <v>2019</v>
      </c>
      <c r="K789" s="12">
        <f t="shared" si="24"/>
        <v>6</v>
      </c>
      <c r="L789" s="9" t="s">
        <v>106</v>
      </c>
      <c r="M789" s="11" t="str">
        <f>VLOOKUP($L789,CATEGORIAS!$I$2:$J$15,2,0)</f>
        <v>S</v>
      </c>
      <c r="N789" s="11" t="str">
        <f t="shared" si="25"/>
        <v>2019S</v>
      </c>
      <c r="O789" s="11" t="str">
        <f>VLOOKUP($N789,CATEGORIAS!$B$1:$G$245,2,0)</f>
        <v>SEMILLEROS 6 AÑOS Y MENOS</v>
      </c>
      <c r="P789" s="9" t="s">
        <v>269</v>
      </c>
      <c r="Q789" s="9"/>
      <c r="R789" s="9"/>
    </row>
    <row r="790" spans="2:18" x14ac:dyDescent="0.3">
      <c r="B790" s="9">
        <v>792</v>
      </c>
      <c r="C790" s="1" t="s">
        <v>1488</v>
      </c>
      <c r="D790" s="1" t="s">
        <v>1489</v>
      </c>
      <c r="E790" s="1" t="s">
        <v>116</v>
      </c>
      <c r="F790" s="1">
        <v>1106639181</v>
      </c>
      <c r="G790" s="1">
        <v>3502397885</v>
      </c>
      <c r="H790" s="1">
        <v>4</v>
      </c>
      <c r="I790" s="1" t="s">
        <v>1490</v>
      </c>
      <c r="J790" s="1">
        <v>2019</v>
      </c>
      <c r="K790" s="12">
        <f t="shared" si="24"/>
        <v>6</v>
      </c>
      <c r="L790" s="1" t="s">
        <v>106</v>
      </c>
      <c r="M790" s="11" t="str">
        <f>VLOOKUP($L790,CATEGORIAS!$I$2:$J$15,2,0)</f>
        <v>S</v>
      </c>
      <c r="N790" s="11" t="str">
        <f t="shared" si="25"/>
        <v>2019S</v>
      </c>
      <c r="O790" s="11" t="str">
        <f>VLOOKUP($N790,CATEGORIAS!$B$1:$G$245,2,0)</f>
        <v>SEMILLEROS 6 AÑOS Y MENOS</v>
      </c>
      <c r="P790" s="9" t="s">
        <v>113</v>
      </c>
      <c r="Q790" s="9"/>
      <c r="R790" s="9"/>
    </row>
    <row r="791" spans="2:18" x14ac:dyDescent="0.3">
      <c r="B791" s="9">
        <v>793</v>
      </c>
      <c r="C791" s="1" t="s">
        <v>901</v>
      </c>
      <c r="D791" s="1" t="s">
        <v>1491</v>
      </c>
      <c r="E791" s="1" t="s">
        <v>116</v>
      </c>
      <c r="F791" s="1">
        <v>1137883386</v>
      </c>
      <c r="G791" s="1">
        <v>3003540737</v>
      </c>
      <c r="H791" s="1">
        <v>24</v>
      </c>
      <c r="I791" s="1" t="s">
        <v>1492</v>
      </c>
      <c r="J791" s="1">
        <v>2022</v>
      </c>
      <c r="K791" s="12">
        <f t="shared" si="24"/>
        <v>3</v>
      </c>
      <c r="L791" s="1" t="s">
        <v>103</v>
      </c>
      <c r="M791" s="11" t="str">
        <f>VLOOKUP($L791,CATEGORIAS!$I$2:$J$15,2,0)</f>
        <v>Z</v>
      </c>
      <c r="N791" s="11" t="str">
        <f t="shared" si="25"/>
        <v>2022Z</v>
      </c>
      <c r="O791" s="11" t="str">
        <f>VLOOKUP($N791,CATEGORIAS!$B$1:$G$245,2,0)</f>
        <v>MINI RIDERS SIN PEDALES 2 Y 3 AÑOS</v>
      </c>
      <c r="P791" s="9" t="s">
        <v>113</v>
      </c>
      <c r="Q791" s="9"/>
      <c r="R791" s="9"/>
    </row>
    <row r="792" spans="2:18" x14ac:dyDescent="0.3">
      <c r="B792" s="9">
        <v>794</v>
      </c>
      <c r="C792" s="1" t="s">
        <v>1493</v>
      </c>
      <c r="D792" s="1" t="s">
        <v>1494</v>
      </c>
      <c r="E792" s="1" t="s">
        <v>116</v>
      </c>
      <c r="F792" s="1">
        <v>1236888634</v>
      </c>
      <c r="G792" s="1">
        <v>3127786016</v>
      </c>
      <c r="H792" s="1">
        <v>27</v>
      </c>
      <c r="I792" s="1" t="s">
        <v>1016</v>
      </c>
      <c r="J792" s="1">
        <v>2019</v>
      </c>
      <c r="K792" s="12">
        <f t="shared" si="24"/>
        <v>6</v>
      </c>
      <c r="L792" s="1" t="s">
        <v>106</v>
      </c>
      <c r="M792" s="11" t="str">
        <f>VLOOKUP($L792,CATEGORIAS!$I$2:$J$15,2,0)</f>
        <v>S</v>
      </c>
      <c r="N792" s="11" t="str">
        <f t="shared" si="25"/>
        <v>2019S</v>
      </c>
      <c r="O792" s="11" t="str">
        <f>VLOOKUP($N792,CATEGORIAS!$B$1:$G$245,2,0)</f>
        <v>SEMILLEROS 6 AÑOS Y MENOS</v>
      </c>
      <c r="P792" s="9" t="s">
        <v>113</v>
      </c>
      <c r="Q792" s="9"/>
      <c r="R792" s="9"/>
    </row>
    <row r="793" spans="2:18" x14ac:dyDescent="0.3">
      <c r="B793" s="9">
        <v>795</v>
      </c>
      <c r="C793" s="1" t="s">
        <v>901</v>
      </c>
      <c r="D793" s="1" t="s">
        <v>1495</v>
      </c>
      <c r="E793" s="1" t="s">
        <v>142</v>
      </c>
      <c r="F793" s="1">
        <v>1054572169</v>
      </c>
      <c r="G793" s="1">
        <v>3148965893</v>
      </c>
      <c r="H793" s="1">
        <v>12</v>
      </c>
      <c r="I793" s="1" t="s">
        <v>1016</v>
      </c>
      <c r="J793" s="1">
        <v>2018</v>
      </c>
      <c r="K793" s="12">
        <f t="shared" si="24"/>
        <v>7</v>
      </c>
      <c r="L793" s="1" t="s">
        <v>106</v>
      </c>
      <c r="M793" s="11" t="str">
        <f>VLOOKUP($L793,CATEGORIAS!$I$2:$J$15,2,0)</f>
        <v>S</v>
      </c>
      <c r="N793" s="11" t="str">
        <f t="shared" si="25"/>
        <v>2018S</v>
      </c>
      <c r="O793" s="11" t="str">
        <f>VLOOKUP($N793,CATEGORIAS!$B$1:$G$245,2,0)</f>
        <v xml:space="preserve">SEMILLEROS 7 Y 8 AÑOS </v>
      </c>
      <c r="P793" s="9" t="s">
        <v>113</v>
      </c>
      <c r="Q793" s="9"/>
      <c r="R793" s="9"/>
    </row>
    <row r="794" spans="2:18" x14ac:dyDescent="0.3">
      <c r="B794" s="9">
        <v>796</v>
      </c>
      <c r="C794" s="1" t="s">
        <v>1128</v>
      </c>
      <c r="D794" s="1" t="s">
        <v>1496</v>
      </c>
      <c r="E794" s="1" t="s">
        <v>142</v>
      </c>
      <c r="F794" s="1">
        <v>1021929246</v>
      </c>
      <c r="G794" s="1">
        <v>3164460605</v>
      </c>
      <c r="H794" s="1">
        <v>23</v>
      </c>
      <c r="I794" s="1">
        <v>8</v>
      </c>
      <c r="J794" s="1">
        <v>2010</v>
      </c>
      <c r="K794" s="12">
        <f t="shared" si="24"/>
        <v>15</v>
      </c>
      <c r="L794" s="9" t="s">
        <v>101</v>
      </c>
      <c r="M794" s="11" t="str">
        <f>VLOOKUP($L794,CATEGORIAS!$I$2:$J$15,2,0)</f>
        <v>E</v>
      </c>
      <c r="N794" s="11" t="str">
        <f t="shared" si="25"/>
        <v>2010E</v>
      </c>
      <c r="O794" s="11" t="str">
        <f>VLOOKUP($N794,CATEGORIAS!$B$1:$G$245,2,0)</f>
        <v>EXPERTOS 15 AÑOS</v>
      </c>
      <c r="P794" s="9" t="s">
        <v>151</v>
      </c>
      <c r="Q794" s="9"/>
      <c r="R794" s="9"/>
    </row>
    <row r="795" spans="2:18" x14ac:dyDescent="0.3">
      <c r="B795" s="9">
        <v>797</v>
      </c>
      <c r="C795" s="1" t="s">
        <v>1497</v>
      </c>
      <c r="D795" s="1" t="s">
        <v>1498</v>
      </c>
      <c r="E795" s="1" t="s">
        <v>116</v>
      </c>
      <c r="F795" s="1">
        <v>1033269955</v>
      </c>
      <c r="G795" s="1">
        <v>3246836797</v>
      </c>
      <c r="H795" s="1">
        <v>4</v>
      </c>
      <c r="I795" s="1">
        <v>8</v>
      </c>
      <c r="J795" s="1">
        <v>2019</v>
      </c>
      <c r="K795" s="12">
        <f t="shared" si="24"/>
        <v>6</v>
      </c>
      <c r="L795" s="9" t="s">
        <v>105</v>
      </c>
      <c r="M795" s="11" t="str">
        <f>VLOOKUP($L795,CATEGORIAS!$I$2:$J$15,2,0)</f>
        <v>P</v>
      </c>
      <c r="N795" s="11" t="str">
        <f t="shared" si="25"/>
        <v>2019P</v>
      </c>
      <c r="O795" s="11" t="str">
        <f>VLOOKUP($N795,CATEGORIAS!$B$1:$G$245,2,0)</f>
        <v>PRINCIPIANTES 6 AÑOS Y MENOS</v>
      </c>
      <c r="P795" s="62" t="s">
        <v>1749</v>
      </c>
      <c r="Q795" s="9"/>
      <c r="R795" s="9"/>
    </row>
    <row r="796" spans="2:18" x14ac:dyDescent="0.3">
      <c r="B796" s="9">
        <v>798</v>
      </c>
      <c r="C796" s="1" t="s">
        <v>213</v>
      </c>
      <c r="D796" s="1" t="s">
        <v>1499</v>
      </c>
      <c r="E796" s="1" t="s">
        <v>142</v>
      </c>
      <c r="F796" s="1">
        <v>1020120338</v>
      </c>
      <c r="G796" s="1">
        <v>3137111606</v>
      </c>
      <c r="H796" s="1">
        <v>15</v>
      </c>
      <c r="I796" s="1">
        <v>3</v>
      </c>
      <c r="J796" s="1">
        <v>2012</v>
      </c>
      <c r="K796" s="12">
        <f t="shared" si="24"/>
        <v>13</v>
      </c>
      <c r="L796" s="9" t="s">
        <v>101</v>
      </c>
      <c r="M796" s="11" t="str">
        <f>VLOOKUP($L796,CATEGORIAS!$I$2:$J$15,2,0)</f>
        <v>E</v>
      </c>
      <c r="N796" s="11" t="str">
        <f t="shared" si="25"/>
        <v>2012E</v>
      </c>
      <c r="O796" s="11" t="str">
        <f>VLOOKUP($N796,CATEGORIAS!$B$1:$G$245,2,0)</f>
        <v>EXPERTOS 13 AÑOS</v>
      </c>
      <c r="P796" s="9" t="s">
        <v>879</v>
      </c>
      <c r="Q796" s="9"/>
      <c r="R796" s="9"/>
    </row>
    <row r="797" spans="2:18" x14ac:dyDescent="0.3">
      <c r="B797" s="9">
        <v>799</v>
      </c>
      <c r="C797" s="1" t="s">
        <v>1500</v>
      </c>
      <c r="D797" s="1" t="s">
        <v>1501</v>
      </c>
      <c r="E797" s="1" t="s">
        <v>142</v>
      </c>
      <c r="F797" s="1">
        <v>1023642486</v>
      </c>
      <c r="G797" s="1">
        <v>3105036104</v>
      </c>
      <c r="H797" s="1">
        <v>9</v>
      </c>
      <c r="I797" s="1">
        <v>11</v>
      </c>
      <c r="J797" s="1">
        <v>2011</v>
      </c>
      <c r="K797" s="12">
        <f t="shared" si="24"/>
        <v>14</v>
      </c>
      <c r="L797" s="9" t="s">
        <v>105</v>
      </c>
      <c r="M797" s="11" t="str">
        <f>VLOOKUP($L797,CATEGORIAS!$I$2:$J$15,2,0)</f>
        <v>P</v>
      </c>
      <c r="N797" s="11" t="str">
        <f t="shared" si="25"/>
        <v>2011P</v>
      </c>
      <c r="O797" s="11" t="str">
        <f>VLOOKUP($N797,CATEGORIAS!$B$1:$G$245,2,0)</f>
        <v xml:space="preserve">PRINCIPIANTES 13 Y 14 AÑOS </v>
      </c>
      <c r="P797" s="9" t="s">
        <v>1017</v>
      </c>
      <c r="Q797" s="9"/>
      <c r="R797" s="9"/>
    </row>
    <row r="798" spans="2:18" x14ac:dyDescent="0.3">
      <c r="B798" s="9">
        <v>800</v>
      </c>
      <c r="C798" s="1" t="s">
        <v>1502</v>
      </c>
      <c r="D798" s="1" t="s">
        <v>1503</v>
      </c>
      <c r="E798" s="1" t="s">
        <v>142</v>
      </c>
      <c r="F798" s="1">
        <v>1040577742</v>
      </c>
      <c r="G798" s="1">
        <v>3117320896</v>
      </c>
      <c r="H798" s="1">
        <v>28</v>
      </c>
      <c r="I798" s="1">
        <v>4</v>
      </c>
      <c r="J798" s="1">
        <v>2017</v>
      </c>
      <c r="K798" s="12">
        <f t="shared" si="24"/>
        <v>8</v>
      </c>
      <c r="L798" s="9" t="s">
        <v>106</v>
      </c>
      <c r="M798" s="11" t="str">
        <f>VLOOKUP($L798,CATEGORIAS!$I$2:$J$15,2,0)</f>
        <v>S</v>
      </c>
      <c r="N798" s="11" t="str">
        <f t="shared" si="25"/>
        <v>2017S</v>
      </c>
      <c r="O798" s="11" t="str">
        <f>VLOOKUP($N798,CATEGORIAS!$B$1:$G$245,2,0)</f>
        <v xml:space="preserve">SEMILLEROS 7 Y 8 AÑOS </v>
      </c>
      <c r="P798" s="9" t="s">
        <v>1017</v>
      </c>
      <c r="Q798" s="9"/>
      <c r="R798" s="9"/>
    </row>
    <row r="799" spans="2:18" x14ac:dyDescent="0.3">
      <c r="B799" s="9">
        <v>801</v>
      </c>
      <c r="C799" s="1" t="s">
        <v>877</v>
      </c>
      <c r="D799" s="1" t="s">
        <v>1504</v>
      </c>
      <c r="E799" s="1" t="s">
        <v>142</v>
      </c>
      <c r="F799" s="1">
        <v>1033202789</v>
      </c>
      <c r="G799" s="1">
        <v>3016835136</v>
      </c>
      <c r="H799" s="1">
        <v>13</v>
      </c>
      <c r="I799" s="1">
        <v>8</v>
      </c>
      <c r="J799" s="1">
        <v>2017</v>
      </c>
      <c r="K799" s="12">
        <f t="shared" si="24"/>
        <v>8</v>
      </c>
      <c r="L799" s="9" t="s">
        <v>106</v>
      </c>
      <c r="M799" s="11" t="str">
        <f>VLOOKUP($L799,CATEGORIAS!$I$2:$J$15,2,0)</f>
        <v>S</v>
      </c>
      <c r="N799" s="11" t="str">
        <f t="shared" si="25"/>
        <v>2017S</v>
      </c>
      <c r="O799" s="11" t="str">
        <f>VLOOKUP($N799,CATEGORIAS!$B$1:$G$245,2,0)</f>
        <v xml:space="preserve">SEMILLEROS 7 Y 8 AÑOS </v>
      </c>
      <c r="P799" s="9" t="s">
        <v>1017</v>
      </c>
      <c r="Q799" s="9"/>
      <c r="R799" s="9"/>
    </row>
    <row r="800" spans="2:18" x14ac:dyDescent="0.3">
      <c r="B800" s="9">
        <v>802</v>
      </c>
      <c r="C800" s="1" t="s">
        <v>1059</v>
      </c>
      <c r="D800" s="1" t="s">
        <v>1505</v>
      </c>
      <c r="E800" s="1" t="s">
        <v>116</v>
      </c>
      <c r="F800" s="1">
        <v>1155717660</v>
      </c>
      <c r="G800" s="1">
        <v>3128684258</v>
      </c>
      <c r="H800" s="1">
        <v>17</v>
      </c>
      <c r="I800" s="1">
        <v>3</v>
      </c>
      <c r="J800" s="1">
        <v>2019</v>
      </c>
      <c r="K800" s="12">
        <f t="shared" si="24"/>
        <v>6</v>
      </c>
      <c r="L800" s="9" t="s">
        <v>106</v>
      </c>
      <c r="M800" s="11" t="str">
        <f>VLOOKUP($L800,CATEGORIAS!$I$2:$J$15,2,0)</f>
        <v>S</v>
      </c>
      <c r="N800" s="11" t="str">
        <f t="shared" si="25"/>
        <v>2019S</v>
      </c>
      <c r="O800" s="11" t="str">
        <f>VLOOKUP($N800,CATEGORIAS!$B$1:$G$245,2,0)</f>
        <v>SEMILLEROS 6 AÑOS Y MENOS</v>
      </c>
      <c r="P800" s="9" t="s">
        <v>1017</v>
      </c>
      <c r="Q800" s="9"/>
      <c r="R800" s="9"/>
    </row>
    <row r="801" spans="2:18" x14ac:dyDescent="0.3">
      <c r="B801" s="9">
        <v>803</v>
      </c>
      <c r="C801" s="1" t="s">
        <v>1506</v>
      </c>
      <c r="D801" s="1" t="s">
        <v>1507</v>
      </c>
      <c r="E801" s="1" t="s">
        <v>212</v>
      </c>
      <c r="F801" s="3">
        <v>1023624511</v>
      </c>
      <c r="G801" s="1">
        <v>3212468215</v>
      </c>
      <c r="H801" s="1">
        <v>6</v>
      </c>
      <c r="I801" s="1">
        <v>10</v>
      </c>
      <c r="J801" s="1">
        <v>2004</v>
      </c>
      <c r="K801" s="12">
        <f t="shared" si="24"/>
        <v>21</v>
      </c>
      <c r="L801" s="9" t="s">
        <v>100</v>
      </c>
      <c r="M801" s="11" t="str">
        <f>VLOOKUP($L801,CATEGORIAS!$I$2:$J$15,2,0)</f>
        <v>D</v>
      </c>
      <c r="N801" s="11" t="str">
        <f t="shared" si="25"/>
        <v>2004D</v>
      </c>
      <c r="O801" s="11" t="str">
        <f>VLOOKUP($N801,CATEGORIAS!$B$1:$G$245,2,0)</f>
        <v>DAMAS 15 AÑOS Y MAS</v>
      </c>
      <c r="P801" s="9" t="s">
        <v>1017</v>
      </c>
      <c r="Q801" s="9"/>
      <c r="R801" s="9"/>
    </row>
    <row r="802" spans="2:18" x14ac:dyDescent="0.3">
      <c r="B802" s="9">
        <v>804</v>
      </c>
      <c r="C802" s="1" t="s">
        <v>605</v>
      </c>
      <c r="D802" s="1" t="s">
        <v>1508</v>
      </c>
      <c r="E802" s="1" t="s">
        <v>212</v>
      </c>
      <c r="F802" s="1">
        <v>1001539014</v>
      </c>
      <c r="G802" s="1">
        <v>3196147897</v>
      </c>
      <c r="H802" s="1">
        <v>24</v>
      </c>
      <c r="I802" s="1">
        <v>12</v>
      </c>
      <c r="J802" s="1">
        <v>2001</v>
      </c>
      <c r="K802" s="12">
        <f t="shared" si="24"/>
        <v>24</v>
      </c>
      <c r="L802" s="9" t="s">
        <v>91</v>
      </c>
      <c r="M802" s="11" t="str">
        <f>VLOOKUP($L802,CATEGORIAS!$I$2:$J$15,2,0)</f>
        <v>F</v>
      </c>
      <c r="N802" s="11" t="str">
        <f t="shared" si="25"/>
        <v>2001F</v>
      </c>
      <c r="O802" s="11" t="str">
        <f>VLOOKUP($N802,CATEGORIAS!$B$1:$G$245,2,0)</f>
        <v>FOUR CROSS</v>
      </c>
      <c r="P802" s="9" t="s">
        <v>1017</v>
      </c>
      <c r="Q802" s="9"/>
      <c r="R802" s="9"/>
    </row>
    <row r="803" spans="2:18" x14ac:dyDescent="0.3">
      <c r="B803" s="9">
        <v>805</v>
      </c>
      <c r="C803" s="1" t="s">
        <v>1509</v>
      </c>
      <c r="D803" s="1" t="s">
        <v>1510</v>
      </c>
      <c r="E803" s="1" t="s">
        <v>142</v>
      </c>
      <c r="F803" s="1">
        <v>1036454751</v>
      </c>
      <c r="G803" s="1">
        <v>3194501499</v>
      </c>
      <c r="H803" s="1">
        <v>2</v>
      </c>
      <c r="I803" s="1">
        <v>4</v>
      </c>
      <c r="J803" s="1">
        <v>2011</v>
      </c>
      <c r="K803" s="12">
        <f t="shared" si="24"/>
        <v>14</v>
      </c>
      <c r="L803" s="9" t="s">
        <v>105</v>
      </c>
      <c r="M803" s="11" t="str">
        <f>VLOOKUP($L803,CATEGORIAS!$I$2:$J$15,2,0)</f>
        <v>P</v>
      </c>
      <c r="N803" s="11" t="str">
        <f t="shared" si="25"/>
        <v>2011P</v>
      </c>
      <c r="O803" s="11" t="str">
        <f>VLOOKUP($N803,CATEGORIAS!$B$1:$G$245,2,0)</f>
        <v xml:space="preserve">PRINCIPIANTES 13 Y 14 AÑOS </v>
      </c>
      <c r="P803" s="9" t="s">
        <v>1017</v>
      </c>
      <c r="Q803" s="9"/>
      <c r="R803" s="9"/>
    </row>
    <row r="804" spans="2:18" x14ac:dyDescent="0.3">
      <c r="B804" s="9">
        <v>806</v>
      </c>
      <c r="C804" s="1" t="s">
        <v>1511</v>
      </c>
      <c r="D804" s="1" t="s">
        <v>1512</v>
      </c>
      <c r="E804" s="1" t="s">
        <v>116</v>
      </c>
      <c r="F804" s="1">
        <v>1035015603</v>
      </c>
      <c r="G804" s="1">
        <v>3006137569</v>
      </c>
      <c r="H804" s="1">
        <v>11</v>
      </c>
      <c r="I804" s="1">
        <v>11</v>
      </c>
      <c r="J804" s="1">
        <v>2019</v>
      </c>
      <c r="K804" s="12">
        <f t="shared" si="24"/>
        <v>6</v>
      </c>
      <c r="L804" s="9" t="s">
        <v>106</v>
      </c>
      <c r="M804" s="11" t="str">
        <f>VLOOKUP($L804,CATEGORIAS!$I$2:$J$15,2,0)</f>
        <v>S</v>
      </c>
      <c r="N804" s="11" t="str">
        <f t="shared" si="25"/>
        <v>2019S</v>
      </c>
      <c r="O804" s="11" t="str">
        <f>VLOOKUP($N804,CATEGORIAS!$B$1:$G$245,2,0)</f>
        <v>SEMILLEROS 6 AÑOS Y MENOS</v>
      </c>
      <c r="P804" s="9" t="s">
        <v>1017</v>
      </c>
      <c r="Q804" s="9"/>
      <c r="R804" s="9"/>
    </row>
    <row r="805" spans="2:18" x14ac:dyDescent="0.3">
      <c r="B805" s="9">
        <v>807</v>
      </c>
      <c r="C805" s="1" t="s">
        <v>938</v>
      </c>
      <c r="D805" s="1" t="s">
        <v>1513</v>
      </c>
      <c r="E805" s="1" t="s">
        <v>116</v>
      </c>
      <c r="F805" s="1">
        <v>1035013733</v>
      </c>
      <c r="G805" s="1">
        <v>3113245388</v>
      </c>
      <c r="H805" s="1">
        <v>20</v>
      </c>
      <c r="I805" s="1">
        <v>12</v>
      </c>
      <c r="J805" s="1">
        <v>2018</v>
      </c>
      <c r="K805" s="12">
        <f t="shared" si="24"/>
        <v>7</v>
      </c>
      <c r="L805" s="9" t="s">
        <v>106</v>
      </c>
      <c r="M805" s="11" t="str">
        <f>VLOOKUP($L805,CATEGORIAS!$I$2:$J$15,2,0)</f>
        <v>S</v>
      </c>
      <c r="N805" s="11" t="str">
        <f t="shared" si="25"/>
        <v>2018S</v>
      </c>
      <c r="O805" s="11" t="str">
        <f>VLOOKUP($N805,CATEGORIAS!$B$1:$G$245,2,0)</f>
        <v xml:space="preserve">SEMILLEROS 7 Y 8 AÑOS </v>
      </c>
      <c r="P805" s="9" t="s">
        <v>1017</v>
      </c>
      <c r="Q805" s="9"/>
      <c r="R805" s="9"/>
    </row>
    <row r="806" spans="2:18" x14ac:dyDescent="0.3">
      <c r="B806" s="9">
        <v>808</v>
      </c>
      <c r="C806" s="1" t="s">
        <v>179</v>
      </c>
      <c r="D806" s="1" t="s">
        <v>1514</v>
      </c>
      <c r="E806" s="1" t="s">
        <v>142</v>
      </c>
      <c r="F806" s="1">
        <v>1040743929</v>
      </c>
      <c r="G806" s="1">
        <v>3207515346</v>
      </c>
      <c r="H806" s="1">
        <v>24</v>
      </c>
      <c r="I806" s="1">
        <v>5</v>
      </c>
      <c r="J806" s="1">
        <v>2011</v>
      </c>
      <c r="K806" s="12">
        <f t="shared" si="24"/>
        <v>14</v>
      </c>
      <c r="L806" s="9" t="s">
        <v>106</v>
      </c>
      <c r="M806" s="11" t="str">
        <f>VLOOKUP($L806,CATEGORIAS!$I$2:$J$15,2,0)</f>
        <v>S</v>
      </c>
      <c r="N806" s="11" t="str">
        <f t="shared" si="25"/>
        <v>2011S</v>
      </c>
      <c r="O806" s="11" t="str">
        <f>VLOOKUP($N806,CATEGORIAS!$B$1:$G$245,2,0)</f>
        <v xml:space="preserve">SEMILLEROS 13 Y 14 AÑOS </v>
      </c>
      <c r="P806" s="9" t="s">
        <v>1017</v>
      </c>
      <c r="Q806" s="9"/>
      <c r="R806" s="9"/>
    </row>
    <row r="807" spans="2:18" x14ac:dyDescent="0.3">
      <c r="B807" s="9">
        <v>809</v>
      </c>
      <c r="C807" s="1" t="s">
        <v>1515</v>
      </c>
      <c r="D807" s="1" t="s">
        <v>1516</v>
      </c>
      <c r="E807" s="1" t="s">
        <v>116</v>
      </c>
      <c r="F807" s="1">
        <v>1023562885</v>
      </c>
      <c r="G807" s="1"/>
      <c r="H807" s="1">
        <v>19</v>
      </c>
      <c r="I807" s="1">
        <v>8</v>
      </c>
      <c r="J807" s="1">
        <v>2021</v>
      </c>
      <c r="K807" s="12">
        <f t="shared" si="24"/>
        <v>4</v>
      </c>
      <c r="L807" s="9" t="s">
        <v>103</v>
      </c>
      <c r="M807" s="11" t="str">
        <f>VLOOKUP($L807,CATEGORIAS!$I$2:$J$15,2,0)</f>
        <v>Z</v>
      </c>
      <c r="N807" s="11" t="str">
        <f t="shared" si="25"/>
        <v>2021Z</v>
      </c>
      <c r="O807" s="11" t="str">
        <f>VLOOKUP($N807,CATEGORIAS!$B$1:$G$245,2,0)</f>
        <v>MINI RIDERS SIN PEDALES 4 Y 5 AÑOS</v>
      </c>
      <c r="P807" s="9" t="s">
        <v>1017</v>
      </c>
      <c r="Q807" s="9"/>
      <c r="R807" s="9"/>
    </row>
    <row r="808" spans="2:18" x14ac:dyDescent="0.3">
      <c r="B808" s="9">
        <v>810</v>
      </c>
      <c r="C808" s="1" t="s">
        <v>1517</v>
      </c>
      <c r="D808" s="1" t="s">
        <v>1518</v>
      </c>
      <c r="E808" s="1" t="s">
        <v>142</v>
      </c>
      <c r="F808" s="1">
        <v>1036458671</v>
      </c>
      <c r="G808" s="1">
        <v>3194420529</v>
      </c>
      <c r="H808" s="1">
        <v>4</v>
      </c>
      <c r="I808" s="1">
        <v>9</v>
      </c>
      <c r="J808" s="1">
        <v>2016</v>
      </c>
      <c r="K808" s="12">
        <f t="shared" si="24"/>
        <v>9</v>
      </c>
      <c r="L808" s="9" t="s">
        <v>106</v>
      </c>
      <c r="M808" s="11" t="str">
        <f>VLOOKUP($L808,CATEGORIAS!$I$2:$J$15,2,0)</f>
        <v>S</v>
      </c>
      <c r="N808" s="11" t="str">
        <f t="shared" si="25"/>
        <v>2016S</v>
      </c>
      <c r="O808" s="11" t="str">
        <f>VLOOKUP($N808,CATEGORIAS!$B$1:$G$245,2,0)</f>
        <v xml:space="preserve">SEMILLEROS 9 Y 10 AÑOS </v>
      </c>
      <c r="P808" s="9" t="s">
        <v>1017</v>
      </c>
      <c r="Q808" s="9"/>
      <c r="R808" s="9"/>
    </row>
    <row r="809" spans="2:18" x14ac:dyDescent="0.3">
      <c r="B809" s="9">
        <v>811</v>
      </c>
      <c r="C809" s="1" t="s">
        <v>188</v>
      </c>
      <c r="D809" s="1" t="s">
        <v>1519</v>
      </c>
      <c r="E809" s="1" t="s">
        <v>142</v>
      </c>
      <c r="F809" s="1">
        <v>1040754834</v>
      </c>
      <c r="G809" s="1">
        <v>3006994682</v>
      </c>
      <c r="H809" s="1">
        <v>12</v>
      </c>
      <c r="I809" s="1">
        <v>5</v>
      </c>
      <c r="J809" s="1">
        <v>2015</v>
      </c>
      <c r="K809" s="12">
        <f t="shared" si="24"/>
        <v>10</v>
      </c>
      <c r="L809" s="9" t="s">
        <v>106</v>
      </c>
      <c r="M809" s="11" t="str">
        <f>VLOOKUP($L809,CATEGORIAS!$I$2:$J$15,2,0)</f>
        <v>S</v>
      </c>
      <c r="N809" s="11" t="str">
        <f t="shared" si="25"/>
        <v>2015S</v>
      </c>
      <c r="O809" s="11" t="str">
        <f>VLOOKUP($N809,CATEGORIAS!$B$1:$G$245,2,0)</f>
        <v xml:space="preserve">SEMILLEROS 9 Y 10 AÑOS </v>
      </c>
      <c r="P809" s="9" t="s">
        <v>1017</v>
      </c>
      <c r="Q809" s="9"/>
      <c r="R809" s="9"/>
    </row>
    <row r="810" spans="2:18" x14ac:dyDescent="0.3">
      <c r="B810" s="9">
        <v>812</v>
      </c>
      <c r="C810" s="1" t="s">
        <v>1497</v>
      </c>
      <c r="D810" s="1" t="s">
        <v>1520</v>
      </c>
      <c r="E810" s="1" t="s">
        <v>142</v>
      </c>
      <c r="F810" s="1">
        <v>1036457197</v>
      </c>
      <c r="G810" s="1">
        <v>3177738657</v>
      </c>
      <c r="H810" s="1">
        <v>29</v>
      </c>
      <c r="I810" s="1">
        <v>3</v>
      </c>
      <c r="J810" s="1">
        <v>2014</v>
      </c>
      <c r="K810" s="12">
        <f t="shared" si="24"/>
        <v>11</v>
      </c>
      <c r="L810" s="9" t="s">
        <v>105</v>
      </c>
      <c r="M810" s="11" t="str">
        <f>VLOOKUP($L810,CATEGORIAS!$I$2:$J$15,2,0)</f>
        <v>P</v>
      </c>
      <c r="N810" s="11" t="str">
        <f t="shared" si="25"/>
        <v>2014P</v>
      </c>
      <c r="O810" s="11" t="str">
        <f>VLOOKUP($N810,CATEGORIAS!$B$1:$G$245,2,0)</f>
        <v>PRINCIPIANTES 11 Y 12 AÑOS</v>
      </c>
      <c r="P810" s="9" t="s">
        <v>1017</v>
      </c>
      <c r="Q810" s="9"/>
      <c r="R810" s="9"/>
    </row>
    <row r="811" spans="2:18" x14ac:dyDescent="0.3">
      <c r="B811" s="9">
        <v>813</v>
      </c>
      <c r="C811" s="1" t="s">
        <v>1059</v>
      </c>
      <c r="D811" s="1" t="s">
        <v>1521</v>
      </c>
      <c r="E811" s="1" t="s">
        <v>116</v>
      </c>
      <c r="F811" s="1">
        <v>1195216392</v>
      </c>
      <c r="G811" s="1"/>
      <c r="H811" s="1">
        <v>3</v>
      </c>
      <c r="I811" s="1">
        <v>2</v>
      </c>
      <c r="J811" s="1">
        <v>2018</v>
      </c>
      <c r="K811" s="12">
        <f t="shared" si="24"/>
        <v>7</v>
      </c>
      <c r="L811" s="9" t="s">
        <v>106</v>
      </c>
      <c r="M811" s="11" t="str">
        <f>VLOOKUP($L811,CATEGORIAS!$I$2:$J$15,2,0)</f>
        <v>S</v>
      </c>
      <c r="N811" s="11" t="str">
        <f t="shared" si="25"/>
        <v>2018S</v>
      </c>
      <c r="O811" s="11" t="str">
        <f>VLOOKUP($N811,CATEGORIAS!$B$1:$G$245,2,0)</f>
        <v xml:space="preserve">SEMILLEROS 7 Y 8 AÑOS </v>
      </c>
      <c r="P811" s="9" t="s">
        <v>1017</v>
      </c>
      <c r="Q811" s="9"/>
      <c r="R811" s="9"/>
    </row>
    <row r="812" spans="2:18" x14ac:dyDescent="0.3">
      <c r="B812" s="9">
        <v>814</v>
      </c>
      <c r="C812" s="1" t="s">
        <v>1522</v>
      </c>
      <c r="D812" s="1" t="s">
        <v>1523</v>
      </c>
      <c r="E812" s="1"/>
      <c r="F812" s="1">
        <v>1015079634</v>
      </c>
      <c r="G812" s="1">
        <v>3028603465</v>
      </c>
      <c r="H812" s="1">
        <v>12</v>
      </c>
      <c r="I812" s="1">
        <v>7</v>
      </c>
      <c r="J812" s="1">
        <v>2018</v>
      </c>
      <c r="K812" s="54">
        <f t="shared" si="24"/>
        <v>7</v>
      </c>
      <c r="L812" s="9" t="s">
        <v>106</v>
      </c>
      <c r="M812" s="55" t="str">
        <f>VLOOKUP($L812,CATEGORIAS!$I$2:$J$15,2,0)</f>
        <v>S</v>
      </c>
      <c r="N812" s="11" t="str">
        <f t="shared" si="25"/>
        <v>2018S</v>
      </c>
      <c r="O812" s="11" t="str">
        <f>VLOOKUP($N812,CATEGORIAS!$B$1:$G$245,2,0)</f>
        <v xml:space="preserve">SEMILLEROS 7 Y 8 AÑOS </v>
      </c>
      <c r="P812" s="9" t="s">
        <v>1017</v>
      </c>
      <c r="Q812" s="9"/>
      <c r="R812" s="9"/>
    </row>
    <row r="813" spans="2:18" x14ac:dyDescent="0.3">
      <c r="B813" s="9">
        <v>815</v>
      </c>
      <c r="C813" s="1" t="s">
        <v>1509</v>
      </c>
      <c r="D813" s="1" t="s">
        <v>1524</v>
      </c>
      <c r="E813" s="1" t="s">
        <v>142</v>
      </c>
      <c r="F813" s="1">
        <v>1020314355</v>
      </c>
      <c r="G813" s="1">
        <v>3196186431</v>
      </c>
      <c r="H813" s="1">
        <v>23</v>
      </c>
      <c r="I813" s="1">
        <v>1</v>
      </c>
      <c r="J813" s="1">
        <v>2013</v>
      </c>
      <c r="K813" s="54">
        <f t="shared" si="24"/>
        <v>12</v>
      </c>
      <c r="L813" s="9" t="s">
        <v>106</v>
      </c>
      <c r="M813" s="55" t="str">
        <f>VLOOKUP($L813,CATEGORIAS!$I$2:$J$15,2,0)</f>
        <v>S</v>
      </c>
      <c r="N813" s="11" t="str">
        <f t="shared" si="25"/>
        <v>2013S</v>
      </c>
      <c r="O813" s="11" t="str">
        <f>VLOOKUP($N813,CATEGORIAS!$B$1:$G$245,2,0)</f>
        <v>SEMILLEROS 11 Y 12 AÑOS</v>
      </c>
      <c r="P813" s="9" t="s">
        <v>1017</v>
      </c>
      <c r="Q813" s="9"/>
      <c r="R813" s="9"/>
    </row>
    <row r="814" spans="2:18" x14ac:dyDescent="0.3">
      <c r="B814" s="9">
        <v>816</v>
      </c>
      <c r="C814" s="1" t="s">
        <v>1525</v>
      </c>
      <c r="D814" s="1" t="s">
        <v>1526</v>
      </c>
      <c r="E814" s="1" t="s">
        <v>116</v>
      </c>
      <c r="F814" s="1">
        <v>1015078862</v>
      </c>
      <c r="G814" s="1">
        <v>3054038902</v>
      </c>
      <c r="H814" s="1">
        <v>5</v>
      </c>
      <c r="I814" s="1">
        <v>8</v>
      </c>
      <c r="J814" s="1">
        <v>2015</v>
      </c>
      <c r="K814" s="54">
        <f t="shared" si="24"/>
        <v>10</v>
      </c>
      <c r="L814" s="9" t="s">
        <v>106</v>
      </c>
      <c r="M814" s="55" t="str">
        <f>VLOOKUP($L814,CATEGORIAS!$I$2:$J$15,2,0)</f>
        <v>S</v>
      </c>
      <c r="N814" s="11" t="str">
        <f t="shared" si="25"/>
        <v>2015S</v>
      </c>
      <c r="O814" s="11" t="str">
        <f>VLOOKUP($N814,CATEGORIAS!$B$1:$G$245,2,0)</f>
        <v xml:space="preserve">SEMILLEROS 9 Y 10 AÑOS </v>
      </c>
      <c r="P814" s="9" t="s">
        <v>1017</v>
      </c>
      <c r="Q814" s="9"/>
      <c r="R814" s="9"/>
    </row>
    <row r="815" spans="2:18" x14ac:dyDescent="0.3">
      <c r="B815" s="9">
        <v>817</v>
      </c>
      <c r="C815" s="1" t="s">
        <v>1527</v>
      </c>
      <c r="D815" s="1" t="s">
        <v>1528</v>
      </c>
      <c r="E815" s="1" t="s">
        <v>142</v>
      </c>
      <c r="F815" s="1">
        <v>1020325334</v>
      </c>
      <c r="G815" s="1">
        <v>3148215963</v>
      </c>
      <c r="H815" s="1">
        <v>27</v>
      </c>
      <c r="I815" s="1">
        <v>12</v>
      </c>
      <c r="J815" s="1">
        <v>2017</v>
      </c>
      <c r="K815" s="54">
        <f t="shared" si="24"/>
        <v>8</v>
      </c>
      <c r="L815" s="9" t="s">
        <v>106</v>
      </c>
      <c r="M815" s="55" t="str">
        <f>VLOOKUP($L815,CATEGORIAS!$I$2:$J$15,2,0)</f>
        <v>S</v>
      </c>
      <c r="N815" s="11" t="str">
        <f t="shared" si="25"/>
        <v>2017S</v>
      </c>
      <c r="O815" s="11" t="str">
        <f>VLOOKUP($N815,CATEGORIAS!$B$1:$G$245,2,0)</f>
        <v xml:space="preserve">SEMILLEROS 7 Y 8 AÑOS </v>
      </c>
      <c r="P815" s="9" t="s">
        <v>1017</v>
      </c>
      <c r="Q815" s="9"/>
      <c r="R815" s="9"/>
    </row>
    <row r="816" spans="2:18" x14ac:dyDescent="0.3">
      <c r="B816" s="9">
        <v>818</v>
      </c>
      <c r="C816" s="1" t="s">
        <v>609</v>
      </c>
      <c r="D816" s="1" t="s">
        <v>1529</v>
      </c>
      <c r="E816" s="1" t="s">
        <v>116</v>
      </c>
      <c r="F816" s="1">
        <v>1035013539</v>
      </c>
      <c r="G816" s="1">
        <v>3207740401</v>
      </c>
      <c r="H816" s="1">
        <v>15</v>
      </c>
      <c r="I816" s="1">
        <v>11</v>
      </c>
      <c r="J816" s="1">
        <v>2018</v>
      </c>
      <c r="K816" s="54">
        <f t="shared" si="24"/>
        <v>7</v>
      </c>
      <c r="L816" s="9" t="s">
        <v>106</v>
      </c>
      <c r="M816" s="55" t="str">
        <f>VLOOKUP($L816,CATEGORIAS!$I$2:$J$15,2,0)</f>
        <v>S</v>
      </c>
      <c r="N816" s="11" t="str">
        <f t="shared" si="25"/>
        <v>2018S</v>
      </c>
      <c r="O816" s="11" t="str">
        <f>VLOOKUP($N816,CATEGORIAS!$B$1:$G$245,2,0)</f>
        <v xml:space="preserve">SEMILLEROS 7 Y 8 AÑOS </v>
      </c>
      <c r="P816" s="9" t="s">
        <v>1017</v>
      </c>
      <c r="Q816" s="9"/>
      <c r="R816" s="9"/>
    </row>
    <row r="817" spans="2:18" x14ac:dyDescent="0.3">
      <c r="B817" s="9">
        <v>819</v>
      </c>
      <c r="C817" s="1" t="s">
        <v>126</v>
      </c>
      <c r="D817" s="1" t="s">
        <v>1530</v>
      </c>
      <c r="E817" s="1" t="s">
        <v>142</v>
      </c>
      <c r="F817" s="1">
        <v>1020309623</v>
      </c>
      <c r="G817" s="1">
        <v>3004769808</v>
      </c>
      <c r="H817" s="1">
        <v>15</v>
      </c>
      <c r="I817" s="1">
        <v>5</v>
      </c>
      <c r="J817" s="1">
        <v>2011</v>
      </c>
      <c r="K817" s="54">
        <f t="shared" si="24"/>
        <v>14</v>
      </c>
      <c r="L817" s="1" t="s">
        <v>105</v>
      </c>
      <c r="M817" s="55" t="str">
        <f>VLOOKUP($L817,CATEGORIAS!$I$2:$J$15,2,0)</f>
        <v>P</v>
      </c>
      <c r="N817" s="11" t="str">
        <f t="shared" si="25"/>
        <v>2011P</v>
      </c>
      <c r="O817" s="11" t="str">
        <f>VLOOKUP($N817,CATEGORIAS!$B$1:$G$245,2,0)</f>
        <v xml:space="preserve">PRINCIPIANTES 13 Y 14 AÑOS </v>
      </c>
      <c r="P817" s="9" t="s">
        <v>425</v>
      </c>
      <c r="Q817" s="9"/>
      <c r="R817" s="9"/>
    </row>
    <row r="818" spans="2:18" x14ac:dyDescent="0.3">
      <c r="B818" s="9">
        <v>820</v>
      </c>
      <c r="C818" s="1" t="s">
        <v>1531</v>
      </c>
      <c r="D818" s="1" t="s">
        <v>1532</v>
      </c>
      <c r="E818" s="1" t="s">
        <v>142</v>
      </c>
      <c r="F818" s="1">
        <v>1027641634</v>
      </c>
      <c r="G818" s="1">
        <v>3043437416</v>
      </c>
      <c r="H818" s="1">
        <v>17</v>
      </c>
      <c r="I818" s="1">
        <v>10</v>
      </c>
      <c r="J818" s="1">
        <v>2009</v>
      </c>
      <c r="K818" s="54">
        <f t="shared" si="24"/>
        <v>16</v>
      </c>
      <c r="L818" s="1" t="s">
        <v>100</v>
      </c>
      <c r="M818" s="55" t="str">
        <f>VLOOKUP($L818,CATEGORIAS!$I$2:$J$15,2,0)</f>
        <v>D</v>
      </c>
      <c r="N818" s="11" t="str">
        <f t="shared" si="25"/>
        <v>2009D</v>
      </c>
      <c r="O818" s="11" t="str">
        <f>VLOOKUP($N818,CATEGORIAS!$B$1:$G$245,2,0)</f>
        <v>DAMAS 15 AÑOS Y MAS</v>
      </c>
      <c r="P818" s="9" t="s">
        <v>425</v>
      </c>
      <c r="Q818" s="9"/>
      <c r="R818" s="9"/>
    </row>
    <row r="819" spans="2:18" x14ac:dyDescent="0.3">
      <c r="B819" s="9">
        <v>821</v>
      </c>
      <c r="C819" s="1" t="s">
        <v>140</v>
      </c>
      <c r="D819" s="1" t="s">
        <v>1533</v>
      </c>
      <c r="E819" s="1" t="s">
        <v>142</v>
      </c>
      <c r="F819" s="1">
        <v>1040576131</v>
      </c>
      <c r="G819" s="1">
        <v>3103727920</v>
      </c>
      <c r="H819" s="1">
        <v>9</v>
      </c>
      <c r="I819" s="1">
        <v>8</v>
      </c>
      <c r="J819" s="1">
        <v>2014</v>
      </c>
      <c r="K819" s="54">
        <f t="shared" si="24"/>
        <v>11</v>
      </c>
      <c r="L819" s="1" t="s">
        <v>105</v>
      </c>
      <c r="M819" s="55" t="str">
        <f>VLOOKUP($L819,CATEGORIAS!$I$2:$J$15,2,0)</f>
        <v>P</v>
      </c>
      <c r="N819" s="11" t="str">
        <f t="shared" si="25"/>
        <v>2014P</v>
      </c>
      <c r="O819" s="11" t="str">
        <f>VLOOKUP($N819,CATEGORIAS!$B$1:$G$245,2,0)</f>
        <v>PRINCIPIANTES 11 Y 12 AÑOS</v>
      </c>
      <c r="P819" s="9" t="s">
        <v>425</v>
      </c>
      <c r="Q819" s="9"/>
      <c r="R819" s="9"/>
    </row>
    <row r="820" spans="2:18" x14ac:dyDescent="0.3">
      <c r="B820" s="9">
        <v>822</v>
      </c>
      <c r="C820" s="1" t="s">
        <v>555</v>
      </c>
      <c r="D820" s="1" t="s">
        <v>1534</v>
      </c>
      <c r="E820" s="1" t="s">
        <v>142</v>
      </c>
      <c r="F820" s="1">
        <v>1025651282</v>
      </c>
      <c r="G820" s="1">
        <v>3104894439</v>
      </c>
      <c r="H820" s="1">
        <v>1</v>
      </c>
      <c r="I820" s="1">
        <v>1</v>
      </c>
      <c r="J820" s="1">
        <v>2009</v>
      </c>
      <c r="K820" s="54">
        <f t="shared" si="24"/>
        <v>16</v>
      </c>
      <c r="L820" s="1" t="s">
        <v>104</v>
      </c>
      <c r="M820" s="55" t="str">
        <f>VLOOKUP($L820,CATEGORIAS!$I$2:$J$15,2,0)</f>
        <v>N</v>
      </c>
      <c r="N820" s="11" t="str">
        <f t="shared" si="25"/>
        <v>2009N</v>
      </c>
      <c r="O820" s="11" t="str">
        <f>VLOOKUP($N820,CATEGORIAS!$B$1:$G$245,2,0)</f>
        <v xml:space="preserve">NOVATOS 15 Y 16 AÑOS </v>
      </c>
      <c r="P820" s="9" t="s">
        <v>425</v>
      </c>
      <c r="Q820" s="9"/>
      <c r="R820" s="9"/>
    </row>
    <row r="821" spans="2:18" x14ac:dyDescent="0.3">
      <c r="B821" s="9">
        <v>823</v>
      </c>
      <c r="C821" s="1" t="s">
        <v>114</v>
      </c>
      <c r="D821" s="1" t="s">
        <v>1535</v>
      </c>
      <c r="E821" s="1" t="s">
        <v>142</v>
      </c>
      <c r="F821" s="3">
        <v>1020305918</v>
      </c>
      <c r="G821" s="1">
        <v>3137621326</v>
      </c>
      <c r="H821" s="1">
        <v>14</v>
      </c>
      <c r="I821" s="1">
        <v>1</v>
      </c>
      <c r="J821" s="1">
        <v>2010</v>
      </c>
      <c r="K821" s="54">
        <f t="shared" si="24"/>
        <v>15</v>
      </c>
      <c r="L821" s="1" t="s">
        <v>104</v>
      </c>
      <c r="M821" s="55" t="str">
        <f>VLOOKUP($L821,CATEGORIAS!$I$2:$J$15,2,0)</f>
        <v>N</v>
      </c>
      <c r="N821" s="11" t="str">
        <f t="shared" si="25"/>
        <v>2010N</v>
      </c>
      <c r="O821" s="11" t="str">
        <f>VLOOKUP($N821,CATEGORIAS!$B$1:$G$245,2,0)</f>
        <v xml:space="preserve">NOVATOS 15 Y 16 AÑOS </v>
      </c>
      <c r="P821" s="9" t="s">
        <v>425</v>
      </c>
      <c r="Q821" s="9"/>
      <c r="R821" s="9"/>
    </row>
    <row r="822" spans="2:18" x14ac:dyDescent="0.3">
      <c r="B822" s="9">
        <v>824</v>
      </c>
      <c r="C822" s="1" t="s">
        <v>140</v>
      </c>
      <c r="D822" s="1" t="s">
        <v>1536</v>
      </c>
      <c r="E822" s="1" t="s">
        <v>142</v>
      </c>
      <c r="F822" s="1">
        <v>1044988660</v>
      </c>
      <c r="G822" s="1">
        <v>3146079731</v>
      </c>
      <c r="H822" s="1">
        <v>10</v>
      </c>
      <c r="I822" s="1" t="s">
        <v>1337</v>
      </c>
      <c r="J822" s="1">
        <v>2013</v>
      </c>
      <c r="K822" s="54">
        <f t="shared" si="24"/>
        <v>12</v>
      </c>
      <c r="L822" s="9" t="s">
        <v>106</v>
      </c>
      <c r="M822" s="55" t="str">
        <f>VLOOKUP($L822,CATEGORIAS!$I$2:$J$15,2,0)</f>
        <v>S</v>
      </c>
      <c r="N822" s="11" t="str">
        <f t="shared" si="25"/>
        <v>2013S</v>
      </c>
      <c r="O822" s="11" t="str">
        <f>VLOOKUP($N822,CATEGORIAS!$B$1:$G$245,2,0)</f>
        <v>SEMILLEROS 11 Y 12 AÑOS</v>
      </c>
      <c r="P822" s="17" t="s">
        <v>1537</v>
      </c>
      <c r="Q822" s="9"/>
      <c r="R822" s="9"/>
    </row>
    <row r="823" spans="2:18" x14ac:dyDescent="0.3">
      <c r="B823" s="9">
        <v>825</v>
      </c>
      <c r="C823" s="1" t="s">
        <v>1538</v>
      </c>
      <c r="D823" s="1" t="s">
        <v>1539</v>
      </c>
      <c r="E823" s="1" t="s">
        <v>212</v>
      </c>
      <c r="F823" s="1">
        <v>1020497081</v>
      </c>
      <c r="G823" s="1">
        <v>3003760072</v>
      </c>
      <c r="H823" s="1">
        <v>26</v>
      </c>
      <c r="I823" s="1">
        <v>10</v>
      </c>
      <c r="J823" s="1">
        <v>1992</v>
      </c>
      <c r="K823" s="54">
        <f t="shared" si="24"/>
        <v>33</v>
      </c>
      <c r="L823" s="1" t="s">
        <v>89</v>
      </c>
      <c r="M823" s="55" t="str">
        <f>VLOOKUP($L823,CATEGORIAS!$I$2:$J$15,2,0)</f>
        <v>V</v>
      </c>
      <c r="N823" s="11" t="str">
        <f t="shared" si="25"/>
        <v>1992V</v>
      </c>
      <c r="O823" s="11" t="str">
        <f>VLOOKUP($N823,CATEGORIAS!$B$1:$G$245,2,0)</f>
        <v>PAPICROSS</v>
      </c>
      <c r="P823" s="9" t="s">
        <v>440</v>
      </c>
      <c r="Q823" s="9"/>
      <c r="R823" s="9"/>
    </row>
    <row r="824" spans="2:18" x14ac:dyDescent="0.3">
      <c r="B824" s="9">
        <v>826</v>
      </c>
      <c r="C824" s="1" t="s">
        <v>573</v>
      </c>
      <c r="D824" s="1" t="s">
        <v>1540</v>
      </c>
      <c r="E824" s="1" t="s">
        <v>648</v>
      </c>
      <c r="F824" s="1">
        <v>5144722</v>
      </c>
      <c r="G824" s="1">
        <v>3148028367</v>
      </c>
      <c r="H824" s="1">
        <v>10</v>
      </c>
      <c r="I824" s="1">
        <v>2</v>
      </c>
      <c r="J824" s="1">
        <v>2012</v>
      </c>
      <c r="K824" s="54">
        <f t="shared" si="24"/>
        <v>13</v>
      </c>
      <c r="L824" s="1" t="s">
        <v>106</v>
      </c>
      <c r="M824" s="55" t="str">
        <f>VLOOKUP($L824,CATEGORIAS!$I$2:$J$15,2,0)</f>
        <v>S</v>
      </c>
      <c r="N824" s="11" t="str">
        <f t="shared" si="25"/>
        <v>2012S</v>
      </c>
      <c r="O824" s="11" t="str">
        <f>VLOOKUP($N824,CATEGORIAS!$B$1:$G$245,2,0)</f>
        <v xml:space="preserve">SEMILLEROS 13 Y 14 AÑOS </v>
      </c>
      <c r="P824" s="9" t="s">
        <v>440</v>
      </c>
      <c r="Q824" s="9"/>
      <c r="R824" s="9"/>
    </row>
    <row r="825" spans="2:18" x14ac:dyDescent="0.3">
      <c r="B825" s="9">
        <v>827</v>
      </c>
      <c r="C825" s="1" t="s">
        <v>1541</v>
      </c>
      <c r="D825" s="1" t="s">
        <v>1542</v>
      </c>
      <c r="E825" s="1" t="s">
        <v>142</v>
      </c>
      <c r="F825" s="1">
        <v>1033496412</v>
      </c>
      <c r="G825" s="1">
        <v>3013233341</v>
      </c>
      <c r="H825" s="1">
        <v>6</v>
      </c>
      <c r="I825" s="1">
        <v>4</v>
      </c>
      <c r="J825" s="1">
        <v>2014</v>
      </c>
      <c r="K825" s="54">
        <f t="shared" si="24"/>
        <v>11</v>
      </c>
      <c r="L825" s="1" t="s">
        <v>106</v>
      </c>
      <c r="M825" s="55" t="str">
        <f>VLOOKUP($L825,CATEGORIAS!$I$2:$J$15,2,0)</f>
        <v>S</v>
      </c>
      <c r="N825" s="11" t="str">
        <f t="shared" si="25"/>
        <v>2014S</v>
      </c>
      <c r="O825" s="11" t="str">
        <f>VLOOKUP($N825,CATEGORIAS!$B$1:$G$245,2,0)</f>
        <v>SEMILLEROS 11 Y 12 AÑOS</v>
      </c>
      <c r="P825" s="9" t="s">
        <v>440</v>
      </c>
      <c r="Q825" s="9"/>
      <c r="R825" s="9"/>
    </row>
    <row r="826" spans="2:18" x14ac:dyDescent="0.3">
      <c r="B826" s="9">
        <v>828</v>
      </c>
      <c r="C826" s="1" t="s">
        <v>466</v>
      </c>
      <c r="D826" s="1" t="s">
        <v>1543</v>
      </c>
      <c r="E826" s="1" t="s">
        <v>116</v>
      </c>
      <c r="F826" s="1">
        <v>1032033372</v>
      </c>
      <c r="G826" s="1">
        <v>3205243576</v>
      </c>
      <c r="H826" s="1">
        <v>5</v>
      </c>
      <c r="I826" s="1">
        <v>3</v>
      </c>
      <c r="J826" s="1">
        <v>2020</v>
      </c>
      <c r="K826" s="54">
        <f t="shared" si="24"/>
        <v>5</v>
      </c>
      <c r="L826" s="1" t="s">
        <v>106</v>
      </c>
      <c r="M826" s="55" t="str">
        <f>VLOOKUP($L826,CATEGORIAS!$I$2:$J$15,2,0)</f>
        <v>S</v>
      </c>
      <c r="N826" s="11" t="str">
        <f t="shared" si="25"/>
        <v>2020S</v>
      </c>
      <c r="O826" s="11" t="str">
        <f>VLOOKUP($N826,CATEGORIAS!$B$1:$G$245,2,0)</f>
        <v>SEMILLEROS 6 AÑOS Y MENOS</v>
      </c>
      <c r="P826" s="9" t="s">
        <v>440</v>
      </c>
      <c r="Q826" s="9"/>
      <c r="R826" s="9"/>
    </row>
    <row r="827" spans="2:18" x14ac:dyDescent="0.3">
      <c r="B827" s="9">
        <v>829</v>
      </c>
      <c r="C827" s="1" t="s">
        <v>1544</v>
      </c>
      <c r="D827" s="1" t="s">
        <v>1545</v>
      </c>
      <c r="E827" s="1" t="s">
        <v>142</v>
      </c>
      <c r="F827" s="3">
        <v>1013348702</v>
      </c>
      <c r="G827" s="1">
        <v>3017734514</v>
      </c>
      <c r="H827" s="1">
        <v>17</v>
      </c>
      <c r="I827" s="1">
        <v>5</v>
      </c>
      <c r="J827" s="1">
        <v>2011</v>
      </c>
      <c r="K827" s="54">
        <f t="shared" si="24"/>
        <v>14</v>
      </c>
      <c r="L827" s="1" t="s">
        <v>106</v>
      </c>
      <c r="M827" s="55" t="str">
        <f>VLOOKUP($L827,CATEGORIAS!$I$2:$J$15,2,0)</f>
        <v>S</v>
      </c>
      <c r="N827" s="11" t="str">
        <f t="shared" si="25"/>
        <v>2011S</v>
      </c>
      <c r="O827" s="11" t="str">
        <f>VLOOKUP($N827,CATEGORIAS!$B$1:$G$245,2,0)</f>
        <v xml:space="preserve">SEMILLEROS 13 Y 14 AÑOS </v>
      </c>
      <c r="P827" s="9" t="s">
        <v>440</v>
      </c>
      <c r="Q827" s="9"/>
      <c r="R827" s="9"/>
    </row>
    <row r="828" spans="2:18" x14ac:dyDescent="0.3">
      <c r="B828" s="9">
        <v>830</v>
      </c>
      <c r="C828" s="1" t="s">
        <v>449</v>
      </c>
      <c r="D828" s="1" t="s">
        <v>1546</v>
      </c>
      <c r="E828" s="1" t="s">
        <v>142</v>
      </c>
      <c r="F828" s="1">
        <v>1048084331</v>
      </c>
      <c r="G828" s="1" t="s">
        <v>1547</v>
      </c>
      <c r="H828" s="1">
        <v>21</v>
      </c>
      <c r="I828" s="1">
        <v>3</v>
      </c>
      <c r="J828" s="1">
        <v>2017</v>
      </c>
      <c r="K828" s="54">
        <f t="shared" si="24"/>
        <v>8</v>
      </c>
      <c r="L828" s="1" t="s">
        <v>106</v>
      </c>
      <c r="M828" s="55" t="str">
        <f>VLOOKUP($L828,CATEGORIAS!$I$2:$J$15,2,0)</f>
        <v>S</v>
      </c>
      <c r="N828" s="11" t="str">
        <f t="shared" si="25"/>
        <v>2017S</v>
      </c>
      <c r="O828" s="11" t="str">
        <f>VLOOKUP($N828,CATEGORIAS!$B$1:$G$245,2,0)</f>
        <v xml:space="preserve">SEMILLEROS 7 Y 8 AÑOS </v>
      </c>
      <c r="P828" s="9" t="s">
        <v>888</v>
      </c>
      <c r="Q828" s="9"/>
      <c r="R828" s="9"/>
    </row>
    <row r="829" spans="2:18" x14ac:dyDescent="0.3">
      <c r="B829" s="9">
        <v>831</v>
      </c>
      <c r="C829" s="1" t="s">
        <v>449</v>
      </c>
      <c r="D829" s="1" t="s">
        <v>1546</v>
      </c>
      <c r="E829" s="1" t="s">
        <v>142</v>
      </c>
      <c r="F829" s="1">
        <v>1048084331</v>
      </c>
      <c r="G829" s="1" t="s">
        <v>1547</v>
      </c>
      <c r="H829" s="1">
        <v>21</v>
      </c>
      <c r="I829" s="1">
        <v>3</v>
      </c>
      <c r="J829" s="1">
        <v>2017</v>
      </c>
      <c r="K829" s="54">
        <f t="shared" si="24"/>
        <v>8</v>
      </c>
      <c r="L829" s="1" t="s">
        <v>105</v>
      </c>
      <c r="M829" s="55" t="str">
        <f>VLOOKUP($L829,CATEGORIAS!$I$2:$J$15,2,0)</f>
        <v>P</v>
      </c>
      <c r="N829" s="11" t="str">
        <f t="shared" si="25"/>
        <v>2017P</v>
      </c>
      <c r="O829" s="11" t="str">
        <f>VLOOKUP($N829,CATEGORIAS!$B$1:$G$245,2,0)</f>
        <v xml:space="preserve">PRINCIPIANTES 7 Y 8 AÑOS </v>
      </c>
      <c r="P829" s="9" t="s">
        <v>888</v>
      </c>
      <c r="Q829" s="9"/>
      <c r="R829" s="9"/>
    </row>
    <row r="830" spans="2:18" x14ac:dyDescent="0.3">
      <c r="B830" s="9">
        <v>832</v>
      </c>
      <c r="C830" s="1" t="s">
        <v>1548</v>
      </c>
      <c r="D830" s="1" t="s">
        <v>1549</v>
      </c>
      <c r="E830" s="1" t="s">
        <v>142</v>
      </c>
      <c r="F830" s="1">
        <v>1042273929</v>
      </c>
      <c r="G830" s="1" t="s">
        <v>1550</v>
      </c>
      <c r="H830" s="1">
        <v>4</v>
      </c>
      <c r="I830" s="1">
        <v>8</v>
      </c>
      <c r="J830" s="1">
        <v>2018</v>
      </c>
      <c r="K830" s="54">
        <f t="shared" si="24"/>
        <v>7</v>
      </c>
      <c r="L830" s="1" t="s">
        <v>106</v>
      </c>
      <c r="M830" s="55" t="str">
        <f>VLOOKUP($L830,CATEGORIAS!$I$2:$J$15,2,0)</f>
        <v>S</v>
      </c>
      <c r="N830" s="11" t="str">
        <f t="shared" si="25"/>
        <v>2018S</v>
      </c>
      <c r="O830" s="11" t="str">
        <f>VLOOKUP($N830,CATEGORIAS!$B$1:$G$245,2,0)</f>
        <v xml:space="preserve">SEMILLEROS 7 Y 8 AÑOS </v>
      </c>
      <c r="P830" s="9" t="s">
        <v>888</v>
      </c>
      <c r="Q830" s="9"/>
      <c r="R830" s="9"/>
    </row>
    <row r="831" spans="2:18" x14ac:dyDescent="0.3">
      <c r="B831" s="9">
        <v>833</v>
      </c>
      <c r="C831" s="1" t="s">
        <v>1548</v>
      </c>
      <c r="D831" s="1" t="s">
        <v>1549</v>
      </c>
      <c r="E831" s="1" t="s">
        <v>142</v>
      </c>
      <c r="F831" s="1">
        <v>1042273929</v>
      </c>
      <c r="G831" s="1" t="s">
        <v>1550</v>
      </c>
      <c r="H831" s="1">
        <v>4</v>
      </c>
      <c r="I831" s="1">
        <v>8</v>
      </c>
      <c r="J831" s="1">
        <v>2018</v>
      </c>
      <c r="K831" s="54">
        <f t="shared" si="24"/>
        <v>7</v>
      </c>
      <c r="L831" s="1" t="s">
        <v>105</v>
      </c>
      <c r="M831" s="55" t="str">
        <f>VLOOKUP($L831,CATEGORIAS!$I$2:$J$15,2,0)</f>
        <v>P</v>
      </c>
      <c r="N831" s="11" t="str">
        <f t="shared" si="25"/>
        <v>2018P</v>
      </c>
      <c r="O831" s="11" t="str">
        <f>VLOOKUP($N831,CATEGORIAS!$B$1:$G$245,2,0)</f>
        <v xml:space="preserve">PRINCIPIANTES 7 Y 8 AÑOS </v>
      </c>
      <c r="P831" s="9" t="s">
        <v>888</v>
      </c>
      <c r="Q831" s="9"/>
      <c r="R831" s="9"/>
    </row>
    <row r="832" spans="2:18" x14ac:dyDescent="0.3">
      <c r="B832" s="9">
        <v>834</v>
      </c>
      <c r="C832" s="74" t="s">
        <v>1551</v>
      </c>
      <c r="D832" s="74" t="s">
        <v>1552</v>
      </c>
      <c r="E832" s="74" t="s">
        <v>142</v>
      </c>
      <c r="F832" s="74">
        <v>1033267438</v>
      </c>
      <c r="G832" s="74">
        <v>3137877516</v>
      </c>
      <c r="H832" s="74">
        <v>11</v>
      </c>
      <c r="I832" s="74" t="s">
        <v>1553</v>
      </c>
      <c r="J832" s="74">
        <v>2016</v>
      </c>
      <c r="K832" s="54">
        <f t="shared" ref="K832:K895" si="26">2025-J832</f>
        <v>9</v>
      </c>
      <c r="L832" s="9" t="s">
        <v>106</v>
      </c>
      <c r="M832" s="55" t="str">
        <f>VLOOKUP($L832,CATEGORIAS!$I$2:$J$15,2,0)</f>
        <v>S</v>
      </c>
      <c r="N832" s="11" t="str">
        <f t="shared" ref="N832:N895" si="27">CONCATENATE($J832,$M832)</f>
        <v>2016S</v>
      </c>
      <c r="O832" s="11" t="str">
        <f>VLOOKUP($N832,CATEGORIAS!$B$1:$G$245,2,0)</f>
        <v xml:space="preserve">SEMILLEROS 9 Y 10 AÑOS </v>
      </c>
      <c r="P832" s="9" t="s">
        <v>145</v>
      </c>
      <c r="Q832" s="9"/>
      <c r="R832" s="9"/>
    </row>
    <row r="833" spans="2:18" x14ac:dyDescent="0.3">
      <c r="B833" s="9">
        <v>835</v>
      </c>
      <c r="C833" s="1" t="s">
        <v>1554</v>
      </c>
      <c r="D833" s="1" t="s">
        <v>1555</v>
      </c>
      <c r="E833" s="1" t="s">
        <v>142</v>
      </c>
      <c r="F833" s="56">
        <v>1020122300</v>
      </c>
      <c r="G833" s="1" t="s">
        <v>1556</v>
      </c>
      <c r="H833" s="1">
        <v>1</v>
      </c>
      <c r="I833" s="1">
        <v>4</v>
      </c>
      <c r="J833" s="1">
        <v>2014</v>
      </c>
      <c r="K833" s="54">
        <f t="shared" si="26"/>
        <v>11</v>
      </c>
      <c r="L833" s="9" t="s">
        <v>105</v>
      </c>
      <c r="M833" s="55" t="str">
        <f>VLOOKUP($L833,CATEGORIAS!$I$2:$J$15,2,0)</f>
        <v>P</v>
      </c>
      <c r="N833" s="11" t="str">
        <f t="shared" si="27"/>
        <v>2014P</v>
      </c>
      <c r="O833" s="11" t="str">
        <f>VLOOKUP($N833,CATEGORIAS!$B$1:$G$245,2,0)</f>
        <v>PRINCIPIANTES 11 Y 12 AÑOS</v>
      </c>
      <c r="P833" s="9" t="s">
        <v>451</v>
      </c>
      <c r="Q833" s="9"/>
      <c r="R833" s="9"/>
    </row>
    <row r="834" spans="2:18" x14ac:dyDescent="0.3">
      <c r="B834" s="9">
        <v>836</v>
      </c>
      <c r="C834" s="1" t="s">
        <v>1557</v>
      </c>
      <c r="D834" s="1" t="s">
        <v>1558</v>
      </c>
      <c r="E834" s="1" t="s">
        <v>142</v>
      </c>
      <c r="F834" s="1">
        <v>1034995263</v>
      </c>
      <c r="G834" s="1" t="s">
        <v>1559</v>
      </c>
      <c r="H834" s="1">
        <v>20</v>
      </c>
      <c r="I834" s="1">
        <v>10</v>
      </c>
      <c r="J834" s="1">
        <v>2009</v>
      </c>
      <c r="K834" s="54">
        <f t="shared" si="26"/>
        <v>16</v>
      </c>
      <c r="L834" s="9" t="s">
        <v>101</v>
      </c>
      <c r="M834" s="55" t="str">
        <f>VLOOKUP($L834,CATEGORIAS!$I$2:$J$15,2,0)</f>
        <v>E</v>
      </c>
      <c r="N834" s="11" t="str">
        <f t="shared" si="27"/>
        <v>2009E</v>
      </c>
      <c r="O834" s="11" t="str">
        <f>VLOOKUP($N834,CATEGORIAS!$B$1:$G$245,2,0)</f>
        <v>EXPERTOS 16 AÑOS</v>
      </c>
      <c r="P834" s="9" t="s">
        <v>451</v>
      </c>
      <c r="Q834" s="9"/>
      <c r="R834" s="9"/>
    </row>
    <row r="835" spans="2:18" x14ac:dyDescent="0.3">
      <c r="B835" s="9">
        <v>837</v>
      </c>
      <c r="C835" s="1" t="s">
        <v>1560</v>
      </c>
      <c r="D835" s="1" t="s">
        <v>1561</v>
      </c>
      <c r="E835" s="1" t="s">
        <v>116</v>
      </c>
      <c r="F835" s="1">
        <v>1027814347</v>
      </c>
      <c r="G835" s="1" t="s">
        <v>1562</v>
      </c>
      <c r="H835" s="1">
        <v>25</v>
      </c>
      <c r="I835" s="1">
        <v>11</v>
      </c>
      <c r="J835" s="1">
        <v>2016</v>
      </c>
      <c r="K835" s="54">
        <f t="shared" si="26"/>
        <v>9</v>
      </c>
      <c r="L835" s="9" t="s">
        <v>105</v>
      </c>
      <c r="M835" s="55" t="str">
        <f>VLOOKUP($L835,CATEGORIAS!$I$2:$J$15,2,0)</f>
        <v>P</v>
      </c>
      <c r="N835" s="11" t="str">
        <f t="shared" si="27"/>
        <v>2016P</v>
      </c>
      <c r="O835" s="11" t="str">
        <f>VLOOKUP($N835,CATEGORIAS!$B$1:$G$245,2,0)</f>
        <v xml:space="preserve">PRINCIPIANTES 9 Y 10 AÑOS </v>
      </c>
      <c r="P835" s="9" t="s">
        <v>451</v>
      </c>
      <c r="Q835" s="9"/>
      <c r="R835" s="9"/>
    </row>
    <row r="836" spans="2:18" x14ac:dyDescent="0.3">
      <c r="B836" s="9">
        <v>838</v>
      </c>
      <c r="C836" s="71" t="s">
        <v>1563</v>
      </c>
      <c r="D836" s="71" t="s">
        <v>1564</v>
      </c>
      <c r="E836" s="71" t="s">
        <v>142</v>
      </c>
      <c r="F836" s="71">
        <v>1081062906</v>
      </c>
      <c r="G836" s="71" t="s">
        <v>1565</v>
      </c>
      <c r="H836" s="71">
        <v>20</v>
      </c>
      <c r="I836" s="71">
        <v>11</v>
      </c>
      <c r="J836" s="71">
        <v>2015</v>
      </c>
      <c r="K836" s="54">
        <f t="shared" si="26"/>
        <v>10</v>
      </c>
      <c r="L836" s="9" t="s">
        <v>100</v>
      </c>
      <c r="M836" s="55" t="str">
        <f>VLOOKUP($L836,CATEGORIAS!$I$2:$J$15,2,0)</f>
        <v>D</v>
      </c>
      <c r="N836" s="11" t="str">
        <f t="shared" si="27"/>
        <v>2015D</v>
      </c>
      <c r="O836" s="11" t="str">
        <f>VLOOKUP($N836,CATEGORIAS!$B$1:$G$245,2,0)</f>
        <v xml:space="preserve">DAMAS 9 Y 10 AÑOS </v>
      </c>
      <c r="P836" s="9" t="s">
        <v>451</v>
      </c>
      <c r="Q836" s="9"/>
      <c r="R836" s="9"/>
    </row>
    <row r="837" spans="2:18" x14ac:dyDescent="0.3">
      <c r="B837" s="9">
        <v>839</v>
      </c>
      <c r="C837" s="1" t="s">
        <v>1557</v>
      </c>
      <c r="D837" s="1" t="s">
        <v>1566</v>
      </c>
      <c r="E837" s="1" t="s">
        <v>142</v>
      </c>
      <c r="F837" s="3">
        <v>1027662230</v>
      </c>
      <c r="G837" s="1" t="s">
        <v>1567</v>
      </c>
      <c r="H837" s="1">
        <v>22</v>
      </c>
      <c r="I837" s="1">
        <v>6</v>
      </c>
      <c r="J837" s="1">
        <v>2009</v>
      </c>
      <c r="K837" s="54">
        <f t="shared" si="26"/>
        <v>16</v>
      </c>
      <c r="L837" s="9" t="s">
        <v>101</v>
      </c>
      <c r="M837" s="55" t="str">
        <f>VLOOKUP($L837,CATEGORIAS!$I$2:$J$15,2,0)</f>
        <v>E</v>
      </c>
      <c r="N837" s="11" t="str">
        <f t="shared" si="27"/>
        <v>2009E</v>
      </c>
      <c r="O837" s="11" t="str">
        <f>VLOOKUP($N837,CATEGORIAS!$B$1:$G$245,2,0)</f>
        <v>EXPERTOS 16 AÑOS</v>
      </c>
      <c r="P837" s="9" t="s">
        <v>451</v>
      </c>
      <c r="Q837" s="9"/>
      <c r="R837" s="9"/>
    </row>
    <row r="838" spans="2:18" x14ac:dyDescent="0.3">
      <c r="B838" s="9">
        <v>840</v>
      </c>
      <c r="C838" s="1" t="s">
        <v>1568</v>
      </c>
      <c r="D838" s="1" t="s">
        <v>1569</v>
      </c>
      <c r="E838" s="1" t="s">
        <v>142</v>
      </c>
      <c r="F838" s="1">
        <v>1029301560</v>
      </c>
      <c r="G838" s="1">
        <v>3246061338</v>
      </c>
      <c r="H838" s="1">
        <v>28</v>
      </c>
      <c r="I838" s="1" t="s">
        <v>1337</v>
      </c>
      <c r="J838" s="1">
        <v>2012</v>
      </c>
      <c r="K838" s="54">
        <f t="shared" si="26"/>
        <v>13</v>
      </c>
      <c r="L838" s="1" t="s">
        <v>105</v>
      </c>
      <c r="M838" s="55" t="str">
        <f>VLOOKUP($L838,CATEGORIAS!$I$2:$J$15,2,0)</f>
        <v>P</v>
      </c>
      <c r="N838" s="11" t="str">
        <f t="shared" si="27"/>
        <v>2012P</v>
      </c>
      <c r="O838" s="11" t="str">
        <f>VLOOKUP($N838,CATEGORIAS!$B$1:$G$245,2,0)</f>
        <v xml:space="preserve">PRINCIPIANTES 13 Y 14 AÑOS </v>
      </c>
      <c r="P838" s="9" t="s">
        <v>294</v>
      </c>
      <c r="Q838" s="9"/>
      <c r="R838" s="9"/>
    </row>
    <row r="839" spans="2:18" x14ac:dyDescent="0.3">
      <c r="B839" s="9">
        <v>841</v>
      </c>
      <c r="C839" s="1" t="s">
        <v>1570</v>
      </c>
      <c r="D839" s="1" t="s">
        <v>1571</v>
      </c>
      <c r="E839" s="1" t="s">
        <v>212</v>
      </c>
      <c r="F839" s="1">
        <v>98550970</v>
      </c>
      <c r="G839" s="1">
        <v>3137486128</v>
      </c>
      <c r="H839" s="1">
        <v>21</v>
      </c>
      <c r="I839" s="1" t="s">
        <v>870</v>
      </c>
      <c r="J839" s="1">
        <v>1992</v>
      </c>
      <c r="K839" s="54">
        <f t="shared" si="26"/>
        <v>33</v>
      </c>
      <c r="L839" s="1" t="s">
        <v>89</v>
      </c>
      <c r="M839" s="55" t="str">
        <f>VLOOKUP($L839,CATEGORIAS!$I$2:$J$15,2,0)</f>
        <v>V</v>
      </c>
      <c r="N839" s="11" t="str">
        <f t="shared" si="27"/>
        <v>1992V</v>
      </c>
      <c r="O839" s="11" t="str">
        <f>VLOOKUP($N839,CATEGORIAS!$B$1:$G$245,2,0)</f>
        <v>PAPICROSS</v>
      </c>
      <c r="P839" s="9" t="s">
        <v>294</v>
      </c>
      <c r="Q839" s="9"/>
      <c r="R839" s="9"/>
    </row>
    <row r="840" spans="2:18" x14ac:dyDescent="0.3">
      <c r="B840" s="9">
        <v>842</v>
      </c>
      <c r="C840" s="1" t="s">
        <v>1572</v>
      </c>
      <c r="D840" s="1" t="s">
        <v>1573</v>
      </c>
      <c r="E840" s="1" t="s">
        <v>142</v>
      </c>
      <c r="F840" s="1">
        <v>1020233877</v>
      </c>
      <c r="G840" s="1">
        <v>3022057224</v>
      </c>
      <c r="H840" s="1">
        <v>18</v>
      </c>
      <c r="I840" s="1">
        <v>3</v>
      </c>
      <c r="J840" s="1">
        <v>2016</v>
      </c>
      <c r="K840" s="54">
        <f t="shared" si="26"/>
        <v>9</v>
      </c>
      <c r="L840" s="9" t="s">
        <v>100</v>
      </c>
      <c r="M840" s="55" t="str">
        <f>VLOOKUP($L840,CATEGORIAS!$I$2:$J$15,2,0)</f>
        <v>D</v>
      </c>
      <c r="N840" s="11" t="str">
        <f t="shared" si="27"/>
        <v>2016D</v>
      </c>
      <c r="O840" s="11" t="str">
        <f>VLOOKUP($N840,CATEGORIAS!$B$1:$G$245,2,0)</f>
        <v xml:space="preserve">DAMAS 9 Y 10 AÑOS </v>
      </c>
      <c r="P840" s="9" t="s">
        <v>1463</v>
      </c>
      <c r="Q840" s="9"/>
      <c r="R840" s="9"/>
    </row>
    <row r="841" spans="2:18" x14ac:dyDescent="0.3">
      <c r="B841" s="9">
        <v>843</v>
      </c>
      <c r="C841" s="1" t="s">
        <v>114</v>
      </c>
      <c r="D841" s="1" t="s">
        <v>1574</v>
      </c>
      <c r="E841" s="1" t="s">
        <v>142</v>
      </c>
      <c r="F841" s="1">
        <v>1040040043</v>
      </c>
      <c r="G841" s="1">
        <v>3117265906</v>
      </c>
      <c r="H841" s="1">
        <v>21</v>
      </c>
      <c r="I841" s="45" t="s">
        <v>1575</v>
      </c>
      <c r="J841" s="1">
        <v>2009</v>
      </c>
      <c r="K841" s="54">
        <f t="shared" si="26"/>
        <v>16</v>
      </c>
      <c r="L841" s="9" t="s">
        <v>101</v>
      </c>
      <c r="M841" s="55" t="str">
        <f>VLOOKUP($L841,CATEGORIAS!$I$2:$J$15,2,0)</f>
        <v>E</v>
      </c>
      <c r="N841" s="11" t="str">
        <f t="shared" si="27"/>
        <v>2009E</v>
      </c>
      <c r="O841" s="11" t="str">
        <f>VLOOKUP($N841,CATEGORIAS!$B$1:$G$245,2,0)</f>
        <v>EXPERTOS 16 AÑOS</v>
      </c>
      <c r="P841" s="62" t="s">
        <v>1748</v>
      </c>
      <c r="Q841" s="9"/>
      <c r="R841" s="9"/>
    </row>
    <row r="842" spans="2:18" x14ac:dyDescent="0.3">
      <c r="B842" s="9">
        <v>844</v>
      </c>
      <c r="C842" s="1" t="s">
        <v>1576</v>
      </c>
      <c r="D842" s="1" t="s">
        <v>1577</v>
      </c>
      <c r="E842" s="1" t="s">
        <v>648</v>
      </c>
      <c r="F842" s="1">
        <v>110623106</v>
      </c>
      <c r="G842" s="1">
        <v>3117265906</v>
      </c>
      <c r="H842" s="1">
        <v>26</v>
      </c>
      <c r="I842" s="45" t="s">
        <v>700</v>
      </c>
      <c r="J842" s="1">
        <v>2015</v>
      </c>
      <c r="K842" s="54">
        <f t="shared" si="26"/>
        <v>10</v>
      </c>
      <c r="L842" s="1" t="s">
        <v>105</v>
      </c>
      <c r="M842" s="55" t="str">
        <f>VLOOKUP($L842,CATEGORIAS!$I$2:$J$15,2,0)</f>
        <v>P</v>
      </c>
      <c r="N842" s="11" t="str">
        <f t="shared" si="27"/>
        <v>2015P</v>
      </c>
      <c r="O842" s="11" t="str">
        <f>VLOOKUP($N842,CATEGORIAS!$B$1:$G$245,2,0)</f>
        <v xml:space="preserve">PRINCIPIANTES 9 Y 10 AÑOS </v>
      </c>
      <c r="P842" s="1" t="s">
        <v>365</v>
      </c>
      <c r="Q842" s="9"/>
      <c r="R842" s="9"/>
    </row>
    <row r="843" spans="2:18" x14ac:dyDescent="0.3">
      <c r="B843" s="9">
        <v>845</v>
      </c>
      <c r="C843" s="1" t="s">
        <v>291</v>
      </c>
      <c r="D843" s="1" t="s">
        <v>1578</v>
      </c>
      <c r="E843" s="1" t="s">
        <v>116</v>
      </c>
      <c r="F843" s="1">
        <v>1039313559</v>
      </c>
      <c r="G843" s="1">
        <v>3117265906</v>
      </c>
      <c r="H843" s="1">
        <v>28</v>
      </c>
      <c r="I843" s="45" t="s">
        <v>806</v>
      </c>
      <c r="J843" s="1">
        <v>2019</v>
      </c>
      <c r="K843" s="54">
        <f t="shared" si="26"/>
        <v>6</v>
      </c>
      <c r="L843" s="1" t="s">
        <v>106</v>
      </c>
      <c r="M843" s="55" t="str">
        <f>VLOOKUP($L843,CATEGORIAS!$I$2:$J$15,2,0)</f>
        <v>S</v>
      </c>
      <c r="N843" s="11" t="str">
        <f t="shared" si="27"/>
        <v>2019S</v>
      </c>
      <c r="O843" s="11" t="str">
        <f>VLOOKUP($N843,CATEGORIAS!$B$1:$G$245,2,0)</f>
        <v>SEMILLEROS 6 AÑOS Y MENOS</v>
      </c>
      <c r="P843" s="1" t="s">
        <v>365</v>
      </c>
      <c r="Q843" s="9"/>
      <c r="R843" s="9"/>
    </row>
    <row r="844" spans="2:18" x14ac:dyDescent="0.3">
      <c r="B844" s="9">
        <v>846</v>
      </c>
      <c r="C844" s="1" t="s">
        <v>138</v>
      </c>
      <c r="D844" s="1" t="s">
        <v>1579</v>
      </c>
      <c r="E844" s="1" t="s">
        <v>116</v>
      </c>
      <c r="F844">
        <v>1035021070</v>
      </c>
      <c r="G844" s="1">
        <v>3117265906</v>
      </c>
      <c r="H844" s="1">
        <v>21</v>
      </c>
      <c r="I844" s="45" t="s">
        <v>811</v>
      </c>
      <c r="J844" s="1">
        <v>2023</v>
      </c>
      <c r="K844" s="54">
        <f t="shared" si="26"/>
        <v>2</v>
      </c>
      <c r="L844" s="1" t="s">
        <v>103</v>
      </c>
      <c r="M844" s="55" t="str">
        <f>VLOOKUP($L844,CATEGORIAS!$I$2:$J$15,2,0)</f>
        <v>Z</v>
      </c>
      <c r="N844" s="11" t="str">
        <f t="shared" si="27"/>
        <v>2023Z</v>
      </c>
      <c r="O844" s="11" t="str">
        <f>VLOOKUP($N844,CATEGORIAS!$B$1:$G$245,2,0)</f>
        <v>MINI RIDERS SIN PEDALES 2 Y 3 AÑOS</v>
      </c>
      <c r="P844" s="1" t="s">
        <v>365</v>
      </c>
      <c r="Q844" s="9"/>
      <c r="R844" s="9"/>
    </row>
    <row r="845" spans="2:18" x14ac:dyDescent="0.3">
      <c r="B845" s="9">
        <v>847</v>
      </c>
      <c r="C845" s="1" t="s">
        <v>1580</v>
      </c>
      <c r="D845" s="1" t="s">
        <v>1581</v>
      </c>
      <c r="E845" s="1" t="s">
        <v>116</v>
      </c>
      <c r="F845" s="1">
        <v>1023665782</v>
      </c>
      <c r="G845" s="1">
        <v>3117265906</v>
      </c>
      <c r="H845" s="44" t="s">
        <v>691</v>
      </c>
      <c r="I845" s="45" t="s">
        <v>1582</v>
      </c>
      <c r="J845" s="1">
        <v>2023</v>
      </c>
      <c r="K845" s="54">
        <f t="shared" si="26"/>
        <v>2</v>
      </c>
      <c r="L845" s="1" t="s">
        <v>103</v>
      </c>
      <c r="M845" s="55" t="str">
        <f>VLOOKUP($L845,CATEGORIAS!$I$2:$J$15,2,0)</f>
        <v>Z</v>
      </c>
      <c r="N845" s="11" t="str">
        <f t="shared" si="27"/>
        <v>2023Z</v>
      </c>
      <c r="O845" s="11" t="str">
        <f>VLOOKUP($N845,CATEGORIAS!$B$1:$G$245,2,0)</f>
        <v>MINI RIDERS SIN PEDALES 2 Y 3 AÑOS</v>
      </c>
      <c r="P845" s="1" t="s">
        <v>365</v>
      </c>
      <c r="Q845" s="9"/>
      <c r="R845" s="9"/>
    </row>
    <row r="846" spans="2:18" x14ac:dyDescent="0.3">
      <c r="B846" s="9">
        <v>848</v>
      </c>
      <c r="C846" s="1" t="s">
        <v>1583</v>
      </c>
      <c r="D846" s="1" t="s">
        <v>1584</v>
      </c>
      <c r="E846" s="1" t="s">
        <v>142</v>
      </c>
      <c r="F846" s="57">
        <v>1011249761</v>
      </c>
      <c r="G846" s="1">
        <v>3117265906</v>
      </c>
      <c r="H846" s="44" t="s">
        <v>806</v>
      </c>
      <c r="I846" s="45" t="s">
        <v>696</v>
      </c>
      <c r="J846" s="1">
        <v>2017</v>
      </c>
      <c r="K846" s="54">
        <f t="shared" si="26"/>
        <v>8</v>
      </c>
      <c r="L846" s="1" t="s">
        <v>106</v>
      </c>
      <c r="M846" s="55" t="str">
        <f>VLOOKUP($L846,CATEGORIAS!$I$2:$J$15,2,0)</f>
        <v>S</v>
      </c>
      <c r="N846" s="11" t="str">
        <f t="shared" si="27"/>
        <v>2017S</v>
      </c>
      <c r="O846" s="11" t="str">
        <f>VLOOKUP($N846,CATEGORIAS!$B$1:$G$245,2,0)</f>
        <v xml:space="preserve">SEMILLEROS 7 Y 8 AÑOS </v>
      </c>
      <c r="P846" s="1" t="s">
        <v>365</v>
      </c>
      <c r="Q846" s="9"/>
      <c r="R846" s="9"/>
    </row>
    <row r="847" spans="2:18" x14ac:dyDescent="0.3">
      <c r="B847" s="9">
        <v>849</v>
      </c>
      <c r="C847" s="1" t="s">
        <v>906</v>
      </c>
      <c r="D847" s="1" t="s">
        <v>1585</v>
      </c>
      <c r="E847" s="1" t="s">
        <v>142</v>
      </c>
      <c r="F847" s="1">
        <v>1036261225</v>
      </c>
      <c r="G847" s="1">
        <v>3117265906</v>
      </c>
      <c r="H847" s="1">
        <v>19</v>
      </c>
      <c r="I847" s="58">
        <v>10</v>
      </c>
      <c r="J847" s="1">
        <v>2013</v>
      </c>
      <c r="K847" s="54">
        <f t="shared" si="26"/>
        <v>12</v>
      </c>
      <c r="L847" s="1" t="s">
        <v>106</v>
      </c>
      <c r="M847" s="55" t="str">
        <f>VLOOKUP($L847,CATEGORIAS!$I$2:$J$15,2,0)</f>
        <v>S</v>
      </c>
      <c r="N847" s="11" t="str">
        <f t="shared" si="27"/>
        <v>2013S</v>
      </c>
      <c r="O847" s="11" t="str">
        <f>VLOOKUP($N847,CATEGORIAS!$B$1:$G$245,2,0)</f>
        <v>SEMILLEROS 11 Y 12 AÑOS</v>
      </c>
      <c r="P847" s="1" t="s">
        <v>365</v>
      </c>
      <c r="Q847" s="9"/>
      <c r="R847" s="9"/>
    </row>
    <row r="848" spans="2:18" x14ac:dyDescent="0.3">
      <c r="B848" s="9">
        <v>850</v>
      </c>
      <c r="C848" s="1" t="s">
        <v>2112</v>
      </c>
      <c r="D848" s="1" t="s">
        <v>1586</v>
      </c>
      <c r="E848" s="1" t="s">
        <v>142</v>
      </c>
      <c r="F848" s="1">
        <v>1019847035</v>
      </c>
      <c r="G848" s="1">
        <v>3117265906</v>
      </c>
      <c r="H848" s="1">
        <v>26</v>
      </c>
      <c r="I848" s="58">
        <v>10</v>
      </c>
      <c r="J848" s="1">
        <v>2017</v>
      </c>
      <c r="K848" s="54">
        <f t="shared" si="26"/>
        <v>8</v>
      </c>
      <c r="L848" s="1" t="s">
        <v>106</v>
      </c>
      <c r="M848" s="55" t="str">
        <f>VLOOKUP($L848,CATEGORIAS!$I$2:$J$15,2,0)</f>
        <v>S</v>
      </c>
      <c r="N848" s="11" t="str">
        <f t="shared" si="27"/>
        <v>2017S</v>
      </c>
      <c r="O848" s="11" t="str">
        <f>VLOOKUP($N848,CATEGORIAS!$B$1:$G$245,2,0)</f>
        <v xml:space="preserve">SEMILLEROS 7 Y 8 AÑOS </v>
      </c>
      <c r="P848" s="1" t="s">
        <v>365</v>
      </c>
      <c r="Q848" s="9"/>
      <c r="R848" s="9"/>
    </row>
    <row r="849" spans="2:18" x14ac:dyDescent="0.3">
      <c r="B849" s="9">
        <v>851</v>
      </c>
      <c r="C849" s="1" t="s">
        <v>1128</v>
      </c>
      <c r="D849" s="1" t="s">
        <v>1587</v>
      </c>
      <c r="E849" s="1" t="s">
        <v>142</v>
      </c>
      <c r="F849" s="1">
        <v>1036262253</v>
      </c>
      <c r="G849" s="1">
        <v>3117265906</v>
      </c>
      <c r="H849" s="44" t="s">
        <v>700</v>
      </c>
      <c r="I849" s="45" t="s">
        <v>811</v>
      </c>
      <c r="J849" s="1">
        <v>2016</v>
      </c>
      <c r="K849" s="54">
        <f t="shared" si="26"/>
        <v>9</v>
      </c>
      <c r="L849" s="1" t="s">
        <v>106</v>
      </c>
      <c r="M849" s="55" t="str">
        <f>VLOOKUP($L849,CATEGORIAS!$I$2:$J$15,2,0)</f>
        <v>S</v>
      </c>
      <c r="N849" s="11" t="str">
        <f t="shared" si="27"/>
        <v>2016S</v>
      </c>
      <c r="O849" s="11" t="str">
        <f>VLOOKUP($N849,CATEGORIAS!$B$1:$G$245,2,0)</f>
        <v xml:space="preserve">SEMILLEROS 9 Y 10 AÑOS </v>
      </c>
      <c r="P849" s="1" t="s">
        <v>365</v>
      </c>
      <c r="Q849" s="9"/>
      <c r="R849" s="9"/>
    </row>
    <row r="850" spans="2:18" x14ac:dyDescent="0.3">
      <c r="B850" s="9">
        <v>852</v>
      </c>
      <c r="C850" s="1" t="s">
        <v>283</v>
      </c>
      <c r="D850" s="1" t="s">
        <v>1588</v>
      </c>
      <c r="E850" s="1" t="s">
        <v>142</v>
      </c>
      <c r="F850" s="1">
        <v>1035011682</v>
      </c>
      <c r="G850" s="1">
        <v>3158504032</v>
      </c>
      <c r="H850" s="1">
        <v>5</v>
      </c>
      <c r="I850" s="1">
        <v>12</v>
      </c>
      <c r="J850" s="1">
        <v>2017</v>
      </c>
      <c r="K850" s="54">
        <f t="shared" si="26"/>
        <v>8</v>
      </c>
      <c r="L850" s="9" t="s">
        <v>106</v>
      </c>
      <c r="M850" s="55" t="str">
        <f>VLOOKUP($L850,CATEGORIAS!$I$2:$J$15,2,0)</f>
        <v>S</v>
      </c>
      <c r="N850" s="11" t="str">
        <f t="shared" si="27"/>
        <v>2017S</v>
      </c>
      <c r="O850" s="11" t="str">
        <f>VLOOKUP($N850,CATEGORIAS!$B$1:$G$245,2,0)</f>
        <v xml:space="preserve">SEMILLEROS 7 Y 8 AÑOS </v>
      </c>
      <c r="P850" s="1" t="s">
        <v>287</v>
      </c>
      <c r="Q850" s="9"/>
      <c r="R850" s="9"/>
    </row>
    <row r="851" spans="2:18" x14ac:dyDescent="0.3">
      <c r="B851" s="9">
        <v>853</v>
      </c>
      <c r="C851" s="1" t="s">
        <v>901</v>
      </c>
      <c r="D851" s="1" t="s">
        <v>1589</v>
      </c>
      <c r="E851" s="1" t="s">
        <v>116</v>
      </c>
      <c r="F851" s="1">
        <v>1013376222</v>
      </c>
      <c r="G851" s="1">
        <v>3152513942</v>
      </c>
      <c r="H851" s="1">
        <v>19</v>
      </c>
      <c r="I851" s="1">
        <v>4</v>
      </c>
      <c r="J851" s="1">
        <v>2021</v>
      </c>
      <c r="K851" s="54">
        <f t="shared" si="26"/>
        <v>4</v>
      </c>
      <c r="L851" s="1" t="s">
        <v>102</v>
      </c>
      <c r="M851" s="55" t="str">
        <f>VLOOKUP($L851,CATEGORIAS!$I$2:$J$15,2,0)</f>
        <v>X</v>
      </c>
      <c r="N851" s="11" t="str">
        <f t="shared" si="27"/>
        <v>2021X</v>
      </c>
      <c r="O851" s="11" t="str">
        <f>VLOOKUP($N851,CATEGORIAS!$B$1:$G$245,2,0)</f>
        <v>MINI RIDERS CON PEDALES 4 Y 5 AÑOS</v>
      </c>
      <c r="P851" s="9" t="s">
        <v>444</v>
      </c>
      <c r="Q851" s="9"/>
      <c r="R851" s="9"/>
    </row>
    <row r="852" spans="2:18" x14ac:dyDescent="0.3">
      <c r="B852" s="9">
        <v>854</v>
      </c>
      <c r="C852" s="1" t="s">
        <v>1590</v>
      </c>
      <c r="D852" s="1" t="s">
        <v>1591</v>
      </c>
      <c r="E852" s="1" t="s">
        <v>116</v>
      </c>
      <c r="F852" s="1">
        <v>1035444664</v>
      </c>
      <c r="G852" s="1">
        <v>3152513942</v>
      </c>
      <c r="H852" s="1">
        <v>21</v>
      </c>
      <c r="I852" s="1">
        <v>2</v>
      </c>
      <c r="J852" s="1">
        <v>2021</v>
      </c>
      <c r="K852" s="54">
        <f t="shared" si="26"/>
        <v>4</v>
      </c>
      <c r="L852" s="1" t="s">
        <v>102</v>
      </c>
      <c r="M852" s="55" t="str">
        <f>VLOOKUP($L852,CATEGORIAS!$I$2:$J$15,2,0)</f>
        <v>X</v>
      </c>
      <c r="N852" s="11" t="str">
        <f t="shared" si="27"/>
        <v>2021X</v>
      </c>
      <c r="O852" s="11" t="str">
        <f>VLOOKUP($N852,CATEGORIAS!$B$1:$G$245,2,0)</f>
        <v>MINI RIDERS CON PEDALES 4 Y 5 AÑOS</v>
      </c>
      <c r="P852" s="9" t="s">
        <v>444</v>
      </c>
      <c r="Q852" s="9"/>
      <c r="R852" s="9"/>
    </row>
    <row r="853" spans="2:18" x14ac:dyDescent="0.3">
      <c r="B853" s="9">
        <v>855</v>
      </c>
      <c r="C853" s="1" t="s">
        <v>336</v>
      </c>
      <c r="D853" s="1" t="s">
        <v>1592</v>
      </c>
      <c r="E853" s="1" t="s">
        <v>116</v>
      </c>
      <c r="F853" s="1">
        <v>1025678663</v>
      </c>
      <c r="G853" s="1">
        <v>3152513942</v>
      </c>
      <c r="H853" s="1">
        <v>17</v>
      </c>
      <c r="I853" s="1">
        <v>6</v>
      </c>
      <c r="J853" s="1">
        <v>2022</v>
      </c>
      <c r="K853" s="54">
        <f t="shared" si="26"/>
        <v>3</v>
      </c>
      <c r="L853" s="1" t="s">
        <v>103</v>
      </c>
      <c r="M853" s="55" t="str">
        <f>VLOOKUP($L853,CATEGORIAS!$I$2:$J$15,2,0)</f>
        <v>Z</v>
      </c>
      <c r="N853" s="11" t="str">
        <f t="shared" si="27"/>
        <v>2022Z</v>
      </c>
      <c r="O853" s="11" t="str">
        <f>VLOOKUP($N853,CATEGORIAS!$B$1:$G$245,2,0)</f>
        <v>MINI RIDERS SIN PEDALES 2 Y 3 AÑOS</v>
      </c>
      <c r="P853" s="9" t="s">
        <v>444</v>
      </c>
      <c r="Q853" s="9"/>
      <c r="R853" s="9"/>
    </row>
    <row r="854" spans="2:18" x14ac:dyDescent="0.3">
      <c r="B854" s="9">
        <v>856</v>
      </c>
      <c r="C854" s="1" t="s">
        <v>901</v>
      </c>
      <c r="D854" s="1" t="s">
        <v>1593</v>
      </c>
      <c r="E854" s="1" t="s">
        <v>116</v>
      </c>
      <c r="F854" s="1">
        <v>1022165045</v>
      </c>
      <c r="G854" s="1">
        <v>3152513942</v>
      </c>
      <c r="H854" s="1">
        <v>2</v>
      </c>
      <c r="I854" s="1">
        <v>4</v>
      </c>
      <c r="J854" s="1">
        <v>2019</v>
      </c>
      <c r="K854" s="54">
        <f t="shared" si="26"/>
        <v>6</v>
      </c>
      <c r="L854" s="1" t="s">
        <v>106</v>
      </c>
      <c r="M854" s="55" t="str">
        <f>VLOOKUP($L854,CATEGORIAS!$I$2:$J$15,2,0)</f>
        <v>S</v>
      </c>
      <c r="N854" s="11" t="str">
        <f t="shared" si="27"/>
        <v>2019S</v>
      </c>
      <c r="O854" s="11" t="str">
        <f>VLOOKUP($N854,CATEGORIAS!$B$1:$G$245,2,0)</f>
        <v>SEMILLEROS 6 AÑOS Y MENOS</v>
      </c>
      <c r="P854" s="9" t="s">
        <v>444</v>
      </c>
      <c r="Q854" s="9"/>
      <c r="R854" s="9"/>
    </row>
    <row r="855" spans="2:18" x14ac:dyDescent="0.3">
      <c r="B855" s="9">
        <v>857</v>
      </c>
      <c r="C855" s="1" t="s">
        <v>168</v>
      </c>
      <c r="D855" s="1" t="s">
        <v>1594</v>
      </c>
      <c r="E855" s="1" t="s">
        <v>142</v>
      </c>
      <c r="F855" s="3">
        <v>1015196022</v>
      </c>
      <c r="G855" s="1">
        <v>3152513942</v>
      </c>
      <c r="H855" s="1">
        <v>16</v>
      </c>
      <c r="I855" s="1">
        <v>9</v>
      </c>
      <c r="J855" s="1">
        <v>2017</v>
      </c>
      <c r="K855" s="54">
        <f t="shared" si="26"/>
        <v>8</v>
      </c>
      <c r="L855" s="1" t="s">
        <v>106</v>
      </c>
      <c r="M855" s="55" t="str">
        <f>VLOOKUP($L855,CATEGORIAS!$I$2:$J$15,2,0)</f>
        <v>S</v>
      </c>
      <c r="N855" s="11" t="str">
        <f t="shared" si="27"/>
        <v>2017S</v>
      </c>
      <c r="O855" s="11" t="str">
        <f>VLOOKUP($N855,CATEGORIAS!$B$1:$G$245,2,0)</f>
        <v xml:space="preserve">SEMILLEROS 7 Y 8 AÑOS </v>
      </c>
      <c r="P855" s="9" t="s">
        <v>444</v>
      </c>
      <c r="Q855" s="9"/>
      <c r="R855" s="9"/>
    </row>
    <row r="856" spans="2:18" x14ac:dyDescent="0.3">
      <c r="B856" s="9">
        <v>858</v>
      </c>
      <c r="C856" s="1" t="s">
        <v>586</v>
      </c>
      <c r="D856" s="1" t="s">
        <v>1595</v>
      </c>
      <c r="E856" s="1" t="s">
        <v>142</v>
      </c>
      <c r="F856" s="1">
        <v>1023549402</v>
      </c>
      <c r="G856" s="1">
        <v>3152513942</v>
      </c>
      <c r="H856" s="1">
        <v>12</v>
      </c>
      <c r="I856" s="1">
        <v>8</v>
      </c>
      <c r="J856" s="1">
        <v>2018</v>
      </c>
      <c r="K856" s="54">
        <f t="shared" si="26"/>
        <v>7</v>
      </c>
      <c r="L856" s="1" t="s">
        <v>106</v>
      </c>
      <c r="M856" s="55" t="str">
        <f>VLOOKUP($L856,CATEGORIAS!$I$2:$J$15,2,0)</f>
        <v>S</v>
      </c>
      <c r="N856" s="11" t="str">
        <f t="shared" si="27"/>
        <v>2018S</v>
      </c>
      <c r="O856" s="11" t="str">
        <f>VLOOKUP($N856,CATEGORIAS!$B$1:$G$245,2,0)</f>
        <v xml:space="preserve">SEMILLEROS 7 Y 8 AÑOS </v>
      </c>
      <c r="P856" s="9" t="s">
        <v>444</v>
      </c>
      <c r="Q856" s="9"/>
      <c r="R856" s="9"/>
    </row>
    <row r="857" spans="2:18" x14ac:dyDescent="0.3">
      <c r="B857" s="9">
        <v>859</v>
      </c>
      <c r="C857" s="1" t="s">
        <v>276</v>
      </c>
      <c r="D857" s="1" t="s">
        <v>1596</v>
      </c>
      <c r="E857" s="1" t="s">
        <v>116</v>
      </c>
      <c r="F857" s="1">
        <v>1025776674</v>
      </c>
      <c r="G857" s="1">
        <v>3152513942</v>
      </c>
      <c r="H857" s="1">
        <v>24</v>
      </c>
      <c r="I857" s="1">
        <v>11</v>
      </c>
      <c r="J857" s="1">
        <v>2022</v>
      </c>
      <c r="K857" s="54">
        <f t="shared" si="26"/>
        <v>3</v>
      </c>
      <c r="L857" s="1" t="s">
        <v>103</v>
      </c>
      <c r="M857" s="55" t="str">
        <f>VLOOKUP($L857,CATEGORIAS!$I$2:$J$15,2,0)</f>
        <v>Z</v>
      </c>
      <c r="N857" s="11" t="str">
        <f t="shared" si="27"/>
        <v>2022Z</v>
      </c>
      <c r="O857" s="11" t="str">
        <f>VLOOKUP($N857,CATEGORIAS!$B$1:$G$245,2,0)</f>
        <v>MINI RIDERS SIN PEDALES 2 Y 3 AÑOS</v>
      </c>
      <c r="P857" s="9" t="s">
        <v>444</v>
      </c>
      <c r="Q857" s="9"/>
      <c r="R857" s="9"/>
    </row>
    <row r="858" spans="2:18" x14ac:dyDescent="0.3">
      <c r="B858" s="9">
        <v>860</v>
      </c>
      <c r="C858" s="1" t="s">
        <v>1597</v>
      </c>
      <c r="D858" s="1" t="s">
        <v>1275</v>
      </c>
      <c r="E858" s="1" t="s">
        <v>142</v>
      </c>
      <c r="F858" s="1">
        <v>1020237050</v>
      </c>
      <c r="G858" s="1">
        <v>3152513942</v>
      </c>
      <c r="H858" s="1">
        <v>1</v>
      </c>
      <c r="I858" s="1">
        <v>5</v>
      </c>
      <c r="J858" s="1">
        <v>2018</v>
      </c>
      <c r="K858" s="54">
        <f t="shared" si="26"/>
        <v>7</v>
      </c>
      <c r="L858" s="1" t="s">
        <v>106</v>
      </c>
      <c r="M858" s="55" t="str">
        <f>VLOOKUP($L858,CATEGORIAS!$I$2:$J$15,2,0)</f>
        <v>S</v>
      </c>
      <c r="N858" s="11" t="str">
        <f t="shared" si="27"/>
        <v>2018S</v>
      </c>
      <c r="O858" s="11" t="str">
        <f>VLOOKUP($N858,CATEGORIAS!$B$1:$G$245,2,0)</f>
        <v xml:space="preserve">SEMILLEROS 7 Y 8 AÑOS </v>
      </c>
      <c r="P858" s="9" t="s">
        <v>444</v>
      </c>
      <c r="Q858" s="9"/>
      <c r="R858" s="9"/>
    </row>
    <row r="859" spans="2:18" x14ac:dyDescent="0.3">
      <c r="B859" s="9">
        <v>861</v>
      </c>
      <c r="C859" s="1" t="s">
        <v>1598</v>
      </c>
      <c r="D859" s="1" t="s">
        <v>1599</v>
      </c>
      <c r="E859" s="1" t="s">
        <v>116</v>
      </c>
      <c r="F859" s="1">
        <v>1023662701</v>
      </c>
      <c r="G859" s="1">
        <v>3152513942</v>
      </c>
      <c r="H859" s="1">
        <v>8</v>
      </c>
      <c r="I859" s="1">
        <v>1</v>
      </c>
      <c r="J859" s="1">
        <v>2022</v>
      </c>
      <c r="K859" s="54">
        <f t="shared" si="26"/>
        <v>3</v>
      </c>
      <c r="L859" s="1" t="s">
        <v>103</v>
      </c>
      <c r="M859" s="55" t="str">
        <f>VLOOKUP($L859,CATEGORIAS!$I$2:$J$15,2,0)</f>
        <v>Z</v>
      </c>
      <c r="N859" s="11" t="str">
        <f t="shared" si="27"/>
        <v>2022Z</v>
      </c>
      <c r="O859" s="11" t="str">
        <f>VLOOKUP($N859,CATEGORIAS!$B$1:$G$245,2,0)</f>
        <v>MINI RIDERS SIN PEDALES 2 Y 3 AÑOS</v>
      </c>
      <c r="P859" s="9" t="s">
        <v>444</v>
      </c>
      <c r="Q859" s="9"/>
      <c r="R859" s="9"/>
    </row>
    <row r="860" spans="2:18" x14ac:dyDescent="0.3">
      <c r="B860" s="9">
        <v>862</v>
      </c>
      <c r="C860" s="1" t="s">
        <v>586</v>
      </c>
      <c r="D860" s="1" t="s">
        <v>1600</v>
      </c>
      <c r="E860" s="1" t="s">
        <v>116</v>
      </c>
      <c r="F860" s="1">
        <v>1036266539</v>
      </c>
      <c r="G860" s="1">
        <v>3152513942</v>
      </c>
      <c r="H860" s="1">
        <v>25</v>
      </c>
      <c r="I860" s="1">
        <v>1</v>
      </c>
      <c r="J860" s="1">
        <v>2022</v>
      </c>
      <c r="K860" s="54">
        <f t="shared" si="26"/>
        <v>3</v>
      </c>
      <c r="L860" s="1" t="s">
        <v>103</v>
      </c>
      <c r="M860" s="55" t="str">
        <f>VLOOKUP($L860,CATEGORIAS!$I$2:$J$15,2,0)</f>
        <v>Z</v>
      </c>
      <c r="N860" s="11" t="str">
        <f t="shared" si="27"/>
        <v>2022Z</v>
      </c>
      <c r="O860" s="11" t="str">
        <f>VLOOKUP($N860,CATEGORIAS!$B$1:$G$245,2,0)</f>
        <v>MINI RIDERS SIN PEDALES 2 Y 3 AÑOS</v>
      </c>
      <c r="P860" s="9" t="s">
        <v>444</v>
      </c>
      <c r="Q860" s="9"/>
      <c r="R860" s="9"/>
    </row>
    <row r="861" spans="2:18" x14ac:dyDescent="0.3">
      <c r="B861" s="9">
        <v>863</v>
      </c>
      <c r="C861" s="1" t="s">
        <v>1601</v>
      </c>
      <c r="D861" s="1" t="s">
        <v>1602</v>
      </c>
      <c r="E861" s="1" t="s">
        <v>142</v>
      </c>
      <c r="F861" s="1">
        <v>1128545288</v>
      </c>
      <c r="G861" s="1">
        <v>3152513942</v>
      </c>
      <c r="H861" s="1">
        <v>20</v>
      </c>
      <c r="I861" s="1">
        <v>12</v>
      </c>
      <c r="J861" s="1">
        <v>2015</v>
      </c>
      <c r="K861" s="54">
        <f t="shared" si="26"/>
        <v>10</v>
      </c>
      <c r="L861" s="1" t="s">
        <v>106</v>
      </c>
      <c r="M861" s="55" t="str">
        <f>VLOOKUP($L861,CATEGORIAS!$I$2:$J$15,2,0)</f>
        <v>S</v>
      </c>
      <c r="N861" s="11" t="str">
        <f t="shared" si="27"/>
        <v>2015S</v>
      </c>
      <c r="O861" s="11" t="str">
        <f>VLOOKUP($N861,CATEGORIAS!$B$1:$G$245,2,0)</f>
        <v xml:space="preserve">SEMILLEROS 9 Y 10 AÑOS </v>
      </c>
      <c r="P861" s="9" t="s">
        <v>444</v>
      </c>
      <c r="Q861" s="9"/>
      <c r="R861" s="9"/>
    </row>
    <row r="862" spans="2:18" x14ac:dyDescent="0.3">
      <c r="B862" s="9">
        <v>864</v>
      </c>
      <c r="C862" s="1" t="s">
        <v>168</v>
      </c>
      <c r="D862" s="1" t="s">
        <v>1603</v>
      </c>
      <c r="E862" s="1" t="s">
        <v>142</v>
      </c>
      <c r="F862" s="1">
        <v>1018271043</v>
      </c>
      <c r="G862" s="1">
        <v>3152513942</v>
      </c>
      <c r="H862" s="1">
        <v>20</v>
      </c>
      <c r="I862" s="1">
        <v>3</v>
      </c>
      <c r="J862" s="1">
        <v>2019</v>
      </c>
      <c r="K862" s="54">
        <f t="shared" si="26"/>
        <v>6</v>
      </c>
      <c r="L862" s="1" t="s">
        <v>106</v>
      </c>
      <c r="M862" s="55" t="str">
        <f>VLOOKUP($L862,CATEGORIAS!$I$2:$J$15,2,0)</f>
        <v>S</v>
      </c>
      <c r="N862" s="11" t="str">
        <f t="shared" si="27"/>
        <v>2019S</v>
      </c>
      <c r="O862" s="11" t="str">
        <f>VLOOKUP($N862,CATEGORIAS!$B$1:$G$245,2,0)</f>
        <v>SEMILLEROS 6 AÑOS Y MENOS</v>
      </c>
      <c r="P862" s="9" t="s">
        <v>444</v>
      </c>
      <c r="Q862" s="9"/>
      <c r="R862" s="9"/>
    </row>
    <row r="863" spans="2:18" x14ac:dyDescent="0.3">
      <c r="B863" s="9">
        <v>865</v>
      </c>
      <c r="C863" s="1" t="s">
        <v>1604</v>
      </c>
      <c r="D863" s="1" t="s">
        <v>1605</v>
      </c>
      <c r="E863" s="1" t="s">
        <v>142</v>
      </c>
      <c r="F863" s="1">
        <v>1033650899</v>
      </c>
      <c r="G863" s="1">
        <v>3137223102</v>
      </c>
      <c r="H863" s="1">
        <v>3</v>
      </c>
      <c r="I863" s="1">
        <v>2</v>
      </c>
      <c r="J863" s="1">
        <v>2009</v>
      </c>
      <c r="K863" s="54">
        <f t="shared" si="26"/>
        <v>16</v>
      </c>
      <c r="L863" s="9" t="s">
        <v>104</v>
      </c>
      <c r="M863" s="55" t="str">
        <f>VLOOKUP($L863,CATEGORIAS!$I$2:$J$15,2,0)</f>
        <v>N</v>
      </c>
      <c r="N863" s="11" t="str">
        <f t="shared" si="27"/>
        <v>2009N</v>
      </c>
      <c r="O863" s="11" t="str">
        <f>VLOOKUP($N863,CATEGORIAS!$B$1:$G$245,2,0)</f>
        <v xml:space="preserve">NOVATOS 15 Y 16 AÑOS </v>
      </c>
      <c r="P863" s="9" t="s">
        <v>535</v>
      </c>
      <c r="Q863" s="9"/>
      <c r="R863" s="9"/>
    </row>
    <row r="864" spans="2:18" x14ac:dyDescent="0.3">
      <c r="B864" s="9">
        <v>866</v>
      </c>
      <c r="C864" s="1" t="s">
        <v>1606</v>
      </c>
      <c r="D864" s="1" t="s">
        <v>1607</v>
      </c>
      <c r="E864" s="1" t="s">
        <v>142</v>
      </c>
      <c r="F864" s="1">
        <v>1025770162</v>
      </c>
      <c r="G864" s="1">
        <v>3128492800</v>
      </c>
      <c r="H864" s="1">
        <v>8</v>
      </c>
      <c r="I864" s="1">
        <v>8</v>
      </c>
      <c r="J864" s="1">
        <v>2014</v>
      </c>
      <c r="K864" s="54">
        <f t="shared" si="26"/>
        <v>11</v>
      </c>
      <c r="L864" s="9" t="s">
        <v>106</v>
      </c>
      <c r="M864" s="55" t="str">
        <f>VLOOKUP($L864,CATEGORIAS!$I$2:$J$15,2,0)</f>
        <v>S</v>
      </c>
      <c r="N864" s="11" t="str">
        <f t="shared" si="27"/>
        <v>2014S</v>
      </c>
      <c r="O864" s="11" t="str">
        <f>VLOOKUP($N864,CATEGORIAS!$B$1:$G$245,2,0)</f>
        <v>SEMILLEROS 11 Y 12 AÑOS</v>
      </c>
      <c r="P864" s="17" t="s">
        <v>273</v>
      </c>
      <c r="Q864" s="9"/>
      <c r="R864" s="9"/>
    </row>
    <row r="865" spans="2:18" x14ac:dyDescent="0.3">
      <c r="B865" s="9">
        <v>867</v>
      </c>
      <c r="C865" s="1" t="s">
        <v>321</v>
      </c>
      <c r="D865" s="1" t="s">
        <v>1608</v>
      </c>
      <c r="E865" s="1" t="s">
        <v>116</v>
      </c>
      <c r="F865" s="1">
        <v>1025901730</v>
      </c>
      <c r="G865" s="1">
        <v>3017344920</v>
      </c>
      <c r="H865" s="1">
        <v>25</v>
      </c>
      <c r="I865" s="1">
        <v>4</v>
      </c>
      <c r="J865" s="1">
        <v>2015</v>
      </c>
      <c r="K865" s="54">
        <f t="shared" si="26"/>
        <v>10</v>
      </c>
      <c r="L865" s="9" t="s">
        <v>106</v>
      </c>
      <c r="M865" s="55" t="str">
        <f>VLOOKUP($L865,CATEGORIAS!$I$2:$J$15,2,0)</f>
        <v>S</v>
      </c>
      <c r="N865" s="11" t="str">
        <f t="shared" si="27"/>
        <v>2015S</v>
      </c>
      <c r="O865" s="11" t="str">
        <f>VLOOKUP($N865,CATEGORIAS!$B$1:$G$245,2,0)</f>
        <v xml:space="preserve">SEMILLEROS 9 Y 10 AÑOS </v>
      </c>
      <c r="P865" s="9" t="s">
        <v>273</v>
      </c>
      <c r="Q865" s="9"/>
      <c r="R865" s="9"/>
    </row>
    <row r="866" spans="2:18" x14ac:dyDescent="0.3">
      <c r="B866" s="9">
        <v>868</v>
      </c>
      <c r="C866" s="1" t="s">
        <v>689</v>
      </c>
      <c r="D866" s="1" t="s">
        <v>1609</v>
      </c>
      <c r="E866" s="1" t="s">
        <v>116</v>
      </c>
      <c r="F866" s="1">
        <v>1155718415</v>
      </c>
      <c r="G866" s="1">
        <v>3117265906</v>
      </c>
      <c r="H866" s="45" t="s">
        <v>1582</v>
      </c>
      <c r="I866" s="1">
        <v>10</v>
      </c>
      <c r="J866" s="1">
        <v>2020</v>
      </c>
      <c r="K866" s="54">
        <f t="shared" si="26"/>
        <v>5</v>
      </c>
      <c r="L866" s="1" t="s">
        <v>103</v>
      </c>
      <c r="M866" s="55" t="str">
        <f>VLOOKUP($L866,CATEGORIAS!$I$2:$J$15,2,0)</f>
        <v>Z</v>
      </c>
      <c r="N866" s="11" t="str">
        <f t="shared" si="27"/>
        <v>2020Z</v>
      </c>
      <c r="O866" s="11" t="str">
        <f>VLOOKUP($N866,CATEGORIAS!$B$1:$G$245,2,0)</f>
        <v>MINI RIDERS SIN PEDALES 4 Y 5 AÑOS</v>
      </c>
      <c r="P866" s="9" t="s">
        <v>269</v>
      </c>
      <c r="Q866" s="9"/>
      <c r="R866" s="9"/>
    </row>
    <row r="867" spans="2:18" x14ac:dyDescent="0.3">
      <c r="B867" s="9">
        <v>869</v>
      </c>
      <c r="C867" s="1" t="s">
        <v>1610</v>
      </c>
      <c r="D867" s="1" t="s">
        <v>1611</v>
      </c>
      <c r="E867" s="1" t="s">
        <v>116</v>
      </c>
      <c r="F867" s="1">
        <v>1015079822</v>
      </c>
      <c r="G867" s="1">
        <v>3117265906</v>
      </c>
      <c r="H867" s="45" t="s">
        <v>691</v>
      </c>
      <c r="I867" s="1">
        <v>10</v>
      </c>
      <c r="J867" s="1">
        <v>2020</v>
      </c>
      <c r="K867" s="54">
        <f t="shared" si="26"/>
        <v>5</v>
      </c>
      <c r="L867" s="1" t="s">
        <v>103</v>
      </c>
      <c r="M867" s="55" t="str">
        <f>VLOOKUP($L867,CATEGORIAS!$I$2:$J$15,2,0)</f>
        <v>Z</v>
      </c>
      <c r="N867" s="11" t="str">
        <f t="shared" si="27"/>
        <v>2020Z</v>
      </c>
      <c r="O867" s="11" t="str">
        <f>VLOOKUP($N867,CATEGORIAS!$B$1:$G$245,2,0)</f>
        <v>MINI RIDERS SIN PEDALES 4 Y 5 AÑOS</v>
      </c>
      <c r="P867" s="9" t="s">
        <v>269</v>
      </c>
      <c r="Q867" s="9"/>
      <c r="R867" s="9"/>
    </row>
    <row r="868" spans="2:18" x14ac:dyDescent="0.3">
      <c r="B868" s="9">
        <v>870</v>
      </c>
      <c r="C868" s="1" t="s">
        <v>1612</v>
      </c>
      <c r="D868" s="1" t="s">
        <v>1613</v>
      </c>
      <c r="E868" s="1" t="s">
        <v>116</v>
      </c>
      <c r="F868" s="1">
        <v>1023556113</v>
      </c>
      <c r="G868" s="1">
        <v>3117265906</v>
      </c>
      <c r="H868" s="1">
        <v>10</v>
      </c>
      <c r="I868" s="1">
        <v>11</v>
      </c>
      <c r="J868" s="1">
        <v>2020</v>
      </c>
      <c r="K868" s="54">
        <f t="shared" si="26"/>
        <v>5</v>
      </c>
      <c r="L868" s="1" t="s">
        <v>103</v>
      </c>
      <c r="M868" s="55" t="str">
        <f>VLOOKUP($L868,CATEGORIAS!$I$2:$J$15,2,0)</f>
        <v>Z</v>
      </c>
      <c r="N868" s="11" t="str">
        <f t="shared" si="27"/>
        <v>2020Z</v>
      </c>
      <c r="O868" s="11" t="str">
        <f>VLOOKUP($N868,CATEGORIAS!$B$1:$G$245,2,0)</f>
        <v>MINI RIDERS SIN PEDALES 4 Y 5 AÑOS</v>
      </c>
      <c r="P868" s="9" t="s">
        <v>269</v>
      </c>
      <c r="Q868" s="9"/>
      <c r="R868" s="9"/>
    </row>
    <row r="869" spans="2:18" x14ac:dyDescent="0.3">
      <c r="B869" s="9">
        <v>871</v>
      </c>
      <c r="C869" s="1" t="s">
        <v>1614</v>
      </c>
      <c r="D869" s="1" t="s">
        <v>1615</v>
      </c>
      <c r="E869" s="1" t="s">
        <v>212</v>
      </c>
      <c r="F869" s="1">
        <v>93237076</v>
      </c>
      <c r="G869" s="1">
        <v>3205474949</v>
      </c>
      <c r="H869" s="1">
        <v>12</v>
      </c>
      <c r="I869" s="1">
        <v>12</v>
      </c>
      <c r="J869" s="1">
        <v>1984</v>
      </c>
      <c r="K869" s="54">
        <f t="shared" si="26"/>
        <v>41</v>
      </c>
      <c r="L869" s="1" t="s">
        <v>84</v>
      </c>
      <c r="M869" s="55" t="str">
        <f>VLOOKUP($L869,CATEGORIAS!$I$2:$J$15,2,0)</f>
        <v>SM</v>
      </c>
      <c r="N869" s="11" t="str">
        <f t="shared" si="27"/>
        <v>1984SM</v>
      </c>
      <c r="O869" s="11" t="str">
        <f>VLOOKUP($N869,CATEGORIAS!$B$1:$G$245,2,0)</f>
        <v>SENIOR MASTER</v>
      </c>
      <c r="P869" s="9" t="s">
        <v>520</v>
      </c>
      <c r="Q869" s="9"/>
      <c r="R869" s="9"/>
    </row>
    <row r="870" spans="2:18" x14ac:dyDescent="0.3">
      <c r="B870" s="9">
        <v>872</v>
      </c>
      <c r="C870" s="1" t="s">
        <v>1616</v>
      </c>
      <c r="D870" s="1" t="s">
        <v>1617</v>
      </c>
      <c r="E870" s="1" t="s">
        <v>142</v>
      </c>
      <c r="F870" s="1">
        <v>1022150115</v>
      </c>
      <c r="G870" s="1">
        <v>3205474949</v>
      </c>
      <c r="H870" s="1">
        <v>31</v>
      </c>
      <c r="I870" s="1">
        <v>8</v>
      </c>
      <c r="J870" s="1">
        <v>2009</v>
      </c>
      <c r="K870" s="54">
        <f t="shared" si="26"/>
        <v>16</v>
      </c>
      <c r="L870" s="1" t="s">
        <v>94</v>
      </c>
      <c r="M870" s="55" t="str">
        <f>VLOOKUP($L870,CATEGORIAS!$I$2:$J$15,2,0)</f>
        <v>Y</v>
      </c>
      <c r="N870" s="11" t="str">
        <f t="shared" si="27"/>
        <v>2009Y</v>
      </c>
      <c r="O870" s="11" t="str">
        <f>VLOOKUP($N870,CATEGORIAS!$B$1:$G$245,2,0)</f>
        <v>OPEN ELITE DAMAS</v>
      </c>
      <c r="P870" s="9" t="s">
        <v>520</v>
      </c>
      <c r="Q870" s="9"/>
      <c r="R870" s="9"/>
    </row>
    <row r="871" spans="2:18" x14ac:dyDescent="0.3">
      <c r="B871" s="9">
        <v>873</v>
      </c>
      <c r="C871" s="1" t="s">
        <v>494</v>
      </c>
      <c r="D871" s="1" t="s">
        <v>1618</v>
      </c>
      <c r="E871" s="1" t="s">
        <v>142</v>
      </c>
      <c r="F871" s="1">
        <v>1033500913</v>
      </c>
      <c r="G871" s="1">
        <v>3205474949</v>
      </c>
      <c r="H871" s="1">
        <v>24</v>
      </c>
      <c r="I871" s="1">
        <v>11</v>
      </c>
      <c r="J871" s="1">
        <v>2017</v>
      </c>
      <c r="K871" s="54">
        <f t="shared" si="26"/>
        <v>8</v>
      </c>
      <c r="L871" s="1" t="s">
        <v>106</v>
      </c>
      <c r="M871" s="55" t="str">
        <f>VLOOKUP($L871,CATEGORIAS!$I$2:$J$15,2,0)</f>
        <v>S</v>
      </c>
      <c r="N871" s="11" t="str">
        <f t="shared" si="27"/>
        <v>2017S</v>
      </c>
      <c r="O871" s="11" t="str">
        <f>VLOOKUP($N871,CATEGORIAS!$B$1:$G$245,2,0)</f>
        <v xml:space="preserve">SEMILLEROS 7 Y 8 AÑOS </v>
      </c>
      <c r="P871" s="9" t="s">
        <v>520</v>
      </c>
      <c r="Q871" s="9"/>
      <c r="R871" s="9"/>
    </row>
    <row r="872" spans="2:18" x14ac:dyDescent="0.3">
      <c r="B872" s="9">
        <v>874</v>
      </c>
      <c r="C872" s="1" t="s">
        <v>1619</v>
      </c>
      <c r="D872" s="1" t="s">
        <v>1620</v>
      </c>
      <c r="E872" s="1" t="s">
        <v>212</v>
      </c>
      <c r="F872" s="1">
        <v>1128396049</v>
      </c>
      <c r="G872" s="1">
        <v>3205474949</v>
      </c>
      <c r="H872" s="1">
        <v>1</v>
      </c>
      <c r="I872" s="1">
        <v>9</v>
      </c>
      <c r="J872" s="1">
        <v>1989</v>
      </c>
      <c r="K872" s="54">
        <f t="shared" si="26"/>
        <v>36</v>
      </c>
      <c r="L872" s="1" t="s">
        <v>89</v>
      </c>
      <c r="M872" s="55" t="str">
        <f>VLOOKUP($L872,CATEGORIAS!$I$2:$J$15,2,0)</f>
        <v>V</v>
      </c>
      <c r="N872" s="11" t="str">
        <f t="shared" si="27"/>
        <v>1989V</v>
      </c>
      <c r="O872" s="11" t="str">
        <f>VLOOKUP($N872,CATEGORIAS!$B$1:$G$245,2,0)</f>
        <v>PAPICROSS</v>
      </c>
      <c r="P872" s="9" t="s">
        <v>520</v>
      </c>
      <c r="Q872" s="9"/>
      <c r="R872" s="9"/>
    </row>
    <row r="873" spans="2:18" x14ac:dyDescent="0.3">
      <c r="B873" s="9">
        <v>875</v>
      </c>
      <c r="C873" t="s">
        <v>1621</v>
      </c>
      <c r="D873" s="1" t="s">
        <v>1622</v>
      </c>
      <c r="E873" s="1" t="s">
        <v>212</v>
      </c>
      <c r="F873" s="4">
        <v>71361946</v>
      </c>
      <c r="G873" s="1">
        <v>3205474949</v>
      </c>
      <c r="H873" s="1">
        <v>20</v>
      </c>
      <c r="I873" s="1">
        <v>5</v>
      </c>
      <c r="J873" s="1">
        <v>1992</v>
      </c>
      <c r="K873" s="54">
        <f t="shared" si="26"/>
        <v>33</v>
      </c>
      <c r="L873" s="1" t="s">
        <v>89</v>
      </c>
      <c r="M873" s="55" t="str">
        <f>VLOOKUP($L873,CATEGORIAS!$I$2:$J$15,2,0)</f>
        <v>V</v>
      </c>
      <c r="N873" s="11" t="str">
        <f t="shared" si="27"/>
        <v>1992V</v>
      </c>
      <c r="O873" s="11" t="str">
        <f>VLOOKUP($N873,CATEGORIAS!$B$1:$G$245,2,0)</f>
        <v>PAPICROSS</v>
      </c>
      <c r="P873" s="9" t="s">
        <v>520</v>
      </c>
      <c r="Q873" s="9"/>
      <c r="R873" s="9"/>
    </row>
    <row r="874" spans="2:18" x14ac:dyDescent="0.3">
      <c r="B874" s="9">
        <v>876</v>
      </c>
      <c r="C874" t="s">
        <v>168</v>
      </c>
      <c r="D874" s="1" t="s">
        <v>1623</v>
      </c>
      <c r="E874" s="1" t="s">
        <v>142</v>
      </c>
      <c r="F874">
        <v>1041461293</v>
      </c>
      <c r="G874" s="1">
        <v>3148652236</v>
      </c>
      <c r="H874" s="1">
        <v>17</v>
      </c>
      <c r="I874" s="1" t="s">
        <v>1016</v>
      </c>
      <c r="J874" s="1">
        <v>2013</v>
      </c>
      <c r="K874" s="54">
        <f t="shared" si="26"/>
        <v>12</v>
      </c>
      <c r="L874" s="1" t="s">
        <v>106</v>
      </c>
      <c r="M874" s="55" t="str">
        <f>VLOOKUP($L874,CATEGORIAS!$I$2:$J$15,2,0)</f>
        <v>S</v>
      </c>
      <c r="N874" s="11" t="str">
        <f t="shared" si="27"/>
        <v>2013S</v>
      </c>
      <c r="O874" s="11" t="str">
        <f>VLOOKUP($N874,CATEGORIAS!$B$1:$G$245,2,0)</f>
        <v>SEMILLEROS 11 Y 12 AÑOS</v>
      </c>
      <c r="P874" s="9" t="s">
        <v>323</v>
      </c>
      <c r="Q874" s="9"/>
      <c r="R874" s="9"/>
    </row>
    <row r="875" spans="2:18" x14ac:dyDescent="0.3">
      <c r="B875" s="9">
        <v>877</v>
      </c>
      <c r="C875" s="1" t="s">
        <v>555</v>
      </c>
      <c r="D875" s="1" t="s">
        <v>1624</v>
      </c>
      <c r="E875" s="1" t="s">
        <v>116</v>
      </c>
      <c r="F875" s="1">
        <v>1041461988</v>
      </c>
      <c r="G875" s="1">
        <v>3104984945</v>
      </c>
      <c r="H875" s="1">
        <v>17</v>
      </c>
      <c r="I875" s="1" t="s">
        <v>1337</v>
      </c>
      <c r="J875" s="1">
        <v>2017</v>
      </c>
      <c r="K875" s="54">
        <f t="shared" si="26"/>
        <v>8</v>
      </c>
      <c r="L875" s="1" t="s">
        <v>106</v>
      </c>
      <c r="M875" s="55" t="str">
        <f>VLOOKUP($L875,CATEGORIAS!$I$2:$J$15,2,0)</f>
        <v>S</v>
      </c>
      <c r="N875" s="11" t="str">
        <f t="shared" si="27"/>
        <v>2017S</v>
      </c>
      <c r="O875" s="11" t="str">
        <f>VLOOKUP($N875,CATEGORIAS!$B$1:$G$245,2,0)</f>
        <v xml:space="preserve">SEMILLEROS 7 Y 8 AÑOS </v>
      </c>
      <c r="P875" s="9" t="s">
        <v>323</v>
      </c>
      <c r="Q875" s="9"/>
      <c r="R875" s="9"/>
    </row>
    <row r="876" spans="2:18" x14ac:dyDescent="0.3">
      <c r="B876" s="9">
        <v>878</v>
      </c>
      <c r="C876" s="1" t="s">
        <v>321</v>
      </c>
      <c r="D876" s="1" t="s">
        <v>1625</v>
      </c>
      <c r="E876" s="1" t="s">
        <v>116</v>
      </c>
      <c r="F876" s="1">
        <v>1023547768</v>
      </c>
      <c r="G876" s="1">
        <v>3146288346</v>
      </c>
      <c r="H876" s="1">
        <v>17</v>
      </c>
      <c r="I876" s="1" t="s">
        <v>1472</v>
      </c>
      <c r="J876" s="1">
        <v>2018</v>
      </c>
      <c r="K876" s="54">
        <f t="shared" si="26"/>
        <v>7</v>
      </c>
      <c r="L876" s="1" t="s">
        <v>106</v>
      </c>
      <c r="M876" s="55" t="str">
        <f>VLOOKUP($L876,CATEGORIAS!$I$2:$J$15,2,0)</f>
        <v>S</v>
      </c>
      <c r="N876" s="11" t="str">
        <f t="shared" si="27"/>
        <v>2018S</v>
      </c>
      <c r="O876" s="11" t="str">
        <f>VLOOKUP($N876,CATEGORIAS!$B$1:$G$245,2,0)</f>
        <v xml:space="preserve">SEMILLEROS 7 Y 8 AÑOS </v>
      </c>
      <c r="P876" s="9" t="s">
        <v>323</v>
      </c>
      <c r="Q876" s="9"/>
      <c r="R876" s="9"/>
    </row>
    <row r="877" spans="2:18" x14ac:dyDescent="0.3">
      <c r="B877" s="9">
        <v>879</v>
      </c>
      <c r="C877" s="1" t="s">
        <v>263</v>
      </c>
      <c r="D877" s="1" t="s">
        <v>1626</v>
      </c>
      <c r="E877" s="1" t="s">
        <v>142</v>
      </c>
      <c r="F877" s="1">
        <v>1035330408</v>
      </c>
      <c r="G877" s="1">
        <v>3117752384</v>
      </c>
      <c r="H877" s="1">
        <v>1</v>
      </c>
      <c r="I877" s="1" t="s">
        <v>870</v>
      </c>
      <c r="J877" s="1">
        <v>2014</v>
      </c>
      <c r="K877" s="54">
        <f t="shared" si="26"/>
        <v>11</v>
      </c>
      <c r="L877" s="1" t="s">
        <v>101</v>
      </c>
      <c r="M877" s="55" t="str">
        <f>VLOOKUP($L877,CATEGORIAS!$I$2:$J$15,2,0)</f>
        <v>E</v>
      </c>
      <c r="N877" s="11" t="str">
        <f t="shared" si="27"/>
        <v>2014E</v>
      </c>
      <c r="O877" s="11" t="str">
        <f>VLOOKUP($N877,CATEGORIAS!$B$1:$G$245,2,0)</f>
        <v>EXPERTOS 11 AÑOS</v>
      </c>
      <c r="P877" s="9" t="s">
        <v>765</v>
      </c>
      <c r="Q877" s="9"/>
      <c r="R877" s="9"/>
    </row>
    <row r="878" spans="2:18" x14ac:dyDescent="0.3">
      <c r="B878" s="9">
        <v>880</v>
      </c>
      <c r="C878" s="1" t="s">
        <v>441</v>
      </c>
      <c r="D878" s="1" t="s">
        <v>1627</v>
      </c>
      <c r="E878" s="1" t="s">
        <v>142</v>
      </c>
      <c r="F878" s="1">
        <v>1036400228</v>
      </c>
      <c r="G878" s="1">
        <v>3117752384</v>
      </c>
      <c r="H878" s="1">
        <v>16</v>
      </c>
      <c r="I878" s="1" t="s">
        <v>870</v>
      </c>
      <c r="J878" s="1">
        <v>2013</v>
      </c>
      <c r="K878" s="54">
        <f t="shared" si="26"/>
        <v>12</v>
      </c>
      <c r="L878" s="1" t="s">
        <v>105</v>
      </c>
      <c r="M878" s="55" t="str">
        <f>VLOOKUP($L878,CATEGORIAS!$I$2:$J$15,2,0)</f>
        <v>P</v>
      </c>
      <c r="N878" s="11" t="str">
        <f t="shared" si="27"/>
        <v>2013P</v>
      </c>
      <c r="O878" s="11" t="str">
        <f>VLOOKUP($N878,CATEGORIAS!$B$1:$G$245,2,0)</f>
        <v>PRINCIPIANTES 11 Y 12 AÑOS</v>
      </c>
      <c r="P878" s="9" t="s">
        <v>765</v>
      </c>
      <c r="Q878" s="9"/>
      <c r="R878" s="9"/>
    </row>
    <row r="879" spans="2:18" x14ac:dyDescent="0.3">
      <c r="B879" s="9">
        <v>881</v>
      </c>
      <c r="C879" s="1" t="s">
        <v>348</v>
      </c>
      <c r="D879" s="1" t="s">
        <v>1628</v>
      </c>
      <c r="E879" s="1" t="s">
        <v>142</v>
      </c>
      <c r="F879" s="1">
        <v>1035330041</v>
      </c>
      <c r="G879" s="1">
        <v>3117752384</v>
      </c>
      <c r="H879" s="1">
        <v>4</v>
      </c>
      <c r="I879" s="1" t="s">
        <v>1629</v>
      </c>
      <c r="J879" s="1">
        <v>2012</v>
      </c>
      <c r="K879" s="54">
        <f t="shared" si="26"/>
        <v>13</v>
      </c>
      <c r="L879" s="1" t="s">
        <v>106</v>
      </c>
      <c r="M879" s="55" t="str">
        <f>VLOOKUP($L879,CATEGORIAS!$I$2:$J$15,2,0)</f>
        <v>S</v>
      </c>
      <c r="N879" s="11" t="str">
        <f t="shared" si="27"/>
        <v>2012S</v>
      </c>
      <c r="O879" s="11" t="str">
        <f>VLOOKUP($N879,CATEGORIAS!$B$1:$G$245,2,0)</f>
        <v xml:space="preserve">SEMILLEROS 13 Y 14 AÑOS </v>
      </c>
      <c r="P879" s="9" t="s">
        <v>765</v>
      </c>
      <c r="Q879" s="9"/>
      <c r="R879" s="9"/>
    </row>
    <row r="880" spans="2:18" x14ac:dyDescent="0.3">
      <c r="B880" s="9">
        <v>882</v>
      </c>
      <c r="C880" s="1" t="s">
        <v>140</v>
      </c>
      <c r="D880" s="1" t="s">
        <v>1630</v>
      </c>
      <c r="E880" s="1" t="s">
        <v>142</v>
      </c>
      <c r="F880" s="1">
        <v>1035331844</v>
      </c>
      <c r="G880" s="1">
        <v>3117752384</v>
      </c>
      <c r="H880" s="1">
        <v>3</v>
      </c>
      <c r="I880" s="1" t="s">
        <v>1339</v>
      </c>
      <c r="J880" s="1">
        <v>2018</v>
      </c>
      <c r="K880" s="54">
        <f t="shared" si="26"/>
        <v>7</v>
      </c>
      <c r="L880" s="1" t="s">
        <v>106</v>
      </c>
      <c r="M880" s="55" t="str">
        <f>VLOOKUP($L880,CATEGORIAS!$I$2:$J$15,2,0)</f>
        <v>S</v>
      </c>
      <c r="N880" s="11" t="str">
        <f t="shared" si="27"/>
        <v>2018S</v>
      </c>
      <c r="O880" s="11" t="str">
        <f>VLOOKUP($N880,CATEGORIAS!$B$1:$G$245,2,0)</f>
        <v xml:space="preserve">SEMILLEROS 7 Y 8 AÑOS </v>
      </c>
      <c r="P880" s="9" t="s">
        <v>765</v>
      </c>
      <c r="Q880" s="9"/>
      <c r="R880" s="9"/>
    </row>
    <row r="881" spans="2:18" x14ac:dyDescent="0.3">
      <c r="B881" s="9">
        <v>883</v>
      </c>
      <c r="C881" s="1" t="s">
        <v>283</v>
      </c>
      <c r="D881" s="1" t="s">
        <v>1631</v>
      </c>
      <c r="E881" s="1" t="s">
        <v>142</v>
      </c>
      <c r="F881" s="1">
        <v>1036396236</v>
      </c>
      <c r="G881" s="1">
        <v>3117752384</v>
      </c>
      <c r="H881" s="1">
        <v>15</v>
      </c>
      <c r="I881" s="1" t="s">
        <v>1016</v>
      </c>
      <c r="J881" s="1">
        <v>2009</v>
      </c>
      <c r="K881" s="54">
        <f t="shared" si="26"/>
        <v>16</v>
      </c>
      <c r="L881" s="1" t="s">
        <v>104</v>
      </c>
      <c r="M881" s="55" t="str">
        <f>VLOOKUP($L881,CATEGORIAS!$I$2:$J$15,2,0)</f>
        <v>N</v>
      </c>
      <c r="N881" s="11" t="str">
        <f t="shared" si="27"/>
        <v>2009N</v>
      </c>
      <c r="O881" s="11" t="str">
        <f>VLOOKUP($N881,CATEGORIAS!$B$1:$G$245,2,0)</f>
        <v xml:space="preserve">NOVATOS 15 Y 16 AÑOS </v>
      </c>
      <c r="P881" s="9" t="s">
        <v>765</v>
      </c>
      <c r="Q881" s="9"/>
      <c r="R881" s="9"/>
    </row>
    <row r="882" spans="2:18" x14ac:dyDescent="0.3">
      <c r="B882" s="9">
        <v>884</v>
      </c>
      <c r="C882" s="1" t="s">
        <v>168</v>
      </c>
      <c r="D882" s="1" t="s">
        <v>1632</v>
      </c>
      <c r="E882" s="1" t="s">
        <v>142</v>
      </c>
      <c r="F882" s="1">
        <v>1035332389</v>
      </c>
      <c r="G882" s="1">
        <v>3117752384</v>
      </c>
      <c r="H882" s="1">
        <v>26</v>
      </c>
      <c r="I882" s="1" t="s">
        <v>1062</v>
      </c>
      <c r="J882" s="1">
        <v>2020</v>
      </c>
      <c r="K882" s="54">
        <f t="shared" si="26"/>
        <v>5</v>
      </c>
      <c r="L882" s="1" t="s">
        <v>102</v>
      </c>
      <c r="M882" s="55" t="str">
        <f>VLOOKUP($L882,CATEGORIAS!$I$2:$J$15,2,0)</f>
        <v>X</v>
      </c>
      <c r="N882" s="11" t="str">
        <f t="shared" si="27"/>
        <v>2020X</v>
      </c>
      <c r="O882" s="11" t="str">
        <f>VLOOKUP($N882,CATEGORIAS!$B$1:$G$245,2,0)</f>
        <v>MINI RIDERS CON PEDALES 4 Y 5 AÑOS</v>
      </c>
      <c r="P882" s="9" t="s">
        <v>765</v>
      </c>
      <c r="Q882" s="9"/>
      <c r="R882" s="9"/>
    </row>
    <row r="883" spans="2:18" x14ac:dyDescent="0.3">
      <c r="B883" s="9">
        <v>885</v>
      </c>
      <c r="C883" s="1" t="s">
        <v>754</v>
      </c>
      <c r="D883" s="1" t="s">
        <v>1633</v>
      </c>
      <c r="E883" s="1" t="s">
        <v>142</v>
      </c>
      <c r="F883" s="1">
        <v>1036264875</v>
      </c>
      <c r="G883" s="1">
        <v>3117752384</v>
      </c>
      <c r="H883" s="1">
        <v>8</v>
      </c>
      <c r="I883" s="1" t="s">
        <v>1337</v>
      </c>
      <c r="J883" s="1">
        <v>2020</v>
      </c>
      <c r="K883" s="54">
        <f t="shared" si="26"/>
        <v>5</v>
      </c>
      <c r="L883" s="1" t="s">
        <v>102</v>
      </c>
      <c r="M883" s="55" t="str">
        <f>VLOOKUP($L883,CATEGORIAS!$I$2:$J$15,2,0)</f>
        <v>X</v>
      </c>
      <c r="N883" s="11" t="str">
        <f t="shared" si="27"/>
        <v>2020X</v>
      </c>
      <c r="O883" s="11" t="str">
        <f>VLOOKUP($N883,CATEGORIAS!$B$1:$G$245,2,0)</f>
        <v>MINI RIDERS CON PEDALES 4 Y 5 AÑOS</v>
      </c>
      <c r="P883" s="9" t="s">
        <v>765</v>
      </c>
      <c r="Q883" s="9"/>
      <c r="R883" s="9"/>
    </row>
    <row r="884" spans="2:18" x14ac:dyDescent="0.3">
      <c r="B884" s="9">
        <v>886</v>
      </c>
      <c r="C884" s="1" t="s">
        <v>168</v>
      </c>
      <c r="D884" s="1" t="s">
        <v>1634</v>
      </c>
      <c r="E884" s="1" t="s">
        <v>142</v>
      </c>
      <c r="F884" s="1">
        <v>1040885917</v>
      </c>
      <c r="G884" s="1">
        <v>3117752384</v>
      </c>
      <c r="H884" s="1">
        <v>1</v>
      </c>
      <c r="I884" s="1" t="s">
        <v>876</v>
      </c>
      <c r="J884" s="1">
        <v>2016</v>
      </c>
      <c r="K884" s="54">
        <f t="shared" si="26"/>
        <v>9</v>
      </c>
      <c r="L884" s="1" t="s">
        <v>101</v>
      </c>
      <c r="M884" s="55" t="str">
        <f>VLOOKUP($L884,CATEGORIAS!$I$2:$J$15,2,0)</f>
        <v>E</v>
      </c>
      <c r="N884" s="11" t="str">
        <f t="shared" si="27"/>
        <v>2016E</v>
      </c>
      <c r="O884" s="11" t="str">
        <f>VLOOKUP($N884,CATEGORIAS!$B$1:$G$245,2,0)</f>
        <v>EXPERTOS 9 AÑOS</v>
      </c>
      <c r="P884" s="9" t="s">
        <v>765</v>
      </c>
      <c r="Q884" s="9"/>
      <c r="R884" s="9"/>
    </row>
    <row r="885" spans="2:18" x14ac:dyDescent="0.3">
      <c r="B885" s="9">
        <v>887</v>
      </c>
      <c r="C885" s="1" t="s">
        <v>1152</v>
      </c>
      <c r="D885" s="1" t="s">
        <v>1635</v>
      </c>
      <c r="E885" s="1" t="s">
        <v>142</v>
      </c>
      <c r="F885" s="1">
        <v>1155713181</v>
      </c>
      <c r="G885" s="1">
        <v>3117752384</v>
      </c>
      <c r="H885" s="1">
        <v>15</v>
      </c>
      <c r="I885" s="1" t="s">
        <v>1337</v>
      </c>
      <c r="J885" s="1">
        <v>2012</v>
      </c>
      <c r="K885" s="54">
        <f t="shared" si="26"/>
        <v>13</v>
      </c>
      <c r="L885" s="1" t="s">
        <v>100</v>
      </c>
      <c r="M885" s="55" t="str">
        <f>VLOOKUP($L885,CATEGORIAS!$I$2:$J$15,2,0)</f>
        <v>D</v>
      </c>
      <c r="N885" s="11" t="str">
        <f t="shared" si="27"/>
        <v>2012D</v>
      </c>
      <c r="O885" s="11" t="str">
        <f>VLOOKUP($N885,CATEGORIAS!$B$1:$G$245,2,0)</f>
        <v xml:space="preserve">DAMAS 13 Y 14 AÑOS </v>
      </c>
      <c r="P885" s="9" t="s">
        <v>765</v>
      </c>
      <c r="Q885" s="9"/>
      <c r="R885" s="9"/>
    </row>
    <row r="886" spans="2:18" x14ac:dyDescent="0.3">
      <c r="B886" s="9">
        <v>888</v>
      </c>
      <c r="C886" s="1" t="s">
        <v>1636</v>
      </c>
      <c r="D886" s="1" t="s">
        <v>1637</v>
      </c>
      <c r="E886" s="1" t="s">
        <v>142</v>
      </c>
      <c r="F886" s="1">
        <v>1157213406</v>
      </c>
      <c r="G886" s="1">
        <v>3117752384</v>
      </c>
      <c r="H886" s="1">
        <v>9</v>
      </c>
      <c r="I886" s="1" t="s">
        <v>1337</v>
      </c>
      <c r="J886" s="1">
        <v>2013</v>
      </c>
      <c r="K886" s="54">
        <f t="shared" si="26"/>
        <v>12</v>
      </c>
      <c r="L886" s="1" t="s">
        <v>100</v>
      </c>
      <c r="M886" s="55" t="str">
        <f>VLOOKUP($L886,CATEGORIAS!$I$2:$J$15,2,0)</f>
        <v>D</v>
      </c>
      <c r="N886" s="11" t="str">
        <f t="shared" si="27"/>
        <v>2013D</v>
      </c>
      <c r="O886" s="11" t="str">
        <f>VLOOKUP($N886,CATEGORIAS!$B$1:$G$245,2,0)</f>
        <v>DAMAS 11 Y 12 AÑOS</v>
      </c>
      <c r="P886" s="9" t="s">
        <v>765</v>
      </c>
      <c r="Q886" s="9"/>
      <c r="R886" s="9"/>
    </row>
    <row r="887" spans="2:18" x14ac:dyDescent="0.3">
      <c r="B887" s="9">
        <v>889</v>
      </c>
      <c r="C887" s="1" t="s">
        <v>1638</v>
      </c>
      <c r="D887" s="1" t="s">
        <v>1639</v>
      </c>
      <c r="E887" s="1" t="s">
        <v>142</v>
      </c>
      <c r="F887" s="1"/>
      <c r="G887" s="1">
        <v>3117752384</v>
      </c>
      <c r="H887" s="1"/>
      <c r="I887" s="1"/>
      <c r="J887" s="1">
        <v>2022</v>
      </c>
      <c r="K887" s="54">
        <f t="shared" si="26"/>
        <v>3</v>
      </c>
      <c r="L887" s="1" t="s">
        <v>103</v>
      </c>
      <c r="M887" s="55" t="str">
        <f>VLOOKUP($L887,CATEGORIAS!$I$2:$J$15,2,0)</f>
        <v>Z</v>
      </c>
      <c r="N887" s="11" t="str">
        <f t="shared" si="27"/>
        <v>2022Z</v>
      </c>
      <c r="O887" s="11" t="str">
        <f>VLOOKUP($N887,CATEGORIAS!$B$1:$G$245,2,0)</f>
        <v>MINI RIDERS SIN PEDALES 2 Y 3 AÑOS</v>
      </c>
      <c r="P887" s="9" t="s">
        <v>765</v>
      </c>
      <c r="Q887" s="9"/>
      <c r="R887" s="9"/>
    </row>
    <row r="888" spans="2:18" x14ac:dyDescent="0.3">
      <c r="B888" s="9">
        <v>890</v>
      </c>
      <c r="C888" s="1" t="s">
        <v>454</v>
      </c>
      <c r="D888" s="1" t="s">
        <v>1640</v>
      </c>
      <c r="E888" s="1" t="s">
        <v>142</v>
      </c>
      <c r="F888" s="1">
        <v>1035329936</v>
      </c>
      <c r="G888" s="1">
        <v>3117752384</v>
      </c>
      <c r="H888" s="1">
        <v>18</v>
      </c>
      <c r="I888" s="1" t="s">
        <v>1337</v>
      </c>
      <c r="J888" s="1">
        <v>2012</v>
      </c>
      <c r="K888" s="54">
        <f t="shared" si="26"/>
        <v>13</v>
      </c>
      <c r="L888" s="1" t="s">
        <v>105</v>
      </c>
      <c r="M888" s="55" t="str">
        <f>VLOOKUP($L888,CATEGORIAS!$I$2:$J$15,2,0)</f>
        <v>P</v>
      </c>
      <c r="N888" s="11" t="str">
        <f t="shared" si="27"/>
        <v>2012P</v>
      </c>
      <c r="O888" s="11" t="str">
        <f>VLOOKUP($N888,CATEGORIAS!$B$1:$G$245,2,0)</f>
        <v xml:space="preserve">PRINCIPIANTES 13 Y 14 AÑOS </v>
      </c>
      <c r="P888" s="9" t="s">
        <v>765</v>
      </c>
      <c r="Q888" s="9"/>
      <c r="R888" s="9"/>
    </row>
    <row r="889" spans="2:18" x14ac:dyDescent="0.3">
      <c r="B889" s="9">
        <v>891</v>
      </c>
      <c r="C889" s="1" t="s">
        <v>906</v>
      </c>
      <c r="D889" s="1" t="s">
        <v>1641</v>
      </c>
      <c r="E889" s="1" t="s">
        <v>142</v>
      </c>
      <c r="F889" s="1">
        <v>1035425680</v>
      </c>
      <c r="G889" s="1">
        <v>3117752384</v>
      </c>
      <c r="H889" s="1">
        <v>24</v>
      </c>
      <c r="I889" s="1" t="s">
        <v>1642</v>
      </c>
      <c r="J889" s="1">
        <v>2009</v>
      </c>
      <c r="K889" s="54">
        <f t="shared" si="26"/>
        <v>16</v>
      </c>
      <c r="L889" s="1" t="s">
        <v>104</v>
      </c>
      <c r="M889" s="55" t="str">
        <f>VLOOKUP($L889,CATEGORIAS!$I$2:$J$15,2,0)</f>
        <v>N</v>
      </c>
      <c r="N889" s="11" t="str">
        <f t="shared" si="27"/>
        <v>2009N</v>
      </c>
      <c r="O889" s="11" t="str">
        <f>VLOOKUP($N889,CATEGORIAS!$B$1:$G$245,2,0)</f>
        <v xml:space="preserve">NOVATOS 15 Y 16 AÑOS </v>
      </c>
      <c r="P889" s="9" t="s">
        <v>765</v>
      </c>
      <c r="Q889" s="9"/>
      <c r="R889" s="9"/>
    </row>
    <row r="890" spans="2:18" x14ac:dyDescent="0.3">
      <c r="B890" s="9">
        <v>892</v>
      </c>
      <c r="C890" s="1" t="s">
        <v>454</v>
      </c>
      <c r="D890" s="1" t="s">
        <v>1643</v>
      </c>
      <c r="E890" s="1" t="s">
        <v>142</v>
      </c>
      <c r="F890" s="1">
        <v>1034922795</v>
      </c>
      <c r="G890" s="1">
        <v>3117752384</v>
      </c>
      <c r="H890" s="1">
        <v>26</v>
      </c>
      <c r="I890" s="1" t="s">
        <v>1062</v>
      </c>
      <c r="J890" s="1">
        <v>2012</v>
      </c>
      <c r="K890" s="54">
        <f t="shared" si="26"/>
        <v>13</v>
      </c>
      <c r="L890" s="1" t="s">
        <v>105</v>
      </c>
      <c r="M890" s="55" t="str">
        <f>VLOOKUP($L890,CATEGORIAS!$I$2:$J$15,2,0)</f>
        <v>P</v>
      </c>
      <c r="N890" s="11" t="str">
        <f t="shared" si="27"/>
        <v>2012P</v>
      </c>
      <c r="O890" s="11" t="str">
        <f>VLOOKUP($N890,CATEGORIAS!$B$1:$G$245,2,0)</f>
        <v xml:space="preserve">PRINCIPIANTES 13 Y 14 AÑOS </v>
      </c>
      <c r="P890" s="9" t="s">
        <v>765</v>
      </c>
      <c r="Q890" s="9"/>
      <c r="R890" s="9"/>
    </row>
    <row r="891" spans="2:18" x14ac:dyDescent="0.3">
      <c r="B891" s="9">
        <v>893</v>
      </c>
      <c r="C891" s="1" t="s">
        <v>1644</v>
      </c>
      <c r="D891" s="1" t="s">
        <v>1645</v>
      </c>
      <c r="E891" s="1" t="s">
        <v>142</v>
      </c>
      <c r="F891" s="1">
        <v>1031138311</v>
      </c>
      <c r="G891" s="1">
        <v>3228823966</v>
      </c>
      <c r="H891" s="1">
        <v>29</v>
      </c>
      <c r="I891" s="1">
        <v>4</v>
      </c>
      <c r="J891" s="1">
        <v>2010</v>
      </c>
      <c r="K891" s="54">
        <f t="shared" si="26"/>
        <v>15</v>
      </c>
      <c r="L891" s="1" t="s">
        <v>106</v>
      </c>
      <c r="M891" s="55" t="str">
        <f>VLOOKUP($L891,CATEGORIAS!$I$2:$J$15,2,0)</f>
        <v>S</v>
      </c>
      <c r="N891" s="11" t="str">
        <f t="shared" si="27"/>
        <v>2010S</v>
      </c>
      <c r="O891" s="11" t="str">
        <f>VLOOKUP($N891,CATEGORIAS!$B$1:$G$245,2,0)</f>
        <v xml:space="preserve">SEMILLEROS 15 Y 16 AÑOS </v>
      </c>
      <c r="P891" s="9" t="s">
        <v>248</v>
      </c>
      <c r="Q891" s="9"/>
      <c r="R891" s="9"/>
    </row>
    <row r="892" spans="2:18" x14ac:dyDescent="0.3">
      <c r="B892" s="9">
        <v>894</v>
      </c>
      <c r="C892" s="1" t="s">
        <v>1128</v>
      </c>
      <c r="D892" s="1" t="s">
        <v>1650</v>
      </c>
      <c r="E892" s="1" t="s">
        <v>142</v>
      </c>
      <c r="F892" s="1">
        <v>1020321337</v>
      </c>
      <c r="G892" s="1">
        <v>3017461547</v>
      </c>
      <c r="H892" s="1">
        <v>4</v>
      </c>
      <c r="I892" s="1">
        <v>8</v>
      </c>
      <c r="J892" s="1">
        <v>2015</v>
      </c>
      <c r="K892" s="54">
        <f t="shared" si="26"/>
        <v>10</v>
      </c>
      <c r="L892" s="1" t="s">
        <v>106</v>
      </c>
      <c r="M892" s="55" t="str">
        <f>VLOOKUP($L892,CATEGORIAS!$I$2:$J$15,2,0)</f>
        <v>S</v>
      </c>
      <c r="N892" s="11" t="str">
        <f t="shared" si="27"/>
        <v>2015S</v>
      </c>
      <c r="O892" s="11" t="str">
        <f>VLOOKUP($N892,CATEGORIAS!$B$1:$G$245,2,0)</f>
        <v xml:space="preserve">SEMILLEROS 9 Y 10 AÑOS </v>
      </c>
      <c r="P892" s="9" t="s">
        <v>625</v>
      </c>
      <c r="Q892" s="9"/>
      <c r="R892" s="9"/>
    </row>
    <row r="893" spans="2:18" x14ac:dyDescent="0.3">
      <c r="B893" s="9">
        <v>895</v>
      </c>
      <c r="C893" s="1" t="s">
        <v>735</v>
      </c>
      <c r="D893" s="1" t="s">
        <v>1651</v>
      </c>
      <c r="E893" s="1" t="s">
        <v>142</v>
      </c>
      <c r="F893" s="1">
        <v>1021933046</v>
      </c>
      <c r="G893" s="1">
        <v>3007410854</v>
      </c>
      <c r="H893" s="1">
        <v>3</v>
      </c>
      <c r="I893" s="1">
        <v>5</v>
      </c>
      <c r="J893" s="1">
        <v>2013</v>
      </c>
      <c r="K893" s="54">
        <f t="shared" si="26"/>
        <v>12</v>
      </c>
      <c r="L893" s="1" t="s">
        <v>105</v>
      </c>
      <c r="M893" s="55" t="str">
        <f>VLOOKUP($L893,CATEGORIAS!$I$2:$J$15,2,0)</f>
        <v>P</v>
      </c>
      <c r="N893" s="11" t="str">
        <f t="shared" si="27"/>
        <v>2013P</v>
      </c>
      <c r="O893" s="11" t="str">
        <f>VLOOKUP($N893,CATEGORIAS!$B$1:$G$245,2,0)</f>
        <v>PRINCIPIANTES 11 Y 12 AÑOS</v>
      </c>
      <c r="P893" s="9" t="s">
        <v>625</v>
      </c>
      <c r="Q893" s="9"/>
      <c r="R893" s="9"/>
    </row>
    <row r="894" spans="2:18" x14ac:dyDescent="0.3">
      <c r="B894" s="9">
        <v>896</v>
      </c>
      <c r="C894" s="1" t="s">
        <v>1652</v>
      </c>
      <c r="D894" s="1" t="s">
        <v>1653</v>
      </c>
      <c r="E894" s="1" t="s">
        <v>212</v>
      </c>
      <c r="F894" s="1">
        <v>1002157975</v>
      </c>
      <c r="G894" s="1">
        <v>3204779202</v>
      </c>
      <c r="H894" s="1">
        <v>13</v>
      </c>
      <c r="I894" s="1">
        <v>2</v>
      </c>
      <c r="J894" s="1">
        <v>2002</v>
      </c>
      <c r="K894" s="54">
        <f t="shared" si="26"/>
        <v>23</v>
      </c>
      <c r="L894" s="9" t="s">
        <v>101</v>
      </c>
      <c r="M894" s="55" t="str">
        <f>VLOOKUP($L894,CATEGORIAS!$I$2:$J$15,2,0)</f>
        <v>E</v>
      </c>
      <c r="N894" s="11" t="str">
        <f t="shared" si="27"/>
        <v>2002E</v>
      </c>
      <c r="O894" s="11" t="str">
        <f>VLOOKUP($N894,CATEGORIAS!$B$1:$G$245,2,0)</f>
        <v>EXPERTOS 17 AÑOS Y MAS</v>
      </c>
      <c r="P894" s="9" t="s">
        <v>625</v>
      </c>
      <c r="Q894" s="9"/>
      <c r="R894" s="9"/>
    </row>
    <row r="895" spans="2:18" x14ac:dyDescent="0.3">
      <c r="B895" s="9">
        <v>897</v>
      </c>
      <c r="C895" s="1" t="s">
        <v>168</v>
      </c>
      <c r="D895" s="1" t="s">
        <v>1654</v>
      </c>
      <c r="E895" s="1" t="s">
        <v>142</v>
      </c>
      <c r="F895" s="80">
        <v>1035010836</v>
      </c>
      <c r="G895" s="1" t="s">
        <v>1655</v>
      </c>
      <c r="H895" s="1">
        <v>14</v>
      </c>
      <c r="I895" s="1">
        <v>7</v>
      </c>
      <c r="J895" s="1">
        <v>2017</v>
      </c>
      <c r="K895" s="54">
        <f t="shared" si="26"/>
        <v>8</v>
      </c>
      <c r="L895" s="9" t="s">
        <v>106</v>
      </c>
      <c r="M895" s="55" t="str">
        <f>VLOOKUP($L895,CATEGORIAS!$I$2:$J$15,2,0)</f>
        <v>S</v>
      </c>
      <c r="N895" s="11" t="str">
        <f t="shared" si="27"/>
        <v>2017S</v>
      </c>
      <c r="O895" s="11" t="str">
        <f>VLOOKUP($N895,CATEGORIAS!$B$1:$G$245,2,0)</f>
        <v xml:space="preserve">SEMILLEROS 7 Y 8 AÑOS </v>
      </c>
      <c r="P895" s="9" t="s">
        <v>287</v>
      </c>
      <c r="Q895" s="9"/>
      <c r="R895" s="9"/>
    </row>
    <row r="896" spans="2:18" x14ac:dyDescent="0.3">
      <c r="B896" s="9">
        <v>898</v>
      </c>
      <c r="C896" s="1" t="s">
        <v>175</v>
      </c>
      <c r="D896" s="1" t="s">
        <v>1656</v>
      </c>
      <c r="E896" s="1" t="s">
        <v>142</v>
      </c>
      <c r="F896" s="1">
        <v>1020316637</v>
      </c>
      <c r="G896" s="1">
        <v>3194636813</v>
      </c>
      <c r="H896" s="1">
        <v>16</v>
      </c>
      <c r="I896" s="1">
        <v>11</v>
      </c>
      <c r="J896" s="1">
        <v>2013</v>
      </c>
      <c r="K896" s="54">
        <f t="shared" ref="K896:K959" si="28">2025-J896</f>
        <v>12</v>
      </c>
      <c r="L896" s="9" t="s">
        <v>106</v>
      </c>
      <c r="M896" s="55" t="str">
        <f>VLOOKUP($L896,CATEGORIAS!$I$2:$J$15,2,0)</f>
        <v>S</v>
      </c>
      <c r="N896" s="11" t="str">
        <f t="shared" ref="N896:N959" si="29">CONCATENATE($J896,$M896)</f>
        <v>2013S</v>
      </c>
      <c r="O896" s="11" t="str">
        <f>VLOOKUP($N896,CATEGORIAS!$B$1:$G$245,2,0)</f>
        <v>SEMILLEROS 11 Y 12 AÑOS</v>
      </c>
      <c r="P896" s="17" t="s">
        <v>170</v>
      </c>
      <c r="Q896" s="9"/>
      <c r="R896" s="9"/>
    </row>
    <row r="897" spans="2:18" x14ac:dyDescent="0.3">
      <c r="B897" s="9">
        <v>899</v>
      </c>
      <c r="C897" s="1" t="s">
        <v>1657</v>
      </c>
      <c r="D897" s="1" t="s">
        <v>1658</v>
      </c>
      <c r="E897" s="1" t="s">
        <v>142</v>
      </c>
      <c r="F897" s="1">
        <v>1114006929</v>
      </c>
      <c r="G897" s="1">
        <v>3152246220</v>
      </c>
      <c r="H897" s="1">
        <v>31</v>
      </c>
      <c r="I897" s="1">
        <v>5</v>
      </c>
      <c r="J897" s="1">
        <v>2013</v>
      </c>
      <c r="K897" s="54">
        <f t="shared" si="28"/>
        <v>12</v>
      </c>
      <c r="L897" s="9" t="s">
        <v>106</v>
      </c>
      <c r="M897" s="55" t="str">
        <f>VLOOKUP($L897,CATEGORIAS!$I$2:$J$15,2,0)</f>
        <v>S</v>
      </c>
      <c r="N897" s="11" t="str">
        <f t="shared" si="29"/>
        <v>2013S</v>
      </c>
      <c r="O897" s="11" t="str">
        <f>VLOOKUP($N897,CATEGORIAS!$B$1:$G$245,2,0)</f>
        <v>SEMILLEROS 11 Y 12 AÑOS</v>
      </c>
      <c r="P897" s="17" t="s">
        <v>170</v>
      </c>
      <c r="Q897" s="9"/>
      <c r="R897" s="9"/>
    </row>
    <row r="898" spans="2:18" x14ac:dyDescent="0.3">
      <c r="B898" s="9">
        <v>900</v>
      </c>
      <c r="C898" s="1" t="s">
        <v>1059</v>
      </c>
      <c r="D898" s="1" t="s">
        <v>1659</v>
      </c>
      <c r="E898" s="1" t="s">
        <v>142</v>
      </c>
      <c r="F898" s="1">
        <v>1029302265</v>
      </c>
      <c r="G898" s="1">
        <v>3014897495</v>
      </c>
      <c r="H898" s="1">
        <v>18</v>
      </c>
      <c r="I898" s="1">
        <v>12</v>
      </c>
      <c r="J898" s="1">
        <v>2013</v>
      </c>
      <c r="K898" s="54">
        <f t="shared" si="28"/>
        <v>12</v>
      </c>
      <c r="L898" s="9" t="s">
        <v>106</v>
      </c>
      <c r="M898" s="55" t="str">
        <f>VLOOKUP($L898,CATEGORIAS!$I$2:$J$15,2,0)</f>
        <v>S</v>
      </c>
      <c r="N898" s="11" t="str">
        <f t="shared" si="29"/>
        <v>2013S</v>
      </c>
      <c r="O898" s="11" t="str">
        <f>VLOOKUP($N898,CATEGORIAS!$B$1:$G$245,2,0)</f>
        <v>SEMILLEROS 11 Y 12 AÑOS</v>
      </c>
      <c r="P898" s="17" t="s">
        <v>170</v>
      </c>
      <c r="Q898" s="9"/>
      <c r="R898" s="9"/>
    </row>
    <row r="899" spans="2:18" x14ac:dyDescent="0.3">
      <c r="B899" s="9">
        <v>901</v>
      </c>
      <c r="C899" s="1" t="s">
        <v>1660</v>
      </c>
      <c r="D899" s="1" t="s">
        <v>1661</v>
      </c>
      <c r="E899" s="1" t="s">
        <v>116</v>
      </c>
      <c r="F899">
        <v>1035013888</v>
      </c>
      <c r="G899" s="1">
        <v>3168741805</v>
      </c>
      <c r="H899" s="1">
        <v>18</v>
      </c>
      <c r="I899" s="1">
        <v>1</v>
      </c>
      <c r="J899" s="1">
        <v>2019</v>
      </c>
      <c r="K899" s="54">
        <f t="shared" si="28"/>
        <v>6</v>
      </c>
      <c r="L899" s="9" t="s">
        <v>106</v>
      </c>
      <c r="M899" s="55" t="str">
        <f>VLOOKUP($L899,CATEGORIAS!$I$2:$J$15,2,0)</f>
        <v>S</v>
      </c>
      <c r="N899" s="11" t="str">
        <f t="shared" si="29"/>
        <v>2019S</v>
      </c>
      <c r="O899" s="11" t="str">
        <f>VLOOKUP($N899,CATEGORIAS!$B$1:$G$245,2,0)</f>
        <v>SEMILLEROS 6 AÑOS Y MENOS</v>
      </c>
      <c r="P899" s="17" t="s">
        <v>170</v>
      </c>
      <c r="Q899" s="9"/>
      <c r="R899" s="9"/>
    </row>
    <row r="900" spans="2:18" x14ac:dyDescent="0.3">
      <c r="B900" s="9">
        <v>902</v>
      </c>
      <c r="C900" s="1" t="s">
        <v>173</v>
      </c>
      <c r="D900" s="1" t="s">
        <v>1662</v>
      </c>
      <c r="E900" s="1" t="s">
        <v>116</v>
      </c>
      <c r="F900" s="1">
        <v>1033268933</v>
      </c>
      <c r="G900" s="1">
        <v>3245455519</v>
      </c>
      <c r="H900" s="1">
        <v>10</v>
      </c>
      <c r="I900" s="1">
        <v>4</v>
      </c>
      <c r="J900" s="1">
        <v>2018</v>
      </c>
      <c r="K900" s="54">
        <f t="shared" si="28"/>
        <v>7</v>
      </c>
      <c r="L900" s="9" t="s">
        <v>106</v>
      </c>
      <c r="M900" s="55" t="str">
        <f>VLOOKUP($L900,CATEGORIAS!$I$2:$J$15,2,0)</f>
        <v>S</v>
      </c>
      <c r="N900" s="11" t="str">
        <f t="shared" si="29"/>
        <v>2018S</v>
      </c>
      <c r="O900" s="11" t="str">
        <f>VLOOKUP($N900,CATEGORIAS!$B$1:$G$245,2,0)</f>
        <v xml:space="preserve">SEMILLEROS 7 Y 8 AÑOS </v>
      </c>
      <c r="P900" s="17" t="s">
        <v>170</v>
      </c>
      <c r="Q900" s="9"/>
      <c r="R900" s="9"/>
    </row>
    <row r="901" spans="2:18" x14ac:dyDescent="0.3">
      <c r="B901" s="9">
        <v>903</v>
      </c>
      <c r="C901" s="1" t="s">
        <v>756</v>
      </c>
      <c r="D901" s="1" t="s">
        <v>1663</v>
      </c>
      <c r="E901" s="1" t="s">
        <v>116</v>
      </c>
      <c r="F901" s="1">
        <v>1044990287</v>
      </c>
      <c r="G901" s="1" t="s">
        <v>1664</v>
      </c>
      <c r="H901" s="48" t="s">
        <v>1665</v>
      </c>
      <c r="I901" s="1">
        <v>9</v>
      </c>
      <c r="J901" s="1">
        <v>2020</v>
      </c>
      <c r="K901" s="54">
        <f t="shared" si="28"/>
        <v>5</v>
      </c>
      <c r="L901" s="1" t="s">
        <v>103</v>
      </c>
      <c r="M901" s="55" t="str">
        <f>VLOOKUP($L901,CATEGORIAS!$I$2:$J$15,2,0)</f>
        <v>Z</v>
      </c>
      <c r="N901" s="11" t="str">
        <f t="shared" si="29"/>
        <v>2020Z</v>
      </c>
      <c r="O901" s="11" t="str">
        <f>VLOOKUP($N901,CATEGORIAS!$B$1:$G$245,2,0)</f>
        <v>MINI RIDERS SIN PEDALES 4 Y 5 AÑOS</v>
      </c>
      <c r="P901" s="9" t="s">
        <v>1012</v>
      </c>
      <c r="Q901" s="9"/>
      <c r="R901" s="9"/>
    </row>
    <row r="902" spans="2:18" x14ac:dyDescent="0.3">
      <c r="B902" s="9">
        <v>904</v>
      </c>
      <c r="C902" s="1" t="s">
        <v>901</v>
      </c>
      <c r="D902" s="1" t="s">
        <v>1666</v>
      </c>
      <c r="E902" s="1" t="s">
        <v>116</v>
      </c>
      <c r="F902" s="1">
        <v>1044990615</v>
      </c>
      <c r="G902" s="1" t="s">
        <v>1667</v>
      </c>
      <c r="H902" s="1">
        <v>27</v>
      </c>
      <c r="I902" s="1">
        <v>6</v>
      </c>
      <c r="J902" s="1">
        <v>2022</v>
      </c>
      <c r="K902" s="54">
        <f t="shared" si="28"/>
        <v>3</v>
      </c>
      <c r="L902" s="1" t="s">
        <v>103</v>
      </c>
      <c r="M902" s="55" t="str">
        <f>VLOOKUP($L902,CATEGORIAS!$I$2:$J$15,2,0)</f>
        <v>Z</v>
      </c>
      <c r="N902" s="11" t="str">
        <f t="shared" si="29"/>
        <v>2022Z</v>
      </c>
      <c r="O902" s="11" t="str">
        <f>VLOOKUP($N902,CATEGORIAS!$B$1:$G$245,2,0)</f>
        <v>MINI RIDERS SIN PEDALES 2 Y 3 AÑOS</v>
      </c>
      <c r="P902" s="9" t="s">
        <v>1012</v>
      </c>
      <c r="Q902" s="9"/>
      <c r="R902" s="9"/>
    </row>
    <row r="903" spans="2:18" x14ac:dyDescent="0.3">
      <c r="B903" s="9">
        <v>905</v>
      </c>
      <c r="C903" s="1" t="s">
        <v>1668</v>
      </c>
      <c r="D903" s="1" t="s">
        <v>1669</v>
      </c>
      <c r="E903" s="1" t="s">
        <v>142</v>
      </c>
      <c r="F903" s="1">
        <v>1044989323</v>
      </c>
      <c r="G903" s="1" t="s">
        <v>1670</v>
      </c>
      <c r="H903" s="1">
        <v>14</v>
      </c>
      <c r="I903" s="1">
        <v>4</v>
      </c>
      <c r="J903" s="1">
        <v>2016</v>
      </c>
      <c r="K903" s="54">
        <f t="shared" si="28"/>
        <v>9</v>
      </c>
      <c r="L903" s="1" t="s">
        <v>106</v>
      </c>
      <c r="M903" s="55" t="str">
        <f>VLOOKUP($L903,CATEGORIAS!$I$2:$J$15,2,0)</f>
        <v>S</v>
      </c>
      <c r="N903" s="11" t="str">
        <f t="shared" si="29"/>
        <v>2016S</v>
      </c>
      <c r="O903" s="11" t="str">
        <f>VLOOKUP($N903,CATEGORIAS!$B$1:$G$245,2,0)</f>
        <v xml:space="preserve">SEMILLEROS 9 Y 10 AÑOS </v>
      </c>
      <c r="P903" s="9" t="s">
        <v>1012</v>
      </c>
      <c r="Q903" s="9"/>
      <c r="R903" s="9"/>
    </row>
    <row r="904" spans="2:18" x14ac:dyDescent="0.3">
      <c r="B904" s="9">
        <v>906</v>
      </c>
      <c r="C904" s="1" t="s">
        <v>1671</v>
      </c>
      <c r="D904" s="1" t="s">
        <v>1672</v>
      </c>
      <c r="E904" s="1" t="s">
        <v>116</v>
      </c>
      <c r="F904" s="1">
        <v>1035924542</v>
      </c>
      <c r="G904" s="1">
        <v>3117265906</v>
      </c>
      <c r="H904" s="45" t="s">
        <v>806</v>
      </c>
      <c r="I904" s="45" t="s">
        <v>809</v>
      </c>
      <c r="J904" s="1">
        <v>2018</v>
      </c>
      <c r="K904" s="54">
        <f t="shared" si="28"/>
        <v>7</v>
      </c>
      <c r="L904" s="9" t="s">
        <v>106</v>
      </c>
      <c r="M904" s="55" t="str">
        <f>VLOOKUP($L904,CATEGORIAS!$I$2:$J$15,2,0)</f>
        <v>S</v>
      </c>
      <c r="N904" s="11" t="str">
        <f t="shared" si="29"/>
        <v>2018S</v>
      </c>
      <c r="O904" s="11" t="str">
        <f>VLOOKUP($N904,CATEGORIAS!$B$1:$G$245,2,0)</f>
        <v xml:space="preserve">SEMILLEROS 7 Y 8 AÑOS </v>
      </c>
      <c r="P904" s="9" t="s">
        <v>365</v>
      </c>
      <c r="Q904" s="9"/>
      <c r="R904" s="9"/>
    </row>
    <row r="905" spans="2:18" x14ac:dyDescent="0.3">
      <c r="B905" s="9">
        <v>907</v>
      </c>
      <c r="C905" s="1" t="s">
        <v>350</v>
      </c>
      <c r="D905" s="1" t="s">
        <v>1673</v>
      </c>
      <c r="E905" s="1" t="s">
        <v>142</v>
      </c>
      <c r="F905" s="1">
        <v>1031838879</v>
      </c>
      <c r="G905" s="1">
        <v>3016946197</v>
      </c>
      <c r="H905" s="1">
        <v>6</v>
      </c>
      <c r="I905" s="1">
        <v>11</v>
      </c>
      <c r="J905" s="1">
        <v>2014</v>
      </c>
      <c r="K905" s="54">
        <f t="shared" si="28"/>
        <v>11</v>
      </c>
      <c r="L905" s="1" t="s">
        <v>105</v>
      </c>
      <c r="M905" s="55" t="str">
        <f>VLOOKUP($L905,CATEGORIAS!$I$2:$J$15,2,0)</f>
        <v>P</v>
      </c>
      <c r="N905" s="11" t="str">
        <f t="shared" si="29"/>
        <v>2014P</v>
      </c>
      <c r="O905" s="11" t="str">
        <f>VLOOKUP($N905,CATEGORIAS!$B$1:$G$245,2,0)</f>
        <v>PRINCIPIANTES 11 Y 12 AÑOS</v>
      </c>
      <c r="P905" s="9" t="s">
        <v>425</v>
      </c>
      <c r="Q905" s="9"/>
      <c r="R905" s="9"/>
    </row>
    <row r="906" spans="2:18" x14ac:dyDescent="0.3">
      <c r="B906" s="9">
        <v>908</v>
      </c>
      <c r="C906" s="1" t="s">
        <v>1674</v>
      </c>
      <c r="D906" s="1" t="s">
        <v>1675</v>
      </c>
      <c r="E906" s="1" t="s">
        <v>142</v>
      </c>
      <c r="F906" s="1">
        <v>1192464416</v>
      </c>
      <c r="G906" s="1">
        <v>3105013895</v>
      </c>
      <c r="H906" s="1">
        <v>24</v>
      </c>
      <c r="I906" s="1">
        <v>11</v>
      </c>
      <c r="J906" s="1">
        <v>2009</v>
      </c>
      <c r="K906" s="54">
        <f t="shared" si="28"/>
        <v>16</v>
      </c>
      <c r="L906" s="1" t="s">
        <v>100</v>
      </c>
      <c r="M906" s="55" t="str">
        <f>VLOOKUP($L906,CATEGORIAS!$I$2:$J$15,2,0)</f>
        <v>D</v>
      </c>
      <c r="N906" s="11" t="str">
        <f t="shared" si="29"/>
        <v>2009D</v>
      </c>
      <c r="O906" s="11" t="str">
        <f>VLOOKUP($N906,CATEGORIAS!$B$1:$G$245,2,0)</f>
        <v>DAMAS 15 AÑOS Y MAS</v>
      </c>
      <c r="P906" s="9" t="s">
        <v>425</v>
      </c>
      <c r="Q906" s="9"/>
      <c r="R906" s="9"/>
    </row>
    <row r="907" spans="2:18" x14ac:dyDescent="0.3">
      <c r="B907" s="9">
        <v>909</v>
      </c>
      <c r="C907" s="1" t="s">
        <v>1676</v>
      </c>
      <c r="D907" s="1" t="s">
        <v>1677</v>
      </c>
      <c r="E907" s="1" t="s">
        <v>116</v>
      </c>
      <c r="F907" s="1">
        <v>1074466936</v>
      </c>
      <c r="G907" s="1">
        <v>3332264769</v>
      </c>
      <c r="H907" s="1">
        <v>26</v>
      </c>
      <c r="I907" s="1">
        <v>12</v>
      </c>
      <c r="J907" s="1">
        <v>2020</v>
      </c>
      <c r="K907" s="54">
        <f t="shared" si="28"/>
        <v>5</v>
      </c>
      <c r="L907" s="9" t="s">
        <v>103</v>
      </c>
      <c r="M907" s="55" t="str">
        <f>VLOOKUP($L907,CATEGORIAS!$I$2:$J$15,2,0)</f>
        <v>Z</v>
      </c>
      <c r="N907" s="11" t="str">
        <f t="shared" si="29"/>
        <v>2020Z</v>
      </c>
      <c r="O907" s="11" t="str">
        <f>VLOOKUP($N907,CATEGORIAS!$B$1:$G$245,2,0)</f>
        <v>MINI RIDERS SIN PEDALES 4 Y 5 AÑOS</v>
      </c>
      <c r="P907" s="9" t="s">
        <v>1017</v>
      </c>
      <c r="Q907" s="9"/>
      <c r="R907" s="9"/>
    </row>
    <row r="908" spans="2:18" x14ac:dyDescent="0.3">
      <c r="B908" s="9">
        <v>910</v>
      </c>
      <c r="C908" s="1" t="s">
        <v>609</v>
      </c>
      <c r="D908" s="1" t="s">
        <v>1678</v>
      </c>
      <c r="E908" s="1" t="s">
        <v>142</v>
      </c>
      <c r="F908" s="1">
        <v>1198464691</v>
      </c>
      <c r="G908" s="1">
        <v>3006959220</v>
      </c>
      <c r="H908" s="1">
        <v>14</v>
      </c>
      <c r="I908" s="1">
        <v>10</v>
      </c>
      <c r="J908" s="1">
        <v>2012</v>
      </c>
      <c r="K908" s="54">
        <f t="shared" si="28"/>
        <v>13</v>
      </c>
      <c r="L908" s="9" t="s">
        <v>105</v>
      </c>
      <c r="M908" s="55" t="str">
        <f>VLOOKUP($L908,CATEGORIAS!$I$2:$J$15,2,0)</f>
        <v>P</v>
      </c>
      <c r="N908" s="11" t="str">
        <f t="shared" si="29"/>
        <v>2012P</v>
      </c>
      <c r="O908" s="11" t="str">
        <f>VLOOKUP($N908,CATEGORIAS!$B$1:$G$245,2,0)</f>
        <v xml:space="preserve">PRINCIPIANTES 13 Y 14 AÑOS </v>
      </c>
      <c r="P908" s="9" t="s">
        <v>1017</v>
      </c>
      <c r="Q908" s="9"/>
      <c r="R908" s="9"/>
    </row>
    <row r="909" spans="2:18" x14ac:dyDescent="0.3">
      <c r="B909" s="9">
        <v>911</v>
      </c>
      <c r="C909" s="1" t="s">
        <v>1679</v>
      </c>
      <c r="D909" s="1" t="s">
        <v>1680</v>
      </c>
      <c r="E909" s="1" t="s">
        <v>142</v>
      </c>
      <c r="F909" s="1">
        <v>1040749653</v>
      </c>
      <c r="G909" s="1">
        <v>3137665563</v>
      </c>
      <c r="H909" s="1">
        <v>28</v>
      </c>
      <c r="I909" s="1">
        <v>3</v>
      </c>
      <c r="J909" s="1">
        <v>2013</v>
      </c>
      <c r="K909" s="54">
        <f t="shared" si="28"/>
        <v>12</v>
      </c>
      <c r="L909" s="9" t="s">
        <v>105</v>
      </c>
      <c r="M909" s="55" t="str">
        <f>VLOOKUP($L909,CATEGORIAS!$I$2:$J$15,2,0)</f>
        <v>P</v>
      </c>
      <c r="N909" s="11" t="str">
        <f t="shared" si="29"/>
        <v>2013P</v>
      </c>
      <c r="O909" s="11" t="str">
        <f>VLOOKUP($N909,CATEGORIAS!$B$1:$G$245,2,0)</f>
        <v>PRINCIPIANTES 11 Y 12 AÑOS</v>
      </c>
      <c r="P909" s="9" t="s">
        <v>1017</v>
      </c>
      <c r="Q909" s="9"/>
      <c r="R909" s="9"/>
    </row>
    <row r="910" spans="2:18" x14ac:dyDescent="0.3">
      <c r="B910" s="9">
        <v>912</v>
      </c>
      <c r="C910" s="1" t="s">
        <v>1681</v>
      </c>
      <c r="D910" s="1" t="s">
        <v>1682</v>
      </c>
      <c r="E910" s="1" t="s">
        <v>142</v>
      </c>
      <c r="F910" s="1">
        <v>1040758361</v>
      </c>
      <c r="G910" s="1">
        <v>3226406000</v>
      </c>
      <c r="H910" s="1">
        <v>27</v>
      </c>
      <c r="I910" s="1">
        <v>3</v>
      </c>
      <c r="J910" s="1">
        <v>2017</v>
      </c>
      <c r="K910" s="54">
        <f t="shared" si="28"/>
        <v>8</v>
      </c>
      <c r="L910" s="9" t="s">
        <v>106</v>
      </c>
      <c r="M910" s="55" t="str">
        <f>VLOOKUP($L910,CATEGORIAS!$I$2:$J$15,2,0)</f>
        <v>S</v>
      </c>
      <c r="N910" s="11" t="str">
        <f t="shared" si="29"/>
        <v>2017S</v>
      </c>
      <c r="O910" s="11" t="str">
        <f>VLOOKUP($N910,CATEGORIAS!$B$1:$G$245,2,0)</f>
        <v xml:space="preserve">SEMILLEROS 7 Y 8 AÑOS </v>
      </c>
      <c r="P910" s="9" t="s">
        <v>1017</v>
      </c>
      <c r="Q910" s="9"/>
      <c r="R910" s="9"/>
    </row>
    <row r="911" spans="2:18" x14ac:dyDescent="0.3">
      <c r="B911" s="9">
        <v>913</v>
      </c>
      <c r="C911" s="1" t="s">
        <v>741</v>
      </c>
      <c r="D911" s="1" t="s">
        <v>1683</v>
      </c>
      <c r="E911" s="1" t="s">
        <v>142</v>
      </c>
      <c r="F911" s="1">
        <v>1047971213</v>
      </c>
      <c r="G911" s="1">
        <v>3113958940</v>
      </c>
      <c r="H911" s="1">
        <v>11</v>
      </c>
      <c r="I911" s="1">
        <v>10</v>
      </c>
      <c r="J911" s="1">
        <v>2013</v>
      </c>
      <c r="K911" s="54">
        <f t="shared" si="28"/>
        <v>12</v>
      </c>
      <c r="L911" s="9" t="s">
        <v>106</v>
      </c>
      <c r="M911" s="55" t="str">
        <f>VLOOKUP($L911,CATEGORIAS!$I$2:$J$15,2,0)</f>
        <v>S</v>
      </c>
      <c r="N911" s="11" t="str">
        <f t="shared" si="29"/>
        <v>2013S</v>
      </c>
      <c r="O911" s="11" t="str">
        <f>VLOOKUP($N911,CATEGORIAS!$B$1:$G$245,2,0)</f>
        <v>SEMILLEROS 11 Y 12 AÑOS</v>
      </c>
      <c r="P911" s="9" t="s">
        <v>323</v>
      </c>
      <c r="Q911" s="9"/>
      <c r="R911" s="9"/>
    </row>
    <row r="912" spans="2:18" x14ac:dyDescent="0.3">
      <c r="B912" s="9">
        <v>914</v>
      </c>
      <c r="C912" s="1" t="s">
        <v>133</v>
      </c>
      <c r="D912" s="1" t="s">
        <v>1685</v>
      </c>
      <c r="E912" s="1" t="s">
        <v>142</v>
      </c>
      <c r="F912" s="1">
        <v>1033263006</v>
      </c>
      <c r="G912" s="1">
        <v>3105332012</v>
      </c>
      <c r="H912" s="1">
        <v>25</v>
      </c>
      <c r="I912" s="1">
        <v>7</v>
      </c>
      <c r="J912" s="1">
        <v>2012</v>
      </c>
      <c r="K912" s="54">
        <f t="shared" si="28"/>
        <v>13</v>
      </c>
      <c r="L912" s="1" t="s">
        <v>101</v>
      </c>
      <c r="M912" s="55" t="str">
        <f>VLOOKUP($L912,CATEGORIAS!$I$2:$J$15,2,0)</f>
        <v>E</v>
      </c>
      <c r="N912" s="11" t="str">
        <f t="shared" si="29"/>
        <v>2012E</v>
      </c>
      <c r="O912" s="11" t="str">
        <f>VLOOKUP($N912,CATEGORIAS!$B$1:$G$245,2,0)</f>
        <v>EXPERTOS 13 AÑOS</v>
      </c>
      <c r="P912" s="1" t="s">
        <v>311</v>
      </c>
      <c r="Q912" s="9"/>
      <c r="R912" s="9"/>
    </row>
    <row r="913" spans="2:18" x14ac:dyDescent="0.3">
      <c r="B913" s="9">
        <v>915</v>
      </c>
      <c r="C913" s="1" t="s">
        <v>140</v>
      </c>
      <c r="D913" s="1" t="s">
        <v>1685</v>
      </c>
      <c r="E913" s="1" t="s">
        <v>142</v>
      </c>
      <c r="F913" s="1">
        <v>1033267484</v>
      </c>
      <c r="G913" s="1">
        <v>3105332012</v>
      </c>
      <c r="H913" s="1">
        <v>29</v>
      </c>
      <c r="I913" s="1">
        <v>11</v>
      </c>
      <c r="J913" s="1">
        <v>2016</v>
      </c>
      <c r="K913" s="54">
        <f t="shared" si="28"/>
        <v>9</v>
      </c>
      <c r="L913" s="1" t="s">
        <v>105</v>
      </c>
      <c r="M913" s="55" t="str">
        <f>VLOOKUP($L913,CATEGORIAS!$I$2:$J$15,2,0)</f>
        <v>P</v>
      </c>
      <c r="N913" s="11" t="str">
        <f t="shared" si="29"/>
        <v>2016P</v>
      </c>
      <c r="O913" s="11" t="str">
        <f>VLOOKUP($N913,CATEGORIAS!$B$1:$G$245,2,0)</f>
        <v xml:space="preserve">PRINCIPIANTES 9 Y 10 AÑOS </v>
      </c>
      <c r="P913" s="1" t="s">
        <v>1688</v>
      </c>
      <c r="Q913" s="9"/>
      <c r="R913" s="9"/>
    </row>
    <row r="914" spans="2:18" x14ac:dyDescent="0.3">
      <c r="B914" s="9">
        <v>916</v>
      </c>
      <c r="C914" s="1" t="s">
        <v>454</v>
      </c>
      <c r="D914" s="1" t="s">
        <v>1686</v>
      </c>
      <c r="E914" s="1" t="s">
        <v>142</v>
      </c>
      <c r="F914" s="1">
        <v>1025770481</v>
      </c>
      <c r="G914" s="1">
        <v>3105332012</v>
      </c>
      <c r="H914" s="1">
        <v>17</v>
      </c>
      <c r="I914" s="1">
        <v>11</v>
      </c>
      <c r="J914" s="1">
        <v>2014</v>
      </c>
      <c r="K914" s="54">
        <f t="shared" si="28"/>
        <v>11</v>
      </c>
      <c r="L914" s="1" t="s">
        <v>106</v>
      </c>
      <c r="M914" s="55" t="str">
        <f>VLOOKUP($L914,CATEGORIAS!$I$2:$J$15,2,0)</f>
        <v>S</v>
      </c>
      <c r="N914" s="11" t="str">
        <f t="shared" si="29"/>
        <v>2014S</v>
      </c>
      <c r="O914" s="11" t="str">
        <f>VLOOKUP($N914,CATEGORIAS!$B$1:$G$245,2,0)</f>
        <v>SEMILLEROS 11 Y 12 AÑOS</v>
      </c>
      <c r="P914" s="9" t="s">
        <v>935</v>
      </c>
      <c r="Q914" s="9"/>
      <c r="R914" s="9"/>
    </row>
    <row r="915" spans="2:18" x14ac:dyDescent="0.3">
      <c r="B915" s="9">
        <v>917</v>
      </c>
      <c r="C915" s="1" t="s">
        <v>133</v>
      </c>
      <c r="D915" s="1" t="s">
        <v>1687</v>
      </c>
      <c r="E915" s="1" t="s">
        <v>142</v>
      </c>
      <c r="F915" s="1">
        <v>1025900014</v>
      </c>
      <c r="G915" s="1">
        <v>3105332012</v>
      </c>
      <c r="H915" s="1">
        <v>4</v>
      </c>
      <c r="I915" s="1">
        <v>3</v>
      </c>
      <c r="J915" s="1">
        <v>2014</v>
      </c>
      <c r="K915" s="54">
        <f t="shared" si="28"/>
        <v>11</v>
      </c>
      <c r="L915" s="1" t="s">
        <v>106</v>
      </c>
      <c r="M915" s="55" t="str">
        <f>VLOOKUP($L915,CATEGORIAS!$I$2:$J$15,2,0)</f>
        <v>S</v>
      </c>
      <c r="N915" s="11" t="str">
        <f t="shared" si="29"/>
        <v>2014S</v>
      </c>
      <c r="O915" s="11" t="str">
        <f>VLOOKUP($N915,CATEGORIAS!$B$1:$G$245,2,0)</f>
        <v>SEMILLEROS 11 Y 12 AÑOS</v>
      </c>
      <c r="P915" s="1" t="s">
        <v>311</v>
      </c>
      <c r="Q915" s="9"/>
      <c r="R915" s="9"/>
    </row>
    <row r="916" spans="2:18" x14ac:dyDescent="0.3">
      <c r="B916" s="9">
        <v>918</v>
      </c>
      <c r="C916" s="1" t="s">
        <v>110</v>
      </c>
      <c r="D916" s="1" t="s">
        <v>1689</v>
      </c>
      <c r="E916" s="1" t="s">
        <v>212</v>
      </c>
      <c r="F916" s="1">
        <v>1037549275</v>
      </c>
      <c r="G916" s="1">
        <v>3146147979</v>
      </c>
      <c r="H916" s="1">
        <v>8</v>
      </c>
      <c r="I916" s="1">
        <v>11</v>
      </c>
      <c r="J916" s="1">
        <v>1999</v>
      </c>
      <c r="K916" s="54">
        <f t="shared" si="28"/>
        <v>26</v>
      </c>
      <c r="L916" s="1" t="s">
        <v>104</v>
      </c>
      <c r="M916" s="55" t="str">
        <f>VLOOKUP($L916,CATEGORIAS!$I$2:$J$15,2,0)</f>
        <v>N</v>
      </c>
      <c r="N916" s="11" t="str">
        <f t="shared" si="29"/>
        <v>1999N</v>
      </c>
      <c r="O916" s="11" t="str">
        <f>VLOOKUP($N916,CATEGORIAS!$B$1:$G$245,2,0)</f>
        <v>NOVATOS 17 AÑOS Y MAS</v>
      </c>
      <c r="P916" s="9" t="s">
        <v>241</v>
      </c>
      <c r="Q916" s="9"/>
      <c r="R916" s="9"/>
    </row>
    <row r="917" spans="2:18" x14ac:dyDescent="0.3">
      <c r="B917" s="9">
        <v>919</v>
      </c>
      <c r="C917" s="1" t="s">
        <v>1690</v>
      </c>
      <c r="D917" s="1" t="s">
        <v>1691</v>
      </c>
      <c r="E917" s="1" t="s">
        <v>212</v>
      </c>
      <c r="F917" s="1">
        <v>1193051431</v>
      </c>
      <c r="G917" s="1">
        <v>3146147979</v>
      </c>
      <c r="H917" s="1">
        <v>6</v>
      </c>
      <c r="I917" s="1">
        <v>1</v>
      </c>
      <c r="J917" s="1">
        <v>2003</v>
      </c>
      <c r="K917" s="54">
        <f t="shared" si="28"/>
        <v>22</v>
      </c>
      <c r="L917" s="1" t="s">
        <v>104</v>
      </c>
      <c r="M917" s="55" t="str">
        <f>VLOOKUP($L917,CATEGORIAS!$I$2:$J$15,2,0)</f>
        <v>N</v>
      </c>
      <c r="N917" s="11" t="str">
        <f t="shared" si="29"/>
        <v>2003N</v>
      </c>
      <c r="O917" s="11" t="str">
        <f>VLOOKUP($N917,CATEGORIAS!$B$1:$G$245,2,0)</f>
        <v>NOVATOS 17 AÑOS Y MAS</v>
      </c>
      <c r="P917" s="9" t="s">
        <v>241</v>
      </c>
      <c r="Q917" s="9"/>
      <c r="R917" s="9"/>
    </row>
    <row r="918" spans="2:18" x14ac:dyDescent="0.3">
      <c r="B918" s="9">
        <v>920</v>
      </c>
      <c r="C918" s="1" t="s">
        <v>2104</v>
      </c>
      <c r="D918" s="1" t="s">
        <v>1692</v>
      </c>
      <c r="E918" s="1" t="s">
        <v>116</v>
      </c>
      <c r="F918" s="1">
        <v>1056788279</v>
      </c>
      <c r="G918" s="1">
        <v>3156092420</v>
      </c>
      <c r="H918" s="1">
        <v>24</v>
      </c>
      <c r="I918" s="1" t="s">
        <v>1472</v>
      </c>
      <c r="J918" s="1">
        <v>2019</v>
      </c>
      <c r="K918" s="54">
        <f t="shared" si="28"/>
        <v>6</v>
      </c>
      <c r="L918" s="1" t="s">
        <v>106</v>
      </c>
      <c r="M918" s="55" t="str">
        <f>VLOOKUP($L918,CATEGORIAS!$I$2:$J$15,2,0)</f>
        <v>S</v>
      </c>
      <c r="N918" s="11" t="str">
        <f t="shared" si="29"/>
        <v>2019S</v>
      </c>
      <c r="O918" s="11" t="str">
        <f>VLOOKUP($N918,CATEGORIAS!$B$1:$G$245,2,0)</f>
        <v>SEMILLEROS 6 AÑOS Y MENOS</v>
      </c>
      <c r="P918" s="9" t="s">
        <v>1436</v>
      </c>
      <c r="Q918" s="9"/>
      <c r="R918" s="9"/>
    </row>
    <row r="919" spans="2:18" x14ac:dyDescent="0.3">
      <c r="B919" s="9">
        <v>921</v>
      </c>
      <c r="C919" s="1" t="s">
        <v>278</v>
      </c>
      <c r="D919" s="1" t="s">
        <v>1693</v>
      </c>
      <c r="E919" s="1" t="s">
        <v>116</v>
      </c>
      <c r="F919" s="1">
        <v>10566789031</v>
      </c>
      <c r="G919" s="1">
        <v>3142086938</v>
      </c>
      <c r="H919" s="1">
        <v>4</v>
      </c>
      <c r="I919" s="1" t="s">
        <v>1339</v>
      </c>
      <c r="J919" s="1">
        <v>2021</v>
      </c>
      <c r="K919" s="54">
        <f t="shared" si="28"/>
        <v>4</v>
      </c>
      <c r="L919" s="9" t="s">
        <v>102</v>
      </c>
      <c r="M919" s="55" t="str">
        <f>VLOOKUP($L919,CATEGORIAS!$I$2:$J$15,2,0)</f>
        <v>X</v>
      </c>
      <c r="N919" s="11" t="str">
        <f t="shared" si="29"/>
        <v>2021X</v>
      </c>
      <c r="O919" s="11" t="str">
        <f>VLOOKUP($N919,CATEGORIAS!$B$1:$G$245,2,0)</f>
        <v>MINI RIDERS CON PEDALES 4 Y 5 AÑOS</v>
      </c>
      <c r="P919" s="9" t="s">
        <v>1436</v>
      </c>
      <c r="Q919" s="9"/>
      <c r="R919" s="9"/>
    </row>
    <row r="920" spans="2:18" x14ac:dyDescent="0.3">
      <c r="B920" s="9">
        <v>922</v>
      </c>
      <c r="C920" s="1" t="s">
        <v>1694</v>
      </c>
      <c r="D920" s="1" t="s">
        <v>1695</v>
      </c>
      <c r="E920" s="1" t="s">
        <v>142</v>
      </c>
      <c r="F920" s="1">
        <v>1097204825</v>
      </c>
      <c r="G920" s="1">
        <v>3106619342</v>
      </c>
      <c r="H920" s="1">
        <v>6</v>
      </c>
      <c r="I920" s="1" t="s">
        <v>1339</v>
      </c>
      <c r="J920" s="1">
        <v>2015</v>
      </c>
      <c r="K920" s="54">
        <f t="shared" si="28"/>
        <v>10</v>
      </c>
      <c r="L920" s="9" t="s">
        <v>106</v>
      </c>
      <c r="M920" s="55" t="str">
        <f>VLOOKUP($L920,CATEGORIAS!$I$2:$J$15,2,0)</f>
        <v>S</v>
      </c>
      <c r="N920" s="11" t="str">
        <f t="shared" si="29"/>
        <v>2015S</v>
      </c>
      <c r="O920" s="11" t="str">
        <f>VLOOKUP($N920,CATEGORIAS!$B$1:$G$245,2,0)</f>
        <v xml:space="preserve">SEMILLEROS 9 Y 10 AÑOS </v>
      </c>
      <c r="P920" s="9" t="s">
        <v>1436</v>
      </c>
      <c r="Q920" s="9"/>
      <c r="R920" s="9"/>
    </row>
    <row r="921" spans="2:18" x14ac:dyDescent="0.3">
      <c r="B921" s="9">
        <v>923</v>
      </c>
      <c r="C921" s="1" t="s">
        <v>466</v>
      </c>
      <c r="D921" s="1" t="s">
        <v>1696</v>
      </c>
      <c r="E921" s="1" t="s">
        <v>142</v>
      </c>
      <c r="F921" s="1">
        <v>1026599413</v>
      </c>
      <c r="G921" s="1">
        <v>3204407231</v>
      </c>
      <c r="H921" s="1">
        <v>29</v>
      </c>
      <c r="I921" s="1" t="s">
        <v>1684</v>
      </c>
      <c r="J921" s="1">
        <v>2017</v>
      </c>
      <c r="K921" s="54">
        <f t="shared" si="28"/>
        <v>8</v>
      </c>
      <c r="L921" s="9" t="s">
        <v>106</v>
      </c>
      <c r="M921" s="55" t="str">
        <f>VLOOKUP($L921,CATEGORIAS!$I$2:$J$15,2,0)</f>
        <v>S</v>
      </c>
      <c r="N921" s="11" t="str">
        <f t="shared" si="29"/>
        <v>2017S</v>
      </c>
      <c r="O921" s="11" t="str">
        <f>VLOOKUP($N921,CATEGORIAS!$B$1:$G$245,2,0)</f>
        <v xml:space="preserve">SEMILLEROS 7 Y 8 AÑOS </v>
      </c>
      <c r="P921" s="9" t="s">
        <v>1436</v>
      </c>
      <c r="Q921" s="9"/>
      <c r="R921" s="9"/>
    </row>
    <row r="922" spans="2:18" x14ac:dyDescent="0.3">
      <c r="B922" s="9">
        <v>924</v>
      </c>
      <c r="C922" s="1" t="s">
        <v>126</v>
      </c>
      <c r="D922" s="1" t="s">
        <v>1697</v>
      </c>
      <c r="E922" s="1" t="s">
        <v>116</v>
      </c>
      <c r="F922" s="1">
        <v>1195217875</v>
      </c>
      <c r="G922" s="1">
        <v>3165054397</v>
      </c>
      <c r="H922" s="1">
        <v>30</v>
      </c>
      <c r="I922" s="1" t="s">
        <v>1553</v>
      </c>
      <c r="J922" s="1">
        <v>2022</v>
      </c>
      <c r="K922" s="54">
        <f t="shared" si="28"/>
        <v>3</v>
      </c>
      <c r="L922" s="9" t="s">
        <v>103</v>
      </c>
      <c r="M922" s="55" t="str">
        <f>VLOOKUP($L922,CATEGORIAS!$I$2:$J$15,2,0)</f>
        <v>Z</v>
      </c>
      <c r="N922" s="11" t="str">
        <f t="shared" si="29"/>
        <v>2022Z</v>
      </c>
      <c r="O922" s="11" t="str">
        <f>VLOOKUP($N922,CATEGORIAS!$B$1:$G$245,2,0)</f>
        <v>MINI RIDERS SIN PEDALES 2 Y 3 AÑOS</v>
      </c>
      <c r="P922" s="9" t="s">
        <v>1436</v>
      </c>
      <c r="Q922" s="9"/>
      <c r="R922" s="9"/>
    </row>
    <row r="923" spans="2:18" x14ac:dyDescent="0.3">
      <c r="B923" s="9">
        <v>925</v>
      </c>
      <c r="C923" s="1" t="s">
        <v>1437</v>
      </c>
      <c r="D923" s="1" t="s">
        <v>1698</v>
      </c>
      <c r="E923" s="1" t="s">
        <v>142</v>
      </c>
      <c r="F923" s="1">
        <v>1056786416</v>
      </c>
      <c r="G923" s="1">
        <v>3173786616</v>
      </c>
      <c r="H923" s="1">
        <v>21</v>
      </c>
      <c r="I923" s="1" t="s">
        <v>1629</v>
      </c>
      <c r="J923" s="1">
        <v>2016</v>
      </c>
      <c r="K923" s="54">
        <f t="shared" si="28"/>
        <v>9</v>
      </c>
      <c r="L923" s="9" t="s">
        <v>106</v>
      </c>
      <c r="M923" s="55" t="str">
        <f>VLOOKUP($L923,CATEGORIAS!$I$2:$J$15,2,0)</f>
        <v>S</v>
      </c>
      <c r="N923" s="11" t="str">
        <f t="shared" si="29"/>
        <v>2016S</v>
      </c>
      <c r="O923" s="11" t="str">
        <f>VLOOKUP($N923,CATEGORIAS!$B$1:$G$245,2,0)</f>
        <v xml:space="preserve">SEMILLEROS 9 Y 10 AÑOS </v>
      </c>
      <c r="P923" s="9" t="s">
        <v>1436</v>
      </c>
      <c r="Q923" s="9"/>
      <c r="R923" s="9"/>
    </row>
    <row r="924" spans="2:18" x14ac:dyDescent="0.3">
      <c r="B924" s="9">
        <v>926</v>
      </c>
      <c r="C924" s="1" t="s">
        <v>1699</v>
      </c>
      <c r="D924" s="1" t="s">
        <v>1700</v>
      </c>
      <c r="E924" s="1" t="s">
        <v>142</v>
      </c>
      <c r="F924" s="1">
        <v>1018246877</v>
      </c>
      <c r="G924" s="1">
        <v>3135467355</v>
      </c>
      <c r="H924" s="1">
        <v>18</v>
      </c>
      <c r="I924" s="1">
        <v>10</v>
      </c>
      <c r="J924" s="1">
        <v>2009</v>
      </c>
      <c r="K924" s="54">
        <f t="shared" si="28"/>
        <v>16</v>
      </c>
      <c r="L924" s="9" t="s">
        <v>104</v>
      </c>
      <c r="M924" s="55" t="str">
        <f>VLOOKUP($L924,CATEGORIAS!$I$2:$J$15,2,0)</f>
        <v>N</v>
      </c>
      <c r="N924" s="11" t="str">
        <f t="shared" si="29"/>
        <v>2009N</v>
      </c>
      <c r="O924" s="11" t="str">
        <f>VLOOKUP($N924,CATEGORIAS!$B$1:$G$245,2,0)</f>
        <v xml:space="preserve">NOVATOS 15 Y 16 AÑOS </v>
      </c>
      <c r="P924" s="9" t="s">
        <v>326</v>
      </c>
      <c r="Q924" s="9"/>
      <c r="R924" s="9"/>
    </row>
    <row r="925" spans="2:18" x14ac:dyDescent="0.3">
      <c r="B925" s="9">
        <v>927</v>
      </c>
      <c r="C925" s="1" t="s">
        <v>441</v>
      </c>
      <c r="D925" s="1" t="s">
        <v>1701</v>
      </c>
      <c r="E925" s="1" t="s">
        <v>142</v>
      </c>
      <c r="F925" s="1">
        <v>1122407655</v>
      </c>
      <c r="G925" s="1">
        <v>3205268585</v>
      </c>
      <c r="H925" s="1">
        <v>28</v>
      </c>
      <c r="I925" s="1">
        <v>3</v>
      </c>
      <c r="J925" s="1">
        <v>2011</v>
      </c>
      <c r="K925" s="54">
        <f t="shared" si="28"/>
        <v>14</v>
      </c>
      <c r="L925" s="9" t="s">
        <v>105</v>
      </c>
      <c r="M925" s="55" t="str">
        <f>VLOOKUP($L925,CATEGORIAS!$I$2:$J$15,2,0)</f>
        <v>P</v>
      </c>
      <c r="N925" s="11" t="str">
        <f t="shared" si="29"/>
        <v>2011P</v>
      </c>
      <c r="O925" s="11" t="str">
        <f>VLOOKUP($N925,CATEGORIAS!$B$1:$G$245,2,0)</f>
        <v xml:space="preserve">PRINCIPIANTES 13 Y 14 AÑOS </v>
      </c>
      <c r="P925" s="9" t="s">
        <v>326</v>
      </c>
      <c r="Q925" s="9"/>
      <c r="R925" s="9"/>
    </row>
    <row r="926" spans="2:18" x14ac:dyDescent="0.3">
      <c r="B926" s="9">
        <v>928</v>
      </c>
      <c r="C926" s="1" t="s">
        <v>573</v>
      </c>
      <c r="D926" s="1" t="s">
        <v>1702</v>
      </c>
      <c r="E926" s="1" t="s">
        <v>142</v>
      </c>
      <c r="F926" s="77">
        <v>1025905373</v>
      </c>
      <c r="G926" s="1" t="s">
        <v>1703</v>
      </c>
      <c r="H926" s="1">
        <v>1</v>
      </c>
      <c r="I926" s="1">
        <v>9</v>
      </c>
      <c r="J926" s="1">
        <v>2017</v>
      </c>
      <c r="K926" s="54">
        <f t="shared" si="28"/>
        <v>8</v>
      </c>
      <c r="L926" s="9" t="s">
        <v>100</v>
      </c>
      <c r="M926" s="55" t="str">
        <f>VLOOKUP($L926,CATEGORIAS!$I$2:$J$15,2,0)</f>
        <v>D</v>
      </c>
      <c r="N926" s="11" t="str">
        <f t="shared" si="29"/>
        <v>2017D</v>
      </c>
      <c r="O926" s="11" t="str">
        <f>VLOOKUP($N926,CATEGORIAS!$B$1:$G$245,2,0)</f>
        <v>DAMAS 7 Y 8 AÑOS</v>
      </c>
      <c r="P926" s="9" t="s">
        <v>287</v>
      </c>
      <c r="Q926" s="9"/>
      <c r="R926" s="9"/>
    </row>
    <row r="927" spans="2:18" x14ac:dyDescent="0.3">
      <c r="B927" s="9">
        <v>929</v>
      </c>
      <c r="C927" s="1" t="s">
        <v>1704</v>
      </c>
      <c r="D927" s="1" t="s">
        <v>1705</v>
      </c>
      <c r="E927" s="1" t="s">
        <v>116</v>
      </c>
      <c r="F927" s="1">
        <v>1020324474</v>
      </c>
      <c r="G927" s="1">
        <v>3045631901</v>
      </c>
      <c r="H927" s="1">
        <v>42953</v>
      </c>
      <c r="I927" s="1" t="s">
        <v>1706</v>
      </c>
      <c r="J927" s="1">
        <v>2017</v>
      </c>
      <c r="K927" s="54">
        <f t="shared" si="28"/>
        <v>8</v>
      </c>
      <c r="L927" s="1" t="s">
        <v>105</v>
      </c>
      <c r="M927" s="55" t="str">
        <f>VLOOKUP($L927,CATEGORIAS!$I$2:$J$15,2,0)</f>
        <v>P</v>
      </c>
      <c r="N927" s="11" t="str">
        <f t="shared" si="29"/>
        <v>2017P</v>
      </c>
      <c r="O927" s="11" t="str">
        <f>VLOOKUP($N927,CATEGORIAS!$B$1:$G$245,2,0)</f>
        <v xml:space="preserve">PRINCIPIANTES 7 Y 8 AÑOS </v>
      </c>
      <c r="P927" s="9" t="s">
        <v>650</v>
      </c>
      <c r="Q927" s="9"/>
      <c r="R927" s="9"/>
    </row>
    <row r="928" spans="2:18" x14ac:dyDescent="0.3">
      <c r="B928" s="9">
        <v>930</v>
      </c>
      <c r="C928" s="1" t="s">
        <v>110</v>
      </c>
      <c r="D928" s="1" t="s">
        <v>1707</v>
      </c>
      <c r="E928" s="1" t="s">
        <v>142</v>
      </c>
      <c r="F928" s="1">
        <v>1018256410</v>
      </c>
      <c r="G928" s="1">
        <v>3146683556</v>
      </c>
      <c r="H928" s="1">
        <v>41440</v>
      </c>
      <c r="I928" s="1" t="s">
        <v>876</v>
      </c>
      <c r="J928" s="1">
        <v>2013</v>
      </c>
      <c r="K928" s="54">
        <f t="shared" si="28"/>
        <v>12</v>
      </c>
      <c r="L928" s="1" t="s">
        <v>105</v>
      </c>
      <c r="M928" s="55" t="str">
        <f>VLOOKUP($L928,CATEGORIAS!$I$2:$J$15,2,0)</f>
        <v>P</v>
      </c>
      <c r="N928" s="11" t="str">
        <f t="shared" si="29"/>
        <v>2013P</v>
      </c>
      <c r="O928" s="11" t="str">
        <f>VLOOKUP($N928,CATEGORIAS!$B$1:$G$245,2,0)</f>
        <v>PRINCIPIANTES 11 Y 12 AÑOS</v>
      </c>
      <c r="P928" s="9" t="s">
        <v>650</v>
      </c>
      <c r="Q928" s="9"/>
      <c r="R928" s="9"/>
    </row>
    <row r="929" spans="2:18" x14ac:dyDescent="0.3">
      <c r="B929" s="9">
        <v>931</v>
      </c>
      <c r="C929" s="1" t="s">
        <v>1708</v>
      </c>
      <c r="D929" s="1" t="s">
        <v>1709</v>
      </c>
      <c r="E929" s="1" t="s">
        <v>212</v>
      </c>
      <c r="F929" s="1">
        <v>1099205885</v>
      </c>
      <c r="G929" s="1">
        <v>3126656179</v>
      </c>
      <c r="H929" s="1">
        <v>39064</v>
      </c>
      <c r="I929" s="1" t="s">
        <v>1629</v>
      </c>
      <c r="J929" s="1">
        <v>2006</v>
      </c>
      <c r="K929" s="54">
        <f t="shared" si="28"/>
        <v>19</v>
      </c>
      <c r="L929" s="1" t="s">
        <v>104</v>
      </c>
      <c r="M929" s="55" t="str">
        <f>VLOOKUP($L929,CATEGORIAS!$I$2:$J$15,2,0)</f>
        <v>N</v>
      </c>
      <c r="N929" s="11" t="str">
        <f t="shared" si="29"/>
        <v>2006N</v>
      </c>
      <c r="O929" s="11" t="str">
        <f>VLOOKUP($N929,CATEGORIAS!$B$1:$G$245,2,0)</f>
        <v>NOVATOS 17 AÑOS Y MAS</v>
      </c>
      <c r="P929" s="9" t="s">
        <v>650</v>
      </c>
      <c r="Q929" s="9"/>
      <c r="R929" s="9"/>
    </row>
    <row r="930" spans="2:18" x14ac:dyDescent="0.3">
      <c r="B930" s="9">
        <v>932</v>
      </c>
      <c r="C930" s="1" t="s">
        <v>1710</v>
      </c>
      <c r="D930" s="1" t="s">
        <v>1711</v>
      </c>
      <c r="E930" s="1" t="s">
        <v>142</v>
      </c>
      <c r="F930">
        <v>1020317242</v>
      </c>
      <c r="G930" s="1">
        <v>3143406816</v>
      </c>
      <c r="H930" s="1">
        <v>41673</v>
      </c>
      <c r="I930" s="1" t="s">
        <v>1062</v>
      </c>
      <c r="J930" s="1">
        <v>2014</v>
      </c>
      <c r="K930" s="54">
        <f t="shared" si="28"/>
        <v>11</v>
      </c>
      <c r="L930" s="1" t="s">
        <v>100</v>
      </c>
      <c r="M930" s="55" t="str">
        <f>VLOOKUP($L930,CATEGORIAS!$I$2:$J$15,2,0)</f>
        <v>D</v>
      </c>
      <c r="N930" s="11" t="str">
        <f t="shared" si="29"/>
        <v>2014D</v>
      </c>
      <c r="O930" s="11" t="str">
        <f>VLOOKUP($N930,CATEGORIAS!$B$1:$G$245,2,0)</f>
        <v>DAMAS 11 Y 12 AÑOS</v>
      </c>
      <c r="P930" s="9" t="s">
        <v>650</v>
      </c>
      <c r="Q930" s="9"/>
      <c r="R930" s="9"/>
    </row>
    <row r="931" spans="2:18" x14ac:dyDescent="0.3">
      <c r="B931" s="9">
        <v>933</v>
      </c>
      <c r="C931" s="1" t="s">
        <v>239</v>
      </c>
      <c r="D931" s="1" t="s">
        <v>1712</v>
      </c>
      <c r="E931" s="1" t="s">
        <v>142</v>
      </c>
      <c r="F931" s="1">
        <v>1020231468</v>
      </c>
      <c r="G931" s="1">
        <v>3184932923</v>
      </c>
      <c r="H931" s="1">
        <v>41851</v>
      </c>
      <c r="I931" s="1" t="s">
        <v>1337</v>
      </c>
      <c r="J931" s="1">
        <v>2014</v>
      </c>
      <c r="K931" s="54">
        <f t="shared" si="28"/>
        <v>11</v>
      </c>
      <c r="L931" s="1" t="s">
        <v>100</v>
      </c>
      <c r="M931" s="55" t="str">
        <f>VLOOKUP($L931,CATEGORIAS!$I$2:$J$15,2,0)</f>
        <v>D</v>
      </c>
      <c r="N931" s="11" t="str">
        <f t="shared" si="29"/>
        <v>2014D</v>
      </c>
      <c r="O931" s="11" t="str">
        <f>VLOOKUP($N931,CATEGORIAS!$B$1:$G$245,2,0)</f>
        <v>DAMAS 11 Y 12 AÑOS</v>
      </c>
      <c r="P931" s="9" t="s">
        <v>650</v>
      </c>
      <c r="Q931" s="9"/>
      <c r="R931" s="9"/>
    </row>
    <row r="932" spans="2:18" x14ac:dyDescent="0.3">
      <c r="B932" s="9">
        <v>934</v>
      </c>
      <c r="C932" s="1" t="s">
        <v>1713</v>
      </c>
      <c r="D932" s="1" t="s">
        <v>1714</v>
      </c>
      <c r="E932" s="1" t="s">
        <v>212</v>
      </c>
      <c r="F932" s="1">
        <v>1192736233</v>
      </c>
      <c r="G932" s="1">
        <v>3126943696</v>
      </c>
      <c r="H932" s="1">
        <v>37606</v>
      </c>
      <c r="I932" s="1" t="s">
        <v>1629</v>
      </c>
      <c r="J932" s="1">
        <v>2002</v>
      </c>
      <c r="K932" s="54">
        <f t="shared" si="28"/>
        <v>23</v>
      </c>
      <c r="L932" s="1" t="s">
        <v>100</v>
      </c>
      <c r="M932" s="55" t="str">
        <f>VLOOKUP($L932,CATEGORIAS!$I$2:$J$15,2,0)</f>
        <v>D</v>
      </c>
      <c r="N932" s="11" t="str">
        <f t="shared" si="29"/>
        <v>2002D</v>
      </c>
      <c r="O932" s="11" t="str">
        <f>VLOOKUP($N932,CATEGORIAS!$B$1:$G$245,2,0)</f>
        <v>DAMAS 15 AÑOS Y MAS</v>
      </c>
      <c r="P932" s="9" t="s">
        <v>650</v>
      </c>
      <c r="Q932" s="9"/>
      <c r="R932" s="9"/>
    </row>
    <row r="933" spans="2:18" x14ac:dyDescent="0.3">
      <c r="B933" s="9">
        <v>935</v>
      </c>
      <c r="C933" s="1" t="s">
        <v>133</v>
      </c>
      <c r="D933" s="1" t="s">
        <v>1715</v>
      </c>
      <c r="E933" s="1" t="s">
        <v>142</v>
      </c>
      <c r="F933" s="1">
        <v>1034997900</v>
      </c>
      <c r="G933" s="1">
        <v>3146450506</v>
      </c>
      <c r="H933" s="1">
        <v>40635</v>
      </c>
      <c r="I933" s="1" t="s">
        <v>1016</v>
      </c>
      <c r="J933" s="1">
        <v>2011</v>
      </c>
      <c r="K933" s="54">
        <f t="shared" si="28"/>
        <v>14</v>
      </c>
      <c r="L933" s="1" t="s">
        <v>101</v>
      </c>
      <c r="M933" s="55" t="str">
        <f>VLOOKUP($L933,CATEGORIAS!$I$2:$J$15,2,0)</f>
        <v>E</v>
      </c>
      <c r="N933" s="11" t="str">
        <f t="shared" si="29"/>
        <v>2011E</v>
      </c>
      <c r="O933" s="11" t="str">
        <f>VLOOKUP($N933,CATEGORIAS!$B$1:$G$245,2,0)</f>
        <v>EXPERTOS 14 AÑOS</v>
      </c>
      <c r="P933" s="9" t="s">
        <v>650</v>
      </c>
      <c r="Q933" s="9"/>
      <c r="R933" s="9"/>
    </row>
    <row r="934" spans="2:18" x14ac:dyDescent="0.3">
      <c r="B934" s="9">
        <v>936</v>
      </c>
      <c r="C934" s="1" t="s">
        <v>118</v>
      </c>
      <c r="D934" s="1" t="s">
        <v>1716</v>
      </c>
      <c r="E934" s="1" t="s">
        <v>142</v>
      </c>
      <c r="F934" s="1">
        <v>1020310858</v>
      </c>
      <c r="G934" s="1">
        <v>3207279034</v>
      </c>
      <c r="H934" s="1">
        <v>40843</v>
      </c>
      <c r="I934" s="1" t="s">
        <v>1684</v>
      </c>
      <c r="J934" s="1">
        <v>2011</v>
      </c>
      <c r="K934" s="54">
        <f t="shared" si="28"/>
        <v>14</v>
      </c>
      <c r="L934" s="1" t="s">
        <v>101</v>
      </c>
      <c r="M934" s="55" t="str">
        <f>VLOOKUP($L934,CATEGORIAS!$I$2:$J$15,2,0)</f>
        <v>E</v>
      </c>
      <c r="N934" s="11" t="str">
        <f t="shared" si="29"/>
        <v>2011E</v>
      </c>
      <c r="O934" s="11" t="str">
        <f>VLOOKUP($N934,CATEGORIAS!$B$1:$G$245,2,0)</f>
        <v>EXPERTOS 14 AÑOS</v>
      </c>
      <c r="P934" s="9" t="s">
        <v>650</v>
      </c>
      <c r="Q934" s="9"/>
      <c r="R934" s="9"/>
    </row>
    <row r="935" spans="2:18" x14ac:dyDescent="0.3">
      <c r="B935" s="9">
        <v>937</v>
      </c>
      <c r="C935" s="17" t="s">
        <v>131</v>
      </c>
      <c r="D935" s="17" t="s">
        <v>132</v>
      </c>
      <c r="E935" s="9" t="s">
        <v>112</v>
      </c>
      <c r="F935" s="9">
        <v>1031943040</v>
      </c>
      <c r="G935" s="9">
        <v>3127955559</v>
      </c>
      <c r="H935" s="9"/>
      <c r="I935" s="9"/>
      <c r="J935" s="9">
        <v>2014</v>
      </c>
      <c r="K935" s="54">
        <f t="shared" si="28"/>
        <v>11</v>
      </c>
      <c r="L935" s="9" t="s">
        <v>101</v>
      </c>
      <c r="M935" s="55" t="str">
        <f>VLOOKUP($L935,CATEGORIAS!$I$2:$J$15,2,0)</f>
        <v>E</v>
      </c>
      <c r="N935" s="11" t="str">
        <f t="shared" si="29"/>
        <v>2014E</v>
      </c>
      <c r="O935" s="11" t="str">
        <f>VLOOKUP($N935,CATEGORIAS!$B$1:$G$245,2,0)</f>
        <v>EXPERTOS 11 AÑOS</v>
      </c>
      <c r="P935" s="9" t="s">
        <v>137</v>
      </c>
      <c r="Q935" s="9"/>
      <c r="R935" s="9"/>
    </row>
    <row r="936" spans="2:18" x14ac:dyDescent="0.3">
      <c r="B936" s="9">
        <v>938</v>
      </c>
      <c r="C936" s="1" t="s">
        <v>466</v>
      </c>
      <c r="D936" s="1" t="s">
        <v>1718</v>
      </c>
      <c r="E936" s="1" t="s">
        <v>142</v>
      </c>
      <c r="F936" s="1">
        <v>10134466188</v>
      </c>
      <c r="G936" s="1">
        <v>3105332012</v>
      </c>
      <c r="H936" s="1">
        <v>28</v>
      </c>
      <c r="I936" s="1">
        <v>2</v>
      </c>
      <c r="J936" s="1">
        <v>2017</v>
      </c>
      <c r="K936" s="54">
        <f t="shared" si="28"/>
        <v>8</v>
      </c>
      <c r="L936" s="1" t="s">
        <v>106</v>
      </c>
      <c r="M936" s="55" t="str">
        <f>VLOOKUP($L936,CATEGORIAS!$I$2:$J$15,2,0)</f>
        <v>S</v>
      </c>
      <c r="N936" s="11" t="str">
        <f t="shared" si="29"/>
        <v>2017S</v>
      </c>
      <c r="O936" s="11" t="str">
        <f>VLOOKUP($N936,CATEGORIAS!$B$1:$G$245,2,0)</f>
        <v xml:space="preserve">SEMILLEROS 7 Y 8 AÑOS </v>
      </c>
      <c r="P936" s="9" t="s">
        <v>935</v>
      </c>
      <c r="Q936" s="9"/>
      <c r="R936" s="9"/>
    </row>
    <row r="937" spans="2:18" x14ac:dyDescent="0.3">
      <c r="B937" s="9">
        <v>939</v>
      </c>
      <c r="C937" s="1" t="s">
        <v>208</v>
      </c>
      <c r="D937" s="1" t="s">
        <v>1719</v>
      </c>
      <c r="E937" s="1" t="s">
        <v>142</v>
      </c>
      <c r="F937" s="1">
        <v>1025906420</v>
      </c>
      <c r="G937" s="1">
        <v>3105332012</v>
      </c>
      <c r="H937" s="1">
        <v>28</v>
      </c>
      <c r="I937" s="1">
        <v>6</v>
      </c>
      <c r="J937" s="1">
        <v>2018</v>
      </c>
      <c r="K937" s="54">
        <f t="shared" si="28"/>
        <v>7</v>
      </c>
      <c r="L937" s="1" t="s">
        <v>106</v>
      </c>
      <c r="M937" s="55" t="str">
        <f>VLOOKUP($L937,CATEGORIAS!$I$2:$J$15,2,0)</f>
        <v>S</v>
      </c>
      <c r="N937" s="11" t="str">
        <f t="shared" si="29"/>
        <v>2018S</v>
      </c>
      <c r="O937" s="11" t="str">
        <f>VLOOKUP($N937,CATEGORIAS!$B$1:$G$245,2,0)</f>
        <v xml:space="preserve">SEMILLEROS 7 Y 8 AÑOS </v>
      </c>
      <c r="P937" s="9" t="s">
        <v>935</v>
      </c>
      <c r="Q937" s="9"/>
      <c r="R937" s="9"/>
    </row>
    <row r="938" spans="2:18" x14ac:dyDescent="0.3">
      <c r="B938" s="9">
        <v>940</v>
      </c>
      <c r="C938" s="1" t="s">
        <v>1720</v>
      </c>
      <c r="D938" s="1" t="s">
        <v>1721</v>
      </c>
      <c r="E938" s="1" t="s">
        <v>142</v>
      </c>
      <c r="F938" s="1">
        <v>1040979570</v>
      </c>
      <c r="G938" s="1">
        <v>3218619391</v>
      </c>
      <c r="H938" s="1">
        <v>20</v>
      </c>
      <c r="I938" s="1">
        <v>9</v>
      </c>
      <c r="J938" s="1">
        <v>2007</v>
      </c>
      <c r="K938" s="54">
        <f t="shared" si="28"/>
        <v>18</v>
      </c>
      <c r="L938" s="9" t="s">
        <v>104</v>
      </c>
      <c r="M938" s="55" t="str">
        <f>VLOOKUP($L938,CATEGORIAS!$I$2:$J$15,2,0)</f>
        <v>N</v>
      </c>
      <c r="N938" s="11" t="str">
        <f t="shared" si="29"/>
        <v>2007N</v>
      </c>
      <c r="O938" s="11" t="str">
        <f>VLOOKUP($N938,CATEGORIAS!$B$1:$G$245,2,0)</f>
        <v>NOVATOS 17 AÑOS Y MAS</v>
      </c>
      <c r="P938" s="9" t="s">
        <v>909</v>
      </c>
      <c r="Q938" s="9"/>
      <c r="R938" s="9"/>
    </row>
    <row r="939" spans="2:18" x14ac:dyDescent="0.3">
      <c r="B939" s="9">
        <v>941</v>
      </c>
      <c r="C939" s="1" t="s">
        <v>1722</v>
      </c>
      <c r="D939" s="1" t="s">
        <v>1723</v>
      </c>
      <c r="E939" s="1" t="s">
        <v>142</v>
      </c>
      <c r="F939" s="1">
        <v>1040325197</v>
      </c>
      <c r="G939" s="1">
        <v>3218619391</v>
      </c>
      <c r="H939" s="1">
        <v>21</v>
      </c>
      <c r="I939" s="1">
        <v>11</v>
      </c>
      <c r="J939" s="1">
        <v>2012</v>
      </c>
      <c r="K939" s="54">
        <f t="shared" si="28"/>
        <v>13</v>
      </c>
      <c r="L939" s="9" t="s">
        <v>105</v>
      </c>
      <c r="M939" s="55" t="str">
        <f>VLOOKUP($L939,CATEGORIAS!$I$2:$J$15,2,0)</f>
        <v>P</v>
      </c>
      <c r="N939" s="11" t="str">
        <f t="shared" si="29"/>
        <v>2012P</v>
      </c>
      <c r="O939" s="11" t="str">
        <f>VLOOKUP($N939,CATEGORIAS!$B$1:$G$245,2,0)</f>
        <v xml:space="preserve">PRINCIPIANTES 13 Y 14 AÑOS </v>
      </c>
      <c r="P939" s="9" t="s">
        <v>909</v>
      </c>
      <c r="Q939" s="9"/>
      <c r="R939" s="9"/>
    </row>
    <row r="940" spans="2:18" x14ac:dyDescent="0.3">
      <c r="B940" s="9">
        <v>942</v>
      </c>
      <c r="C940" s="1" t="s">
        <v>454</v>
      </c>
      <c r="D940" s="1" t="s">
        <v>1724</v>
      </c>
      <c r="E940" s="1" t="s">
        <v>142</v>
      </c>
      <c r="F940" s="76">
        <v>1035001334</v>
      </c>
      <c r="G940" s="1"/>
      <c r="H940" s="1">
        <v>16</v>
      </c>
      <c r="I940" s="1">
        <v>2</v>
      </c>
      <c r="J940" s="1">
        <v>2013</v>
      </c>
      <c r="K940" s="54">
        <f t="shared" si="28"/>
        <v>12</v>
      </c>
      <c r="L940" s="1" t="s">
        <v>106</v>
      </c>
      <c r="M940" s="55" t="str">
        <f>VLOOKUP($L940,CATEGORIAS!$I$2:$J$15,2,0)</f>
        <v>S</v>
      </c>
      <c r="N940" s="11" t="str">
        <f t="shared" si="29"/>
        <v>2013S</v>
      </c>
      <c r="O940" s="11" t="str">
        <f>VLOOKUP($N940,CATEGORIAS!$B$1:$G$245,2,0)</f>
        <v>SEMILLEROS 11 Y 12 AÑOS</v>
      </c>
      <c r="P940" s="9" t="s">
        <v>529</v>
      </c>
      <c r="Q940" s="9"/>
      <c r="R940" s="9"/>
    </row>
    <row r="941" spans="2:18" x14ac:dyDescent="0.3">
      <c r="B941" s="9">
        <v>943</v>
      </c>
      <c r="C941" s="1" t="s">
        <v>126</v>
      </c>
      <c r="D941" s="1" t="s">
        <v>1725</v>
      </c>
      <c r="E941" s="1" t="s">
        <v>142</v>
      </c>
      <c r="F941" s="76">
        <v>1036457354</v>
      </c>
      <c r="G941" s="1"/>
      <c r="H941" s="1">
        <v>19</v>
      </c>
      <c r="I941" s="1">
        <v>7</v>
      </c>
      <c r="J941" s="1">
        <v>2014</v>
      </c>
      <c r="K941" s="54">
        <f t="shared" si="28"/>
        <v>11</v>
      </c>
      <c r="L941" s="1" t="s">
        <v>104</v>
      </c>
      <c r="M941" s="55" t="str">
        <f>VLOOKUP($L941,CATEGORIAS!$I$2:$J$15,2,0)</f>
        <v>N</v>
      </c>
      <c r="N941" s="11" t="str">
        <f t="shared" si="29"/>
        <v>2014N</v>
      </c>
      <c r="O941" s="11" t="str">
        <f>VLOOKUP($N941,CATEGORIAS!$B$1:$G$245,2,0)</f>
        <v>NOVATOS 11 Y 12 AÑOS</v>
      </c>
      <c r="P941" s="9" t="s">
        <v>529</v>
      </c>
      <c r="Q941" s="9"/>
      <c r="R941" s="9"/>
    </row>
    <row r="942" spans="2:18" x14ac:dyDescent="0.3">
      <c r="B942" s="9">
        <v>944</v>
      </c>
      <c r="C942" s="1" t="s">
        <v>114</v>
      </c>
      <c r="D942" s="1" t="s">
        <v>1726</v>
      </c>
      <c r="E942" s="1" t="s">
        <v>142</v>
      </c>
      <c r="F942" s="78">
        <v>1035978104</v>
      </c>
      <c r="G942" s="1"/>
      <c r="H942" s="1">
        <v>1</v>
      </c>
      <c r="I942" s="1">
        <v>7</v>
      </c>
      <c r="J942" s="1">
        <v>2009</v>
      </c>
      <c r="K942" s="54">
        <f t="shared" si="28"/>
        <v>16</v>
      </c>
      <c r="L942" s="1" t="s">
        <v>101</v>
      </c>
      <c r="M942" s="55" t="str">
        <f>VLOOKUP($L942,CATEGORIAS!$I$2:$J$15,2,0)</f>
        <v>E</v>
      </c>
      <c r="N942" s="11" t="str">
        <f t="shared" si="29"/>
        <v>2009E</v>
      </c>
      <c r="O942" s="11" t="str">
        <f>VLOOKUP($N942,CATEGORIAS!$B$1:$G$245,2,0)</f>
        <v>EXPERTOS 16 AÑOS</v>
      </c>
      <c r="P942" s="9" t="s">
        <v>529</v>
      </c>
      <c r="Q942" s="9"/>
      <c r="R942" s="9"/>
    </row>
    <row r="943" spans="2:18" x14ac:dyDescent="0.3">
      <c r="B943" s="9">
        <v>945</v>
      </c>
      <c r="C943" s="1" t="s">
        <v>1049</v>
      </c>
      <c r="D943" s="1" t="s">
        <v>1727</v>
      </c>
      <c r="E943" s="1" t="s">
        <v>142</v>
      </c>
      <c r="F943" s="47">
        <v>1023535740</v>
      </c>
      <c r="G943" s="1"/>
      <c r="H943" s="1">
        <v>23</v>
      </c>
      <c r="I943" s="1">
        <v>11</v>
      </c>
      <c r="J943" s="1">
        <v>2015</v>
      </c>
      <c r="K943" s="54">
        <f t="shared" si="28"/>
        <v>10</v>
      </c>
      <c r="L943" s="1" t="s">
        <v>105</v>
      </c>
      <c r="M943" s="55" t="str">
        <f>VLOOKUP($L943,CATEGORIAS!$I$2:$J$15,2,0)</f>
        <v>P</v>
      </c>
      <c r="N943" s="11" t="str">
        <f t="shared" si="29"/>
        <v>2015P</v>
      </c>
      <c r="O943" s="11" t="str">
        <f>VLOOKUP($N943,CATEGORIAS!$B$1:$G$245,2,0)</f>
        <v xml:space="preserve">PRINCIPIANTES 9 Y 10 AÑOS </v>
      </c>
      <c r="P943" s="9" t="s">
        <v>529</v>
      </c>
      <c r="Q943" s="9"/>
      <c r="R943" s="9"/>
    </row>
    <row r="944" spans="2:18" x14ac:dyDescent="0.3">
      <c r="B944" s="9">
        <v>946</v>
      </c>
      <c r="C944" s="1" t="s">
        <v>438</v>
      </c>
      <c r="D944" s="1" t="s">
        <v>1728</v>
      </c>
      <c r="E944" s="1" t="s">
        <v>116</v>
      </c>
      <c r="F944" s="47">
        <v>1035015106</v>
      </c>
      <c r="G944" s="1"/>
      <c r="H944" s="1">
        <v>17</v>
      </c>
      <c r="I944" s="1">
        <v>8</v>
      </c>
      <c r="J944" s="1">
        <v>2019</v>
      </c>
      <c r="K944" s="54">
        <f t="shared" si="28"/>
        <v>6</v>
      </c>
      <c r="L944" s="1" t="s">
        <v>106</v>
      </c>
      <c r="M944" s="55" t="str">
        <f>VLOOKUP($L944,CATEGORIAS!$I$2:$J$15,2,0)</f>
        <v>S</v>
      </c>
      <c r="N944" s="11" t="str">
        <f t="shared" si="29"/>
        <v>2019S</v>
      </c>
      <c r="O944" s="11" t="str">
        <f>VLOOKUP($N944,CATEGORIAS!$B$1:$G$245,2,0)</f>
        <v>SEMILLEROS 6 AÑOS Y MENOS</v>
      </c>
      <c r="P944" s="9" t="s">
        <v>529</v>
      </c>
      <c r="Q944" s="9"/>
      <c r="R944" s="9"/>
    </row>
    <row r="945" spans="2:18" x14ac:dyDescent="0.3">
      <c r="B945" s="9">
        <v>947</v>
      </c>
      <c r="C945" s="1" t="s">
        <v>1729</v>
      </c>
      <c r="D945" s="1" t="s">
        <v>1730</v>
      </c>
      <c r="E945" s="1" t="s">
        <v>212</v>
      </c>
      <c r="F945">
        <v>1037584768</v>
      </c>
      <c r="G945" s="1"/>
      <c r="H945" s="1">
        <v>21</v>
      </c>
      <c r="I945" s="1">
        <v>10</v>
      </c>
      <c r="J945" s="1">
        <v>1988</v>
      </c>
      <c r="K945" s="54">
        <f t="shared" si="28"/>
        <v>37</v>
      </c>
      <c r="L945" s="1" t="s">
        <v>89</v>
      </c>
      <c r="M945" s="55" t="str">
        <f>VLOOKUP($L945,CATEGORIAS!$I$2:$J$15,2,0)</f>
        <v>V</v>
      </c>
      <c r="N945" s="11" t="str">
        <f t="shared" si="29"/>
        <v>1988V</v>
      </c>
      <c r="O945" s="11" t="str">
        <f>VLOOKUP($N945,CATEGORIAS!$B$1:$G$245,2,0)</f>
        <v>PAPICROSS</v>
      </c>
      <c r="P945" s="9" t="s">
        <v>529</v>
      </c>
      <c r="Q945" s="9"/>
      <c r="R945" s="9"/>
    </row>
    <row r="946" spans="2:18" x14ac:dyDescent="0.3">
      <c r="B946" s="9">
        <v>948</v>
      </c>
      <c r="C946" s="1" t="s">
        <v>754</v>
      </c>
      <c r="D946" s="1" t="s">
        <v>1731</v>
      </c>
      <c r="E946" s="1" t="s">
        <v>116</v>
      </c>
      <c r="F946" s="47">
        <v>1035014695</v>
      </c>
      <c r="G946" s="1"/>
      <c r="H946" s="1">
        <v>14</v>
      </c>
      <c r="I946" s="1">
        <v>6</v>
      </c>
      <c r="J946" s="1">
        <v>2019</v>
      </c>
      <c r="K946" s="54">
        <f t="shared" si="28"/>
        <v>6</v>
      </c>
      <c r="L946" s="1" t="s">
        <v>106</v>
      </c>
      <c r="M946" s="55" t="str">
        <f>VLOOKUP($L946,CATEGORIAS!$I$2:$J$15,2,0)</f>
        <v>S</v>
      </c>
      <c r="N946" s="11" t="str">
        <f t="shared" si="29"/>
        <v>2019S</v>
      </c>
      <c r="O946" s="11" t="str">
        <f>VLOOKUP($N946,CATEGORIAS!$B$1:$G$245,2,0)</f>
        <v>SEMILLEROS 6 AÑOS Y MENOS</v>
      </c>
      <c r="P946" s="9" t="s">
        <v>529</v>
      </c>
      <c r="Q946" s="9"/>
      <c r="R946" s="9"/>
    </row>
    <row r="947" spans="2:18" x14ac:dyDescent="0.3">
      <c r="B947" s="9">
        <v>949</v>
      </c>
      <c r="C947" s="1" t="s">
        <v>894</v>
      </c>
      <c r="D947" s="1" t="s">
        <v>1370</v>
      </c>
      <c r="E947" s="1" t="s">
        <v>212</v>
      </c>
      <c r="F947" s="47">
        <v>1040873891</v>
      </c>
      <c r="G947" s="1"/>
      <c r="H947" s="1">
        <v>11</v>
      </c>
      <c r="I947" s="1">
        <v>9</v>
      </c>
      <c r="J947" s="1">
        <v>2006</v>
      </c>
      <c r="K947" s="54">
        <f t="shared" si="28"/>
        <v>19</v>
      </c>
      <c r="L947" s="1" t="s">
        <v>94</v>
      </c>
      <c r="M947" s="55" t="str">
        <f>VLOOKUP($L947,CATEGORIAS!$I$2:$J$15,2,0)</f>
        <v>Y</v>
      </c>
      <c r="N947" s="11" t="str">
        <f t="shared" si="29"/>
        <v>2006Y</v>
      </c>
      <c r="O947" s="11" t="str">
        <f>VLOOKUP($N947,CATEGORIAS!$B$1:$G$245,2,0)</f>
        <v>OPEN ELITE DAMAS</v>
      </c>
      <c r="P947" s="9" t="s">
        <v>529</v>
      </c>
      <c r="Q947" s="9"/>
      <c r="R947" s="9"/>
    </row>
    <row r="948" spans="2:18" x14ac:dyDescent="0.3">
      <c r="B948" s="9">
        <v>950</v>
      </c>
      <c r="C948" s="1" t="s">
        <v>1732</v>
      </c>
      <c r="D948" s="1" t="s">
        <v>552</v>
      </c>
      <c r="E948" s="1" t="s">
        <v>116</v>
      </c>
      <c r="F948" s="1">
        <v>1234439227</v>
      </c>
      <c r="G948" s="1"/>
      <c r="H948" s="1">
        <v>5</v>
      </c>
      <c r="I948" s="1">
        <v>7</v>
      </c>
      <c r="J948" s="1">
        <v>2018</v>
      </c>
      <c r="K948" s="54">
        <f t="shared" si="28"/>
        <v>7</v>
      </c>
      <c r="L948" s="1" t="s">
        <v>106</v>
      </c>
      <c r="M948" s="55" t="str">
        <f>VLOOKUP($L948,CATEGORIAS!$I$2:$J$15,2,0)</f>
        <v>S</v>
      </c>
      <c r="N948" s="11" t="str">
        <f t="shared" si="29"/>
        <v>2018S</v>
      </c>
      <c r="O948" s="11" t="str">
        <f>VLOOKUP($N948,CATEGORIAS!$B$1:$G$245,2,0)</f>
        <v xml:space="preserve">SEMILLEROS 7 Y 8 AÑOS </v>
      </c>
      <c r="P948" s="9" t="s">
        <v>529</v>
      </c>
      <c r="Q948" s="9"/>
      <c r="R948" s="9"/>
    </row>
    <row r="949" spans="2:18" x14ac:dyDescent="0.3">
      <c r="B949" s="9">
        <v>951</v>
      </c>
      <c r="C949" s="1" t="s">
        <v>416</v>
      </c>
      <c r="D949" s="1" t="s">
        <v>1733</v>
      </c>
      <c r="E949" s="1" t="s">
        <v>142</v>
      </c>
      <c r="F949" s="47">
        <v>1023535757</v>
      </c>
      <c r="G949" s="1"/>
      <c r="H949" s="1">
        <v>9</v>
      </c>
      <c r="I949" s="1">
        <v>12</v>
      </c>
      <c r="J949" s="1">
        <v>2015</v>
      </c>
      <c r="K949" s="54">
        <f t="shared" si="28"/>
        <v>10</v>
      </c>
      <c r="L949" s="1" t="s">
        <v>105</v>
      </c>
      <c r="M949" s="55" t="str">
        <f>VLOOKUP($L949,CATEGORIAS!$I$2:$J$15,2,0)</f>
        <v>P</v>
      </c>
      <c r="N949" s="11" t="str">
        <f t="shared" si="29"/>
        <v>2015P</v>
      </c>
      <c r="O949" s="11" t="str">
        <f>VLOOKUP($N949,CATEGORIAS!$B$1:$G$245,2,0)</f>
        <v xml:space="preserve">PRINCIPIANTES 9 Y 10 AÑOS </v>
      </c>
      <c r="P949" s="9" t="s">
        <v>529</v>
      </c>
      <c r="Q949" s="9"/>
      <c r="R949" s="9"/>
    </row>
    <row r="950" spans="2:18" x14ac:dyDescent="0.3">
      <c r="B950" s="9">
        <v>952</v>
      </c>
      <c r="C950" s="1" t="s">
        <v>1734</v>
      </c>
      <c r="D950" s="1" t="s">
        <v>1735</v>
      </c>
      <c r="E950" s="1" t="s">
        <v>212</v>
      </c>
      <c r="F950">
        <v>1043976268</v>
      </c>
      <c r="G950" s="1">
        <v>3009402153</v>
      </c>
      <c r="H950" s="1">
        <v>20</v>
      </c>
      <c r="I950" s="1" t="s">
        <v>1736</v>
      </c>
      <c r="J950" s="1">
        <v>2005</v>
      </c>
      <c r="K950" s="54">
        <f t="shared" si="28"/>
        <v>20</v>
      </c>
      <c r="L950" s="9" t="s">
        <v>104</v>
      </c>
      <c r="M950" s="55" t="str">
        <f>VLOOKUP($L950,CATEGORIAS!$I$2:$J$15,2,0)</f>
        <v>N</v>
      </c>
      <c r="N950" s="11" t="str">
        <f t="shared" si="29"/>
        <v>2005N</v>
      </c>
      <c r="O950" s="11" t="str">
        <f>VLOOKUP($N950,CATEGORIAS!$B$1:$G$245,2,0)</f>
        <v>NOVATOS 17 AÑOS Y MAS</v>
      </c>
      <c r="P950" s="9" t="s">
        <v>1742</v>
      </c>
      <c r="Q950" s="9"/>
      <c r="R950" s="9"/>
    </row>
    <row r="951" spans="2:18" x14ac:dyDescent="0.3">
      <c r="B951" s="9">
        <v>953</v>
      </c>
      <c r="C951" s="1" t="s">
        <v>441</v>
      </c>
      <c r="D951" s="1" t="s">
        <v>1737</v>
      </c>
      <c r="E951" s="1" t="s">
        <v>142</v>
      </c>
      <c r="F951" s="79">
        <v>1025902466</v>
      </c>
      <c r="G951" s="1" t="s">
        <v>1738</v>
      </c>
      <c r="H951" s="1">
        <v>10</v>
      </c>
      <c r="I951" s="1" t="s">
        <v>1736</v>
      </c>
      <c r="J951" s="1">
        <v>2009</v>
      </c>
      <c r="K951" s="54">
        <f t="shared" si="28"/>
        <v>16</v>
      </c>
      <c r="L951" s="9" t="s">
        <v>104</v>
      </c>
      <c r="M951" s="55" t="str">
        <f>VLOOKUP($L951,CATEGORIAS!$I$2:$J$15,2,0)</f>
        <v>N</v>
      </c>
      <c r="N951" s="11" t="str">
        <f t="shared" si="29"/>
        <v>2009N</v>
      </c>
      <c r="O951" s="11" t="str">
        <f>VLOOKUP($N951,CATEGORIAS!$B$1:$G$245,2,0)</f>
        <v xml:space="preserve">NOVATOS 15 Y 16 AÑOS </v>
      </c>
      <c r="P951" s="9" t="s">
        <v>1742</v>
      </c>
      <c r="Q951" s="9"/>
      <c r="R951" s="9"/>
    </row>
    <row r="952" spans="2:18" x14ac:dyDescent="0.3">
      <c r="B952" s="9">
        <v>954</v>
      </c>
      <c r="C952" s="1" t="s">
        <v>208</v>
      </c>
      <c r="D952" s="1" t="s">
        <v>1739</v>
      </c>
      <c r="E952" s="1" t="s">
        <v>142</v>
      </c>
      <c r="F952">
        <v>1186463539</v>
      </c>
      <c r="G952" s="1" t="s">
        <v>1740</v>
      </c>
      <c r="H952" s="1">
        <v>5</v>
      </c>
      <c r="I952" s="1" t="s">
        <v>1741</v>
      </c>
      <c r="J952" s="1">
        <v>2010</v>
      </c>
      <c r="K952" s="54">
        <f t="shared" si="28"/>
        <v>15</v>
      </c>
      <c r="L952" s="9" t="s">
        <v>104</v>
      </c>
      <c r="M952" s="55" t="str">
        <f>VLOOKUP($L952,CATEGORIAS!$I$2:$J$15,2,0)</f>
        <v>N</v>
      </c>
      <c r="N952" s="11" t="str">
        <f t="shared" si="29"/>
        <v>2010N</v>
      </c>
      <c r="O952" s="11" t="str">
        <f>VLOOKUP($N952,CATEGORIAS!$B$1:$G$245,2,0)</f>
        <v xml:space="preserve">NOVATOS 15 Y 16 AÑOS </v>
      </c>
      <c r="P952" s="17" t="s">
        <v>1742</v>
      </c>
      <c r="Q952" s="9"/>
      <c r="R952" s="9"/>
    </row>
    <row r="953" spans="2:18" x14ac:dyDescent="0.3">
      <c r="B953" s="9">
        <v>955</v>
      </c>
      <c r="C953" s="1" t="s">
        <v>154</v>
      </c>
      <c r="D953" s="1" t="s">
        <v>1743</v>
      </c>
      <c r="E953" s="1" t="s">
        <v>142</v>
      </c>
      <c r="F953" s="1">
        <v>1033191259</v>
      </c>
      <c r="G953" s="1"/>
      <c r="H953" s="1">
        <v>7</v>
      </c>
      <c r="I953" s="1">
        <v>10</v>
      </c>
      <c r="J953" s="1">
        <v>2011</v>
      </c>
      <c r="K953" s="54">
        <f t="shared" si="28"/>
        <v>14</v>
      </c>
      <c r="L953" s="9" t="s">
        <v>106</v>
      </c>
      <c r="M953" s="55" t="str">
        <f>VLOOKUP($L953,CATEGORIAS!$I$2:$J$15,2,0)</f>
        <v>S</v>
      </c>
      <c r="N953" s="11" t="str">
        <f t="shared" si="29"/>
        <v>2011S</v>
      </c>
      <c r="O953" s="11" t="str">
        <f>VLOOKUP($N953,CATEGORIAS!$B$1:$G$245,2,0)</f>
        <v xml:space="preserve">SEMILLEROS 13 Y 14 AÑOS </v>
      </c>
      <c r="P953" s="9" t="s">
        <v>625</v>
      </c>
      <c r="Q953" s="9"/>
      <c r="R953" s="9"/>
    </row>
    <row r="954" spans="2:18" x14ac:dyDescent="0.3">
      <c r="B954" s="9">
        <v>956</v>
      </c>
      <c r="C954" s="1" t="s">
        <v>555</v>
      </c>
      <c r="D954" s="1" t="s">
        <v>1744</v>
      </c>
      <c r="E954" s="1" t="s">
        <v>142</v>
      </c>
      <c r="F954">
        <v>1035005214</v>
      </c>
      <c r="G954" s="1"/>
      <c r="H954" s="1">
        <v>12</v>
      </c>
      <c r="I954" s="1">
        <v>1</v>
      </c>
      <c r="J954" s="1">
        <v>2015</v>
      </c>
      <c r="K954" s="54">
        <f t="shared" si="28"/>
        <v>10</v>
      </c>
      <c r="L954" s="9" t="s">
        <v>105</v>
      </c>
      <c r="M954" s="55" t="str">
        <f>VLOOKUP($L954,CATEGORIAS!$I$2:$J$15,2,0)</f>
        <v>P</v>
      </c>
      <c r="N954" s="11" t="str">
        <f t="shared" si="29"/>
        <v>2015P</v>
      </c>
      <c r="O954" s="11" t="str">
        <f>VLOOKUP($N954,CATEGORIAS!$B$1:$G$245,2,0)</f>
        <v xml:space="preserve">PRINCIPIANTES 9 Y 10 AÑOS </v>
      </c>
      <c r="P954" s="9" t="s">
        <v>529</v>
      </c>
      <c r="Q954" s="9"/>
      <c r="R954" s="9"/>
    </row>
    <row r="955" spans="2:18" x14ac:dyDescent="0.3">
      <c r="B955" s="9">
        <v>957</v>
      </c>
      <c r="C955" s="1" t="s">
        <v>1745</v>
      </c>
      <c r="D955" s="1" t="s">
        <v>1746</v>
      </c>
      <c r="E955" s="1" t="s">
        <v>212</v>
      </c>
      <c r="F955" s="1">
        <v>1117489412</v>
      </c>
      <c r="G955" s="1"/>
      <c r="H955" s="1">
        <v>19</v>
      </c>
      <c r="I955" s="1">
        <v>9</v>
      </c>
      <c r="J955" s="1">
        <v>1986</v>
      </c>
      <c r="K955" s="54">
        <f t="shared" si="28"/>
        <v>39</v>
      </c>
      <c r="L955" s="9" t="s">
        <v>89</v>
      </c>
      <c r="M955" s="55" t="str">
        <f>VLOOKUP($L955,CATEGORIAS!$I$2:$J$15,2,0)</f>
        <v>V</v>
      </c>
      <c r="N955" s="11" t="str">
        <f t="shared" si="29"/>
        <v>1986V</v>
      </c>
      <c r="O955" s="11" t="str">
        <f>VLOOKUP($N955,CATEGORIAS!$B$1:$G$245,2,0)</f>
        <v>PAPICROSS</v>
      </c>
      <c r="P955" s="9" t="s">
        <v>520</v>
      </c>
      <c r="Q955" s="9"/>
      <c r="R955" s="9"/>
    </row>
    <row r="956" spans="2:18" x14ac:dyDescent="0.3">
      <c r="B956" s="9">
        <v>958</v>
      </c>
      <c r="C956" s="1" t="s">
        <v>140</v>
      </c>
      <c r="D956" s="1" t="s">
        <v>1747</v>
      </c>
      <c r="E956" s="1" t="s">
        <v>142</v>
      </c>
      <c r="F956" s="1">
        <v>1033501212</v>
      </c>
      <c r="G956" s="1"/>
      <c r="H956" s="1">
        <v>10</v>
      </c>
      <c r="I956" s="1">
        <v>3</v>
      </c>
      <c r="J956" s="1">
        <v>2018</v>
      </c>
      <c r="K956" s="54">
        <f t="shared" si="28"/>
        <v>7</v>
      </c>
      <c r="L956" s="9" t="s">
        <v>106</v>
      </c>
      <c r="M956" s="55" t="str">
        <f>VLOOKUP($L956,CATEGORIAS!$I$2:$J$15,2,0)</f>
        <v>S</v>
      </c>
      <c r="N956" s="11" t="str">
        <f t="shared" si="29"/>
        <v>2018S</v>
      </c>
      <c r="O956" s="11" t="str">
        <f>VLOOKUP($N956,CATEGORIAS!$B$1:$G$245,2,0)</f>
        <v xml:space="preserve">SEMILLEROS 7 Y 8 AÑOS </v>
      </c>
      <c r="P956" s="9" t="s">
        <v>520</v>
      </c>
      <c r="Q956" s="9"/>
      <c r="R956" s="9"/>
    </row>
    <row r="957" spans="2:18" x14ac:dyDescent="0.3">
      <c r="B957" s="9">
        <v>959</v>
      </c>
      <c r="C957" s="1" t="s">
        <v>1750</v>
      </c>
      <c r="D957" s="1" t="s">
        <v>1751</v>
      </c>
      <c r="E957" s="1" t="s">
        <v>142</v>
      </c>
      <c r="F957" s="1">
        <v>1035974774</v>
      </c>
      <c r="G957" s="1"/>
      <c r="H957" s="1">
        <v>3</v>
      </c>
      <c r="I957" s="1">
        <v>1</v>
      </c>
      <c r="J957" s="1">
        <v>2007</v>
      </c>
      <c r="K957" s="54">
        <f t="shared" si="28"/>
        <v>18</v>
      </c>
      <c r="L957" s="9" t="s">
        <v>104</v>
      </c>
      <c r="M957" s="55" t="str">
        <f>VLOOKUP($L957,CATEGORIAS!$I$2:$J$15,2,0)</f>
        <v>N</v>
      </c>
      <c r="N957" s="11" t="str">
        <f t="shared" si="29"/>
        <v>2007N</v>
      </c>
      <c r="O957" s="11" t="str">
        <f>VLOOKUP($N957,CATEGORIAS!$B$1:$G$245,2,0)</f>
        <v>NOVATOS 17 AÑOS Y MAS</v>
      </c>
      <c r="P957" s="9" t="s">
        <v>765</v>
      </c>
      <c r="Q957" s="9"/>
      <c r="R957" s="9"/>
    </row>
    <row r="958" spans="2:18" x14ac:dyDescent="0.3">
      <c r="B958" s="9">
        <v>960</v>
      </c>
      <c r="C958" s="1" t="s">
        <v>291</v>
      </c>
      <c r="D958" s="1" t="s">
        <v>1752</v>
      </c>
      <c r="E958" s="1" t="s">
        <v>212</v>
      </c>
      <c r="F958" s="1">
        <v>1020128374</v>
      </c>
      <c r="G958" s="1">
        <v>3024030405</v>
      </c>
      <c r="H958" s="1">
        <v>25</v>
      </c>
      <c r="I958" s="1">
        <v>1</v>
      </c>
      <c r="J958" s="1">
        <v>2021</v>
      </c>
      <c r="K958" s="54">
        <f t="shared" si="28"/>
        <v>4</v>
      </c>
      <c r="L958" s="9" t="s">
        <v>103</v>
      </c>
      <c r="M958" s="55" t="str">
        <f>VLOOKUP($L958,CATEGORIAS!$I$2:$J$15,2,0)</f>
        <v>Z</v>
      </c>
      <c r="N958" s="11" t="str">
        <f t="shared" si="29"/>
        <v>2021Z</v>
      </c>
      <c r="O958" s="11" t="str">
        <f>VLOOKUP($N958,CATEGORIAS!$B$1:$G$245,2,0)</f>
        <v>MINI RIDERS SIN PEDALES 4 Y 5 AÑOS</v>
      </c>
      <c r="P958" s="9" t="s">
        <v>1469</v>
      </c>
      <c r="Q958" s="9"/>
      <c r="R958" s="9"/>
    </row>
    <row r="959" spans="2:18" x14ac:dyDescent="0.3">
      <c r="B959" s="9">
        <v>961</v>
      </c>
      <c r="C959" s="1" t="s">
        <v>763</v>
      </c>
      <c r="D959" s="1" t="s">
        <v>1753</v>
      </c>
      <c r="E959" s="1" t="s">
        <v>116</v>
      </c>
      <c r="F959" s="1">
        <v>10221655737</v>
      </c>
      <c r="G959" s="1">
        <v>3136927831</v>
      </c>
      <c r="H959" s="1">
        <v>15</v>
      </c>
      <c r="I959" s="1">
        <v>9</v>
      </c>
      <c r="J959" s="1">
        <v>2019</v>
      </c>
      <c r="K959" s="54">
        <f t="shared" si="28"/>
        <v>6</v>
      </c>
      <c r="L959" s="9" t="s">
        <v>106</v>
      </c>
      <c r="M959" s="55" t="str">
        <f>VLOOKUP($L959,CATEGORIAS!$I$2:$J$15,2,0)</f>
        <v>S</v>
      </c>
      <c r="N959" s="11" t="str">
        <f t="shared" si="29"/>
        <v>2019S</v>
      </c>
      <c r="O959" s="11" t="str">
        <f>VLOOKUP($N959,CATEGORIAS!$B$1:$G$245,2,0)</f>
        <v>SEMILLEROS 6 AÑOS Y MENOS</v>
      </c>
      <c r="P959" s="9" t="s">
        <v>622</v>
      </c>
      <c r="Q959" s="9"/>
      <c r="R959" s="9"/>
    </row>
    <row r="960" spans="2:18" x14ac:dyDescent="0.3">
      <c r="B960" s="9">
        <v>962</v>
      </c>
      <c r="C960" s="1" t="s">
        <v>1754</v>
      </c>
      <c r="D960" s="1" t="s">
        <v>1755</v>
      </c>
      <c r="E960" s="1" t="s">
        <v>142</v>
      </c>
      <c r="F960" s="1">
        <v>1020438888</v>
      </c>
      <c r="G960" s="1">
        <v>3207590168</v>
      </c>
      <c r="H960" s="1">
        <v>20</v>
      </c>
      <c r="I960" s="1">
        <v>2</v>
      </c>
      <c r="J960" s="1">
        <v>2009</v>
      </c>
      <c r="K960" s="54">
        <f t="shared" ref="K960:K1268" si="30">2025-J960</f>
        <v>16</v>
      </c>
      <c r="L960" s="9" t="s">
        <v>101</v>
      </c>
      <c r="M960" s="55" t="str">
        <f>VLOOKUP($L960,CATEGORIAS!$I$2:$J$15,2,0)</f>
        <v>E</v>
      </c>
      <c r="N960" s="11" t="str">
        <f t="shared" ref="N960:N1268" si="31">CONCATENATE($J960,$M960)</f>
        <v>2009E</v>
      </c>
      <c r="O960" s="11" t="str">
        <f>VLOOKUP($N960,CATEGORIAS!$B$1:$G$245,2,0)</f>
        <v>EXPERTOS 16 AÑOS</v>
      </c>
      <c r="P960" s="9" t="s">
        <v>622</v>
      </c>
      <c r="Q960" s="9"/>
      <c r="R960" s="9"/>
    </row>
    <row r="961" spans="1:18" x14ac:dyDescent="0.3">
      <c r="B961" s="9">
        <v>963</v>
      </c>
      <c r="C961" s="1" t="s">
        <v>1756</v>
      </c>
      <c r="D961" s="1" t="s">
        <v>1757</v>
      </c>
      <c r="E961" s="1" t="s">
        <v>142</v>
      </c>
      <c r="F961" s="1">
        <v>1083045627</v>
      </c>
      <c r="G961" s="1"/>
      <c r="H961" s="1">
        <v>18</v>
      </c>
      <c r="I961" s="1" t="s">
        <v>1758</v>
      </c>
      <c r="J961" s="1">
        <v>2014</v>
      </c>
      <c r="K961" s="54">
        <f t="shared" si="30"/>
        <v>11</v>
      </c>
      <c r="L961" s="1" t="s">
        <v>105</v>
      </c>
      <c r="M961" s="55" t="str">
        <f>VLOOKUP($L961,CATEGORIAS!$I$2:$J$15,2,0)</f>
        <v>P</v>
      </c>
      <c r="N961" s="11" t="str">
        <f t="shared" si="31"/>
        <v>2014P</v>
      </c>
      <c r="O961" s="11" t="str">
        <f>VLOOKUP($N961,CATEGORIAS!$B$1:$G$245,2,0)</f>
        <v>PRINCIPIANTES 11 Y 12 AÑOS</v>
      </c>
      <c r="P961" s="9" t="s">
        <v>1742</v>
      </c>
      <c r="Q961" s="9"/>
      <c r="R961" s="9"/>
    </row>
    <row r="962" spans="1:18" x14ac:dyDescent="0.3">
      <c r="B962" s="9">
        <v>964</v>
      </c>
      <c r="C962" s="1" t="s">
        <v>586</v>
      </c>
      <c r="D962" s="1" t="s">
        <v>1759</v>
      </c>
      <c r="E962" s="1" t="s">
        <v>142</v>
      </c>
      <c r="F962" s="1">
        <v>1020316635</v>
      </c>
      <c r="G962" s="1" t="s">
        <v>1760</v>
      </c>
      <c r="H962" s="1">
        <v>14</v>
      </c>
      <c r="I962" s="1" t="s">
        <v>1761</v>
      </c>
      <c r="J962" s="1">
        <v>2013</v>
      </c>
      <c r="K962" s="54">
        <f t="shared" si="30"/>
        <v>12</v>
      </c>
      <c r="L962" s="1" t="s">
        <v>106</v>
      </c>
      <c r="M962" s="55" t="str">
        <f>VLOOKUP($L962,CATEGORIAS!$I$2:$J$15,2,0)</f>
        <v>S</v>
      </c>
      <c r="N962" s="11" t="str">
        <f t="shared" si="31"/>
        <v>2013S</v>
      </c>
      <c r="O962" s="11" t="str">
        <f>VLOOKUP($N962,CATEGORIAS!$B$1:$G$245,2,0)</f>
        <v>SEMILLEROS 11 Y 12 AÑOS</v>
      </c>
      <c r="P962" s="9" t="s">
        <v>117</v>
      </c>
      <c r="Q962" s="9"/>
      <c r="R962" s="9"/>
    </row>
    <row r="963" spans="1:18" x14ac:dyDescent="0.3">
      <c r="B963" s="9">
        <v>965</v>
      </c>
      <c r="C963" s="1" t="s">
        <v>1762</v>
      </c>
      <c r="D963" s="1" t="s">
        <v>1763</v>
      </c>
      <c r="E963" s="1" t="s">
        <v>116</v>
      </c>
      <c r="F963" s="1">
        <v>1035014329</v>
      </c>
      <c r="G963" s="1" t="s">
        <v>1764</v>
      </c>
      <c r="H963" s="1">
        <v>19</v>
      </c>
      <c r="I963" s="1" t="s">
        <v>1765</v>
      </c>
      <c r="J963" s="1">
        <v>2019</v>
      </c>
      <c r="K963" s="54">
        <f t="shared" si="30"/>
        <v>6</v>
      </c>
      <c r="L963" s="1" t="s">
        <v>106</v>
      </c>
      <c r="M963" s="55" t="str">
        <f>VLOOKUP($L963,CATEGORIAS!$I$2:$J$15,2,0)</f>
        <v>S</v>
      </c>
      <c r="N963" s="11" t="str">
        <f t="shared" si="31"/>
        <v>2019S</v>
      </c>
      <c r="O963" s="11" t="str">
        <f>VLOOKUP($N963,CATEGORIAS!$B$1:$G$245,2,0)</f>
        <v>SEMILLEROS 6 AÑOS Y MENOS</v>
      </c>
      <c r="P963" s="9" t="s">
        <v>117</v>
      </c>
      <c r="Q963" s="9"/>
      <c r="R963" s="9"/>
    </row>
    <row r="964" spans="1:18" x14ac:dyDescent="0.3">
      <c r="B964" s="9">
        <v>966</v>
      </c>
      <c r="C964" s="1" t="s">
        <v>338</v>
      </c>
      <c r="D964" s="1" t="s">
        <v>1766</v>
      </c>
      <c r="E964" s="1" t="s">
        <v>116</v>
      </c>
      <c r="F964" s="1">
        <v>1033204270</v>
      </c>
      <c r="G964" s="1" t="s">
        <v>1767</v>
      </c>
      <c r="H964" s="1">
        <v>24</v>
      </c>
      <c r="I964" s="1" t="s">
        <v>1736</v>
      </c>
      <c r="J964" s="1">
        <v>2018</v>
      </c>
      <c r="K964" s="54">
        <f t="shared" si="30"/>
        <v>7</v>
      </c>
      <c r="L964" s="1" t="s">
        <v>106</v>
      </c>
      <c r="M964" s="55" t="str">
        <f>VLOOKUP($L964,CATEGORIAS!$I$2:$J$15,2,0)</f>
        <v>S</v>
      </c>
      <c r="N964" s="11" t="str">
        <f t="shared" si="31"/>
        <v>2018S</v>
      </c>
      <c r="O964" s="11" t="str">
        <f>VLOOKUP($N964,CATEGORIAS!$B$1:$G$245,2,0)</f>
        <v xml:space="preserve">SEMILLEROS 7 Y 8 AÑOS </v>
      </c>
      <c r="P964" s="9" t="s">
        <v>117</v>
      </c>
      <c r="Q964" s="9"/>
      <c r="R964" s="9"/>
    </row>
    <row r="965" spans="1:18" x14ac:dyDescent="0.3">
      <c r="B965" s="9">
        <v>967</v>
      </c>
      <c r="C965" s="1" t="s">
        <v>333</v>
      </c>
      <c r="D965" s="1" t="s">
        <v>1367</v>
      </c>
      <c r="E965" s="1" t="s">
        <v>142</v>
      </c>
      <c r="F965" s="1">
        <v>1020323931</v>
      </c>
      <c r="G965" s="1" t="s">
        <v>1768</v>
      </c>
      <c r="H965" s="1">
        <v>5</v>
      </c>
      <c r="I965" s="1" t="s">
        <v>1411</v>
      </c>
      <c r="J965" s="1">
        <v>2017</v>
      </c>
      <c r="K965" s="54">
        <f t="shared" si="30"/>
        <v>8</v>
      </c>
      <c r="L965" s="1" t="s">
        <v>105</v>
      </c>
      <c r="M965" s="55" t="str">
        <f>VLOOKUP($L965,CATEGORIAS!$I$2:$J$15,2,0)</f>
        <v>P</v>
      </c>
      <c r="N965" s="11" t="str">
        <f t="shared" si="31"/>
        <v>2017P</v>
      </c>
      <c r="O965" s="11" t="str">
        <f>VLOOKUP($N965,CATEGORIAS!$B$1:$G$245,2,0)</f>
        <v xml:space="preserve">PRINCIPIANTES 7 Y 8 AÑOS </v>
      </c>
      <c r="P965" s="9" t="s">
        <v>117</v>
      </c>
      <c r="Q965" s="9"/>
      <c r="R965" s="9"/>
    </row>
    <row r="966" spans="1:18" x14ac:dyDescent="0.3">
      <c r="B966" s="9">
        <v>969</v>
      </c>
      <c r="C966" s="1" t="s">
        <v>165</v>
      </c>
      <c r="D966" s="1" t="s">
        <v>1772</v>
      </c>
      <c r="E966" s="1" t="s">
        <v>142</v>
      </c>
      <c r="F966" s="1">
        <v>1034921357</v>
      </c>
      <c r="G966" s="1" t="s">
        <v>1773</v>
      </c>
      <c r="H966" s="1">
        <v>13</v>
      </c>
      <c r="I966" s="1" t="s">
        <v>1411</v>
      </c>
      <c r="J966" s="1">
        <v>2010</v>
      </c>
      <c r="K966" s="54">
        <f t="shared" si="30"/>
        <v>15</v>
      </c>
      <c r="L966" s="1" t="s">
        <v>104</v>
      </c>
      <c r="M966" s="55" t="str">
        <f>VLOOKUP($L966,CATEGORIAS!$I$2:$J$15,2,0)</f>
        <v>N</v>
      </c>
      <c r="N966" s="11" t="str">
        <f t="shared" si="31"/>
        <v>2010N</v>
      </c>
      <c r="O966" s="11" t="str">
        <f>VLOOKUP($N966,CATEGORIAS!$B$1:$G$245,2,0)</f>
        <v xml:space="preserve">NOVATOS 15 Y 16 AÑOS </v>
      </c>
      <c r="P966" s="9" t="s">
        <v>117</v>
      </c>
      <c r="Q966" s="9"/>
      <c r="R966" s="9"/>
    </row>
    <row r="967" spans="1:18" x14ac:dyDescent="0.3">
      <c r="B967" s="9">
        <v>970</v>
      </c>
      <c r="C967" s="1" t="s">
        <v>468</v>
      </c>
      <c r="D967" s="1" t="s">
        <v>1774</v>
      </c>
      <c r="E967" s="1" t="s">
        <v>116</v>
      </c>
      <c r="F967" s="1">
        <v>1035014117</v>
      </c>
      <c r="G967" s="1" t="s">
        <v>1775</v>
      </c>
      <c r="H967" s="1">
        <v>5</v>
      </c>
      <c r="I967" s="1" t="s">
        <v>1776</v>
      </c>
      <c r="J967" s="1">
        <v>2019</v>
      </c>
      <c r="K967" s="54">
        <f t="shared" si="30"/>
        <v>6</v>
      </c>
      <c r="L967" s="1" t="s">
        <v>106</v>
      </c>
      <c r="M967" s="55" t="str">
        <f>VLOOKUP($L967,CATEGORIAS!$I$2:$J$15,2,0)</f>
        <v>S</v>
      </c>
      <c r="N967" s="11" t="str">
        <f t="shared" si="31"/>
        <v>2019S</v>
      </c>
      <c r="O967" s="11" t="str">
        <f>VLOOKUP($N967,CATEGORIAS!$B$1:$G$245,2,0)</f>
        <v>SEMILLEROS 6 AÑOS Y MENOS</v>
      </c>
      <c r="P967" s="9" t="s">
        <v>117</v>
      </c>
      <c r="Q967" s="9"/>
      <c r="R967" s="9"/>
    </row>
    <row r="968" spans="1:18" x14ac:dyDescent="0.3">
      <c r="B968" s="9">
        <v>971</v>
      </c>
      <c r="C968" s="1" t="s">
        <v>1288</v>
      </c>
      <c r="D968" s="1" t="s">
        <v>1777</v>
      </c>
      <c r="E968" s="1" t="s">
        <v>142</v>
      </c>
      <c r="F968" s="1">
        <v>1025899297</v>
      </c>
      <c r="G968" s="1" t="s">
        <v>1778</v>
      </c>
      <c r="H968" s="1">
        <v>10</v>
      </c>
      <c r="I968" s="1" t="s">
        <v>1779</v>
      </c>
      <c r="J968" s="1">
        <v>2013</v>
      </c>
      <c r="K968" s="54">
        <f t="shared" si="30"/>
        <v>12</v>
      </c>
      <c r="L968" s="1" t="s">
        <v>105</v>
      </c>
      <c r="M968" s="55" t="str">
        <f>VLOOKUP($L968,CATEGORIAS!$I$2:$J$15,2,0)</f>
        <v>P</v>
      </c>
      <c r="N968" s="11" t="str">
        <f t="shared" si="31"/>
        <v>2013P</v>
      </c>
      <c r="O968" s="11" t="str">
        <f>VLOOKUP($N968,CATEGORIAS!$B$1:$G$245,2,0)</f>
        <v>PRINCIPIANTES 11 Y 12 AÑOS</v>
      </c>
      <c r="P968" s="9" t="s">
        <v>117</v>
      </c>
      <c r="Q968" s="9"/>
      <c r="R968" s="9"/>
    </row>
    <row r="969" spans="1:18" x14ac:dyDescent="0.3">
      <c r="A969" s="17">
        <v>968</v>
      </c>
      <c r="B969" s="9">
        <v>972</v>
      </c>
      <c r="C969" s="1" t="s">
        <v>1780</v>
      </c>
      <c r="D969" s="1" t="s">
        <v>1781</v>
      </c>
      <c r="E969" s="1" t="s">
        <v>116</v>
      </c>
      <c r="F969" s="1">
        <v>1027664954</v>
      </c>
      <c r="G969" s="1">
        <v>3116803867</v>
      </c>
      <c r="H969" s="1">
        <v>29</v>
      </c>
      <c r="I969" s="1">
        <v>5</v>
      </c>
      <c r="J969" s="1">
        <v>2020</v>
      </c>
      <c r="K969" s="54">
        <f t="shared" si="30"/>
        <v>5</v>
      </c>
      <c r="L969" s="9" t="s">
        <v>106</v>
      </c>
      <c r="M969" s="55" t="str">
        <f>VLOOKUP($L969,CATEGORIAS!$I$2:$J$15,2,0)</f>
        <v>S</v>
      </c>
      <c r="N969" s="11" t="str">
        <f t="shared" si="31"/>
        <v>2020S</v>
      </c>
      <c r="O969" s="11" t="str">
        <f>VLOOKUP($N969,CATEGORIAS!$B$1:$G$245,2,0)</f>
        <v>SEMILLEROS 6 AÑOS Y MENOS</v>
      </c>
      <c r="P969" s="9" t="s">
        <v>595</v>
      </c>
      <c r="Q969" s="9"/>
      <c r="R969" s="9"/>
    </row>
    <row r="970" spans="1:18" x14ac:dyDescent="0.3">
      <c r="B970" s="9">
        <v>973</v>
      </c>
      <c r="C970" s="1" t="s">
        <v>1782</v>
      </c>
      <c r="D970" s="1" t="s">
        <v>1783</v>
      </c>
      <c r="E970" s="1" t="s">
        <v>212</v>
      </c>
      <c r="F970" s="1">
        <v>1096065706</v>
      </c>
      <c r="G970" s="1">
        <v>3118169904</v>
      </c>
      <c r="H970" s="1">
        <v>17</v>
      </c>
      <c r="I970" s="1">
        <v>8</v>
      </c>
      <c r="J970" s="1">
        <v>2006</v>
      </c>
      <c r="K970" s="54">
        <f t="shared" si="30"/>
        <v>19</v>
      </c>
      <c r="L970" s="1" t="s">
        <v>97</v>
      </c>
      <c r="M970" s="55" t="str">
        <f>VLOOKUP($L970,CATEGORIAS!$I$2:$J$15,2,0)</f>
        <v>T</v>
      </c>
      <c r="N970" s="11" t="str">
        <f t="shared" si="31"/>
        <v>2006T</v>
      </c>
      <c r="O970" s="11" t="str">
        <f>VLOOKUP($N970,CATEGORIAS!$B$1:$G$245,2,0)</f>
        <v>OPEN ELITE VARONES</v>
      </c>
      <c r="P970" s="62" t="s">
        <v>1786</v>
      </c>
      <c r="Q970" s="9"/>
      <c r="R970" s="9"/>
    </row>
    <row r="971" spans="1:18" x14ac:dyDescent="0.3">
      <c r="B971" s="9">
        <v>974</v>
      </c>
      <c r="C971" s="1" t="s">
        <v>1784</v>
      </c>
      <c r="D971" s="1" t="s">
        <v>1785</v>
      </c>
      <c r="E971" s="1" t="s">
        <v>142</v>
      </c>
      <c r="F971" s="1">
        <v>1034300519</v>
      </c>
      <c r="G971" s="1">
        <v>3165295653</v>
      </c>
      <c r="H971" s="1">
        <v>10</v>
      </c>
      <c r="I971" s="1">
        <v>6</v>
      </c>
      <c r="J971" s="1">
        <v>2007</v>
      </c>
      <c r="K971" s="54">
        <f t="shared" si="30"/>
        <v>18</v>
      </c>
      <c r="L971" s="1" t="s">
        <v>97</v>
      </c>
      <c r="M971" s="55" t="str">
        <f>VLOOKUP($L971,CATEGORIAS!$I$2:$J$15,2,0)</f>
        <v>T</v>
      </c>
      <c r="N971" s="11" t="str">
        <f t="shared" si="31"/>
        <v>2007T</v>
      </c>
      <c r="O971" s="11" t="str">
        <f>VLOOKUP($N971,CATEGORIAS!$B$1:$G$245,2,0)</f>
        <v>OPEN ELITE VARONES</v>
      </c>
      <c r="P971" s="9" t="s">
        <v>1786</v>
      </c>
      <c r="Q971" s="9"/>
      <c r="R971" s="9"/>
    </row>
    <row r="972" spans="1:18" x14ac:dyDescent="0.3">
      <c r="B972" s="9">
        <v>975</v>
      </c>
      <c r="C972" s="1" t="s">
        <v>376</v>
      </c>
      <c r="D972" s="1" t="s">
        <v>1787</v>
      </c>
      <c r="E972" s="1" t="s">
        <v>142</v>
      </c>
      <c r="F972" s="1">
        <v>1107989136</v>
      </c>
      <c r="G972" s="1">
        <v>3212161937</v>
      </c>
      <c r="H972" s="1">
        <v>20</v>
      </c>
      <c r="I972" s="1">
        <v>1</v>
      </c>
      <c r="J972" s="1">
        <v>2018</v>
      </c>
      <c r="K972" s="54">
        <f t="shared" si="30"/>
        <v>7</v>
      </c>
      <c r="L972" s="1" t="s">
        <v>106</v>
      </c>
      <c r="M972" s="55" t="str">
        <f>VLOOKUP($L972,CATEGORIAS!$I$2:$J$15,2,0)</f>
        <v>S</v>
      </c>
      <c r="N972" s="11" t="str">
        <f t="shared" si="31"/>
        <v>2018S</v>
      </c>
      <c r="O972" s="11" t="str">
        <f>VLOOKUP($N972,CATEGORIAS!$B$1:$G$245,2,0)</f>
        <v xml:space="preserve">SEMILLEROS 7 Y 8 AÑOS </v>
      </c>
      <c r="P972" s="1" t="s">
        <v>863</v>
      </c>
      <c r="Q972" s="9"/>
      <c r="R972" s="9"/>
    </row>
    <row r="973" spans="1:18" x14ac:dyDescent="0.3">
      <c r="B973" s="9">
        <v>976</v>
      </c>
      <c r="C973" s="1" t="s">
        <v>1788</v>
      </c>
      <c r="D973" s="1" t="s">
        <v>1789</v>
      </c>
      <c r="E973" s="1" t="s">
        <v>142</v>
      </c>
      <c r="F973" s="1">
        <v>1056789693</v>
      </c>
      <c r="G973" s="1">
        <v>3212161937</v>
      </c>
      <c r="H973" s="1">
        <v>19</v>
      </c>
      <c r="I973" s="1">
        <v>9</v>
      </c>
      <c r="J973" s="1">
        <v>2022</v>
      </c>
      <c r="K973" s="54">
        <f t="shared" si="30"/>
        <v>3</v>
      </c>
      <c r="L973" s="9" t="s">
        <v>103</v>
      </c>
      <c r="M973" s="55" t="str">
        <f>VLOOKUP($L973,CATEGORIAS!$I$2:$J$15,2,0)</f>
        <v>Z</v>
      </c>
      <c r="N973" s="11" t="str">
        <f t="shared" si="31"/>
        <v>2022Z</v>
      </c>
      <c r="O973" s="11" t="str">
        <f>VLOOKUP($N973,CATEGORIAS!$B$1:$G$245,2,0)</f>
        <v>MINI RIDERS SIN PEDALES 2 Y 3 AÑOS</v>
      </c>
      <c r="P973" s="1" t="s">
        <v>863</v>
      </c>
      <c r="Q973" s="9"/>
      <c r="R973" s="9"/>
    </row>
    <row r="974" spans="1:18" x14ac:dyDescent="0.3">
      <c r="B974" s="9">
        <v>977</v>
      </c>
      <c r="C974" s="1" t="s">
        <v>1790</v>
      </c>
      <c r="D974" s="1" t="s">
        <v>1791</v>
      </c>
      <c r="E974" s="1" t="s">
        <v>116</v>
      </c>
      <c r="F974" s="1">
        <v>1056789382</v>
      </c>
      <c r="G974" s="1">
        <v>3212161937</v>
      </c>
      <c r="H974" s="1">
        <v>7</v>
      </c>
      <c r="I974" s="1">
        <v>2</v>
      </c>
      <c r="J974" s="1">
        <v>2022</v>
      </c>
      <c r="K974" s="54">
        <f t="shared" si="30"/>
        <v>3</v>
      </c>
      <c r="L974" s="9" t="s">
        <v>103</v>
      </c>
      <c r="M974" s="55" t="str">
        <f>VLOOKUP($L974,CATEGORIAS!$I$2:$J$15,2,0)</f>
        <v>Z</v>
      </c>
      <c r="N974" s="11" t="str">
        <f t="shared" si="31"/>
        <v>2022Z</v>
      </c>
      <c r="O974" s="11" t="str">
        <f>VLOOKUP($N974,CATEGORIAS!$B$1:$G$245,2,0)</f>
        <v>MINI RIDERS SIN PEDALES 2 Y 3 AÑOS</v>
      </c>
      <c r="P974" s="1" t="s">
        <v>863</v>
      </c>
      <c r="Q974" s="9"/>
      <c r="R974" s="9"/>
    </row>
    <row r="975" spans="1:18" x14ac:dyDescent="0.3">
      <c r="B975" s="9">
        <v>978</v>
      </c>
      <c r="C975" s="1" t="s">
        <v>1792</v>
      </c>
      <c r="D975" s="1" t="s">
        <v>1793</v>
      </c>
      <c r="E975" s="1" t="s">
        <v>142</v>
      </c>
      <c r="F975" s="1">
        <v>1162964570</v>
      </c>
      <c r="G975" s="1">
        <v>3212161937</v>
      </c>
      <c r="H975" s="1">
        <v>3</v>
      </c>
      <c r="I975" s="1">
        <v>2</v>
      </c>
      <c r="J975" s="1">
        <v>2022</v>
      </c>
      <c r="K975" s="54">
        <f t="shared" si="30"/>
        <v>3</v>
      </c>
      <c r="L975" s="9" t="s">
        <v>103</v>
      </c>
      <c r="M975" s="55" t="str">
        <f>VLOOKUP($L975,CATEGORIAS!$I$2:$J$15,2,0)</f>
        <v>Z</v>
      </c>
      <c r="N975" s="11" t="str">
        <f t="shared" si="31"/>
        <v>2022Z</v>
      </c>
      <c r="O975" s="11" t="str">
        <f>VLOOKUP($N975,CATEGORIAS!$B$1:$G$245,2,0)</f>
        <v>MINI RIDERS SIN PEDALES 2 Y 3 AÑOS</v>
      </c>
      <c r="P975" s="1" t="s">
        <v>863</v>
      </c>
      <c r="Q975" s="9"/>
      <c r="R975" s="9"/>
    </row>
    <row r="976" spans="1:18" x14ac:dyDescent="0.3">
      <c r="B976" s="9">
        <v>979</v>
      </c>
      <c r="C976" s="1" t="s">
        <v>1794</v>
      </c>
      <c r="D976" s="1" t="s">
        <v>1015</v>
      </c>
      <c r="E976" s="1" t="s">
        <v>142</v>
      </c>
      <c r="F976" s="1">
        <v>1023542444</v>
      </c>
      <c r="G976" s="1">
        <v>3212161937</v>
      </c>
      <c r="H976" s="1">
        <v>7</v>
      </c>
      <c r="I976" s="1">
        <v>12</v>
      </c>
      <c r="J976" s="1">
        <v>2017</v>
      </c>
      <c r="K976" s="54">
        <f t="shared" si="30"/>
        <v>8</v>
      </c>
      <c r="L976" s="9" t="s">
        <v>106</v>
      </c>
      <c r="M976" s="55" t="str">
        <f>VLOOKUP($L976,CATEGORIAS!$I$2:$J$15,2,0)</f>
        <v>S</v>
      </c>
      <c r="N976" s="11" t="str">
        <f t="shared" si="31"/>
        <v>2017S</v>
      </c>
      <c r="O976" s="11" t="str">
        <f>VLOOKUP($N976,CATEGORIAS!$B$1:$G$245,2,0)</f>
        <v xml:space="preserve">SEMILLEROS 7 Y 8 AÑOS </v>
      </c>
      <c r="P976" s="1" t="s">
        <v>863</v>
      </c>
      <c r="Q976" s="9"/>
      <c r="R976" s="9"/>
    </row>
    <row r="977" spans="1:18" x14ac:dyDescent="0.3">
      <c r="B977" s="9">
        <v>980</v>
      </c>
      <c r="C977" s="1" t="s">
        <v>668</v>
      </c>
      <c r="D977" s="1" t="s">
        <v>1795</v>
      </c>
      <c r="E977" s="1" t="s">
        <v>116</v>
      </c>
      <c r="F977" s="1">
        <v>1022164325</v>
      </c>
      <c r="G977" s="1">
        <v>3212161937</v>
      </c>
      <c r="H977" s="1">
        <v>23</v>
      </c>
      <c r="I977" s="1">
        <v>11</v>
      </c>
      <c r="J977" s="1">
        <v>2018</v>
      </c>
      <c r="K977" s="54">
        <f t="shared" si="30"/>
        <v>7</v>
      </c>
      <c r="L977" s="9" t="s">
        <v>106</v>
      </c>
      <c r="M977" s="55" t="str">
        <f>VLOOKUP($L977,CATEGORIAS!$I$2:$J$15,2,0)</f>
        <v>S</v>
      </c>
      <c r="N977" s="11" t="str">
        <f t="shared" si="31"/>
        <v>2018S</v>
      </c>
      <c r="O977" s="11" t="str">
        <f>VLOOKUP($N977,CATEGORIAS!$B$1:$G$245,2,0)</f>
        <v xml:space="preserve">SEMILLEROS 7 Y 8 AÑOS </v>
      </c>
      <c r="P977" s="1" t="s">
        <v>863</v>
      </c>
      <c r="Q977" s="9"/>
      <c r="R977" s="9"/>
    </row>
    <row r="978" spans="1:18" x14ac:dyDescent="0.3">
      <c r="B978" s="9">
        <v>981</v>
      </c>
      <c r="C978" s="1" t="s">
        <v>411</v>
      </c>
      <c r="D978" s="1" t="s">
        <v>1796</v>
      </c>
      <c r="E978" s="1" t="s">
        <v>116</v>
      </c>
      <c r="F978" s="1">
        <v>1056789122</v>
      </c>
      <c r="G978" s="1">
        <v>3212161937</v>
      </c>
      <c r="H978" s="1">
        <v>30</v>
      </c>
      <c r="I978" s="1">
        <v>7</v>
      </c>
      <c r="J978" s="1">
        <v>2021</v>
      </c>
      <c r="K978" s="54">
        <f t="shared" si="30"/>
        <v>4</v>
      </c>
      <c r="L978" s="9" t="s">
        <v>102</v>
      </c>
      <c r="M978" s="55" t="str">
        <f>VLOOKUP($L978,CATEGORIAS!$I$2:$J$15,2,0)</f>
        <v>X</v>
      </c>
      <c r="N978" s="11" t="str">
        <f t="shared" si="31"/>
        <v>2021X</v>
      </c>
      <c r="O978" s="11" t="str">
        <f>VLOOKUP($N978,CATEGORIAS!$B$1:$G$245,2,0)</f>
        <v>MINI RIDERS CON PEDALES 4 Y 5 AÑOS</v>
      </c>
      <c r="P978" s="1" t="s">
        <v>863</v>
      </c>
      <c r="Q978" s="9"/>
      <c r="R978" s="9"/>
    </row>
    <row r="979" spans="1:18" x14ac:dyDescent="0.3">
      <c r="B979" s="9">
        <v>982</v>
      </c>
      <c r="C979" s="1" t="s">
        <v>1797</v>
      </c>
      <c r="D979" s="1" t="s">
        <v>1798</v>
      </c>
      <c r="E979" s="1" t="s">
        <v>142</v>
      </c>
      <c r="F979" s="1">
        <v>1057096743</v>
      </c>
      <c r="G979" s="1">
        <v>3212161937</v>
      </c>
      <c r="H979" s="1">
        <v>25</v>
      </c>
      <c r="I979" s="1">
        <v>8</v>
      </c>
      <c r="J979" s="1">
        <v>2015</v>
      </c>
      <c r="K979" s="54">
        <f t="shared" si="30"/>
        <v>10</v>
      </c>
      <c r="L979" s="9" t="s">
        <v>106</v>
      </c>
      <c r="M979" s="55" t="str">
        <f>VLOOKUP($L979,CATEGORIAS!$I$2:$J$15,2,0)</f>
        <v>S</v>
      </c>
      <c r="N979" s="11" t="str">
        <f t="shared" si="31"/>
        <v>2015S</v>
      </c>
      <c r="O979" s="11" t="str">
        <f>VLOOKUP($N979,CATEGORIAS!$B$1:$G$245,2,0)</f>
        <v xml:space="preserve">SEMILLEROS 9 Y 10 AÑOS </v>
      </c>
      <c r="P979" s="1" t="s">
        <v>863</v>
      </c>
      <c r="Q979" s="9"/>
      <c r="R979" s="9"/>
    </row>
    <row r="980" spans="1:18" x14ac:dyDescent="0.3">
      <c r="B980" s="9">
        <v>983</v>
      </c>
      <c r="C980" s="1" t="s">
        <v>1799</v>
      </c>
      <c r="D980" s="1" t="s">
        <v>1789</v>
      </c>
      <c r="E980" s="1" t="s">
        <v>142</v>
      </c>
      <c r="F980" s="1">
        <v>1056787001</v>
      </c>
      <c r="G980" s="1">
        <v>3212161937</v>
      </c>
      <c r="H980" s="1">
        <v>26</v>
      </c>
      <c r="I980" s="1">
        <v>7</v>
      </c>
      <c r="J980" s="1">
        <v>2017</v>
      </c>
      <c r="K980" s="54">
        <f t="shared" si="30"/>
        <v>8</v>
      </c>
      <c r="L980" s="9" t="s">
        <v>106</v>
      </c>
      <c r="M980" s="55" t="str">
        <f>VLOOKUP($L980,CATEGORIAS!$I$2:$J$15,2,0)</f>
        <v>S</v>
      </c>
      <c r="N980" s="11" t="str">
        <f t="shared" si="31"/>
        <v>2017S</v>
      </c>
      <c r="O980" s="11" t="str">
        <f>VLOOKUP($N980,CATEGORIAS!$B$1:$G$245,2,0)</f>
        <v xml:space="preserve">SEMILLEROS 7 Y 8 AÑOS </v>
      </c>
      <c r="P980" s="1" t="s">
        <v>863</v>
      </c>
      <c r="Q980" s="9"/>
      <c r="R980" s="9"/>
    </row>
    <row r="981" spans="1:18" x14ac:dyDescent="0.3">
      <c r="B981" s="9">
        <v>984</v>
      </c>
      <c r="C981" s="1" t="s">
        <v>1800</v>
      </c>
      <c r="D981" s="1" t="s">
        <v>1801</v>
      </c>
      <c r="E981" s="1" t="s">
        <v>142</v>
      </c>
      <c r="F981" s="1">
        <v>1050104159</v>
      </c>
      <c r="G981" s="1">
        <v>3212161937</v>
      </c>
      <c r="H981" s="1">
        <v>29</v>
      </c>
      <c r="I981" s="1">
        <v>10</v>
      </c>
      <c r="J981" s="1">
        <v>2021</v>
      </c>
      <c r="K981" s="54">
        <f t="shared" si="30"/>
        <v>4</v>
      </c>
      <c r="L981" s="9" t="s">
        <v>103</v>
      </c>
      <c r="M981" s="55" t="str">
        <f>VLOOKUP($L981,CATEGORIAS!$I$2:$J$15,2,0)</f>
        <v>Z</v>
      </c>
      <c r="N981" s="11" t="str">
        <f t="shared" si="31"/>
        <v>2021Z</v>
      </c>
      <c r="O981" s="11" t="str">
        <f>VLOOKUP($N981,CATEGORIAS!$B$1:$G$245,2,0)</f>
        <v>MINI RIDERS SIN PEDALES 4 Y 5 AÑOS</v>
      </c>
      <c r="P981" s="1" t="s">
        <v>863</v>
      </c>
      <c r="Q981" s="9"/>
      <c r="R981" s="9"/>
    </row>
    <row r="982" spans="1:18" x14ac:dyDescent="0.3">
      <c r="B982" s="9">
        <v>985</v>
      </c>
      <c r="C982" s="1" t="s">
        <v>143</v>
      </c>
      <c r="D982" s="1" t="s">
        <v>1802</v>
      </c>
      <c r="E982" s="1" t="s">
        <v>142</v>
      </c>
      <c r="F982" s="1">
        <v>1056788479</v>
      </c>
      <c r="G982" s="1">
        <v>3212161937</v>
      </c>
      <c r="H982" s="1">
        <v>18</v>
      </c>
      <c r="I982" s="1">
        <v>1</v>
      </c>
      <c r="J982" s="1">
        <v>2020</v>
      </c>
      <c r="K982" s="54">
        <f t="shared" si="30"/>
        <v>5</v>
      </c>
      <c r="L982" s="9" t="s">
        <v>102</v>
      </c>
      <c r="M982" s="55" t="str">
        <f>VLOOKUP($L982,CATEGORIAS!$I$2:$J$15,2,0)</f>
        <v>X</v>
      </c>
      <c r="N982" s="11" t="str">
        <f t="shared" si="31"/>
        <v>2020X</v>
      </c>
      <c r="O982" s="11" t="str">
        <f>VLOOKUP($N982,CATEGORIAS!$B$1:$G$245,2,0)</f>
        <v>MINI RIDERS CON PEDALES 4 Y 5 AÑOS</v>
      </c>
      <c r="P982" s="1" t="s">
        <v>863</v>
      </c>
      <c r="Q982" s="9"/>
      <c r="R982" s="9"/>
    </row>
    <row r="983" spans="1:18" x14ac:dyDescent="0.3">
      <c r="B983" s="9">
        <v>986</v>
      </c>
      <c r="C983" s="1" t="s">
        <v>110</v>
      </c>
      <c r="D983" s="1" t="s">
        <v>1803</v>
      </c>
      <c r="E983" s="1" t="s">
        <v>116</v>
      </c>
      <c r="F983" s="1">
        <v>1021947680</v>
      </c>
      <c r="G983" s="1">
        <v>3212161937</v>
      </c>
      <c r="H983" s="1">
        <v>8</v>
      </c>
      <c r="I983" s="1">
        <v>1</v>
      </c>
      <c r="J983" s="1">
        <v>2020</v>
      </c>
      <c r="K983" s="54">
        <f t="shared" si="30"/>
        <v>5</v>
      </c>
      <c r="L983" s="9" t="s">
        <v>102</v>
      </c>
      <c r="M983" s="55" t="str">
        <f>VLOOKUP($L983,CATEGORIAS!$I$2:$J$15,2,0)</f>
        <v>X</v>
      </c>
      <c r="N983" s="11" t="str">
        <f t="shared" si="31"/>
        <v>2020X</v>
      </c>
      <c r="O983" s="11" t="str">
        <f>VLOOKUP($N983,CATEGORIAS!$B$1:$G$245,2,0)</f>
        <v>MINI RIDERS CON PEDALES 4 Y 5 AÑOS</v>
      </c>
      <c r="P983" s="1" t="s">
        <v>863</v>
      </c>
      <c r="Q983" s="9"/>
      <c r="R983" s="9"/>
    </row>
    <row r="984" spans="1:18" x14ac:dyDescent="0.3">
      <c r="B984" s="9">
        <v>987</v>
      </c>
      <c r="C984" s="1" t="s">
        <v>679</v>
      </c>
      <c r="D984" s="1" t="s">
        <v>1804</v>
      </c>
      <c r="E984" s="1" t="s">
        <v>142</v>
      </c>
      <c r="F984" s="1">
        <v>1020240257</v>
      </c>
      <c r="G984" s="1">
        <v>3212161937</v>
      </c>
      <c r="H984" s="1">
        <v>10</v>
      </c>
      <c r="I984" s="1">
        <v>7</v>
      </c>
      <c r="J984" s="1">
        <v>2020</v>
      </c>
      <c r="K984" s="54">
        <f t="shared" si="30"/>
        <v>5</v>
      </c>
      <c r="L984" s="9" t="s">
        <v>102</v>
      </c>
      <c r="M984" s="55" t="str">
        <f>VLOOKUP($L984,CATEGORIAS!$I$2:$J$15,2,0)</f>
        <v>X</v>
      </c>
      <c r="N984" s="11" t="str">
        <f t="shared" si="31"/>
        <v>2020X</v>
      </c>
      <c r="O984" s="11" t="str">
        <f>VLOOKUP($N984,CATEGORIAS!$B$1:$G$245,2,0)</f>
        <v>MINI RIDERS CON PEDALES 4 Y 5 AÑOS</v>
      </c>
      <c r="P984" s="1" t="s">
        <v>863</v>
      </c>
      <c r="Q984" s="9"/>
      <c r="R984" s="9"/>
    </row>
    <row r="985" spans="1:18" x14ac:dyDescent="0.3">
      <c r="B985" s="9">
        <v>988</v>
      </c>
      <c r="C985" s="1" t="s">
        <v>697</v>
      </c>
      <c r="D985" s="1" t="s">
        <v>1805</v>
      </c>
      <c r="E985" s="1"/>
      <c r="F985" s="1">
        <v>1025677363</v>
      </c>
      <c r="G985" s="1">
        <v>3207160245</v>
      </c>
      <c r="H985" s="1">
        <v>26</v>
      </c>
      <c r="I985" s="1" t="s">
        <v>1806</v>
      </c>
      <c r="J985" s="1">
        <v>2020</v>
      </c>
      <c r="K985" s="54">
        <f t="shared" si="30"/>
        <v>5</v>
      </c>
      <c r="L985" s="9" t="s">
        <v>102</v>
      </c>
      <c r="M985" s="55" t="str">
        <f>VLOOKUP($L985,CATEGORIAS!$I$2:$J$15,2,0)</f>
        <v>X</v>
      </c>
      <c r="N985" s="11" t="str">
        <f t="shared" si="31"/>
        <v>2020X</v>
      </c>
      <c r="O985" s="11" t="str">
        <f>VLOOKUP($N985,CATEGORIAS!$B$1:$G$245,2,0)</f>
        <v>MINI RIDERS CON PEDALES 4 Y 5 AÑOS</v>
      </c>
      <c r="P985" s="1" t="s">
        <v>117</v>
      </c>
      <c r="Q985" s="9"/>
      <c r="R985" s="9"/>
    </row>
    <row r="986" spans="1:18" x14ac:dyDescent="0.3">
      <c r="B986" s="9">
        <v>989</v>
      </c>
      <c r="C986" s="1" t="s">
        <v>689</v>
      </c>
      <c r="D986" s="1" t="s">
        <v>1811</v>
      </c>
      <c r="E986" s="1" t="s">
        <v>116</v>
      </c>
      <c r="F986" s="1">
        <v>1022169814</v>
      </c>
      <c r="G986" s="1">
        <v>3217261759</v>
      </c>
      <c r="H986" s="1">
        <v>15</v>
      </c>
      <c r="I986" s="1">
        <v>11</v>
      </c>
      <c r="J986" s="1">
        <v>2021</v>
      </c>
      <c r="K986" s="54">
        <f t="shared" si="30"/>
        <v>4</v>
      </c>
      <c r="L986" s="9" t="s">
        <v>103</v>
      </c>
      <c r="M986" s="55" t="str">
        <f>VLOOKUP($L986,CATEGORIAS!$I$2:$J$15,2,0)</f>
        <v>Z</v>
      </c>
      <c r="N986" s="11" t="str">
        <f t="shared" si="31"/>
        <v>2021Z</v>
      </c>
      <c r="O986" s="11" t="str">
        <f>VLOOKUP($N986,CATEGORIAS!$B$1:$G$245,2,0)</f>
        <v>MINI RIDERS SIN PEDALES 4 Y 5 AÑOS</v>
      </c>
      <c r="P986" s="9" t="s">
        <v>440</v>
      </c>
      <c r="Q986" s="9"/>
      <c r="R986" s="9"/>
    </row>
    <row r="987" spans="1:18" x14ac:dyDescent="0.3">
      <c r="B987" s="9">
        <v>990</v>
      </c>
      <c r="C987" s="1" t="s">
        <v>901</v>
      </c>
      <c r="D987" s="1" t="s">
        <v>1812</v>
      </c>
      <c r="E987" s="1" t="s">
        <v>116</v>
      </c>
      <c r="F987" s="1">
        <v>1033503241</v>
      </c>
      <c r="G987" s="1">
        <v>3001073279</v>
      </c>
      <c r="H987" s="1">
        <v>25</v>
      </c>
      <c r="I987" s="1">
        <v>5</v>
      </c>
      <c r="J987" s="1">
        <v>2020</v>
      </c>
      <c r="K987" s="54">
        <f t="shared" si="30"/>
        <v>5</v>
      </c>
      <c r="L987" s="9" t="s">
        <v>103</v>
      </c>
      <c r="M987" s="55" t="str">
        <f>VLOOKUP($L987,CATEGORIAS!$I$2:$J$15,2,0)</f>
        <v>Z</v>
      </c>
      <c r="N987" s="11" t="str">
        <f t="shared" si="31"/>
        <v>2020Z</v>
      </c>
      <c r="O987" s="11" t="str">
        <f>VLOOKUP($N987,CATEGORIAS!$B$1:$G$245,2,0)</f>
        <v>MINI RIDERS SIN PEDALES 4 Y 5 AÑOS</v>
      </c>
      <c r="P987" s="9" t="s">
        <v>440</v>
      </c>
      <c r="Q987" s="9"/>
      <c r="R987" s="9"/>
    </row>
    <row r="988" spans="1:18" x14ac:dyDescent="0.3">
      <c r="B988" s="9">
        <v>991</v>
      </c>
      <c r="C988" s="1" t="s">
        <v>1813</v>
      </c>
      <c r="D988" s="1" t="s">
        <v>1814</v>
      </c>
      <c r="E988" s="1" t="s">
        <v>116</v>
      </c>
      <c r="F988" s="1">
        <v>1023547163</v>
      </c>
      <c r="G988" s="1">
        <v>3146850289</v>
      </c>
      <c r="H988" s="1">
        <v>18</v>
      </c>
      <c r="I988" s="1">
        <v>8</v>
      </c>
      <c r="J988" s="1">
        <v>2018</v>
      </c>
      <c r="K988" s="54">
        <f t="shared" si="30"/>
        <v>7</v>
      </c>
      <c r="L988" s="9" t="s">
        <v>106</v>
      </c>
      <c r="M988" s="55" t="str">
        <f>VLOOKUP($L988,CATEGORIAS!$I$2:$J$15,2,0)</f>
        <v>S</v>
      </c>
      <c r="N988" s="11" t="str">
        <f t="shared" si="31"/>
        <v>2018S</v>
      </c>
      <c r="O988" s="11" t="str">
        <f>VLOOKUP($N988,CATEGORIAS!$B$1:$G$245,2,0)</f>
        <v xml:space="preserve">SEMILLEROS 7 Y 8 AÑOS </v>
      </c>
      <c r="P988" s="9" t="s">
        <v>440</v>
      </c>
      <c r="Q988" s="9"/>
      <c r="R988" s="9"/>
    </row>
    <row r="989" spans="1:18" x14ac:dyDescent="0.3">
      <c r="B989" s="9">
        <v>992</v>
      </c>
      <c r="C989" s="1" t="s">
        <v>756</v>
      </c>
      <c r="D989" s="1" t="s">
        <v>1815</v>
      </c>
      <c r="E989" s="1" t="s">
        <v>142</v>
      </c>
      <c r="F989" s="1">
        <v>1033493667</v>
      </c>
      <c r="G989" s="1">
        <v>3128968527</v>
      </c>
      <c r="H989" s="1">
        <v>26</v>
      </c>
      <c r="I989" s="1">
        <v>9</v>
      </c>
      <c r="J989" s="1">
        <v>2011</v>
      </c>
      <c r="K989" s="54">
        <f t="shared" si="30"/>
        <v>14</v>
      </c>
      <c r="L989" s="9" t="s">
        <v>106</v>
      </c>
      <c r="M989" s="55" t="str">
        <f>VLOOKUP($L989,CATEGORIAS!$I$2:$J$15,2,0)</f>
        <v>S</v>
      </c>
      <c r="N989" s="11" t="str">
        <f t="shared" si="31"/>
        <v>2011S</v>
      </c>
      <c r="O989" s="11" t="str">
        <f>VLOOKUP($N989,CATEGORIAS!$B$1:$G$245,2,0)</f>
        <v xml:space="preserve">SEMILLEROS 13 Y 14 AÑOS </v>
      </c>
      <c r="P989" s="9" t="s">
        <v>440</v>
      </c>
      <c r="Q989" s="9"/>
      <c r="R989" s="9"/>
    </row>
    <row r="990" spans="1:18" x14ac:dyDescent="0.3">
      <c r="B990" s="9">
        <v>993</v>
      </c>
      <c r="C990" s="1" t="s">
        <v>901</v>
      </c>
      <c r="D990" s="1" t="s">
        <v>1816</v>
      </c>
      <c r="E990" s="1" t="s">
        <v>116</v>
      </c>
      <c r="F990" s="1">
        <v>1018275301</v>
      </c>
      <c r="G990" s="1">
        <v>3218407238</v>
      </c>
      <c r="H990" s="1">
        <v>6</v>
      </c>
      <c r="I990" s="1">
        <v>2</v>
      </c>
      <c r="J990" s="1">
        <v>2021</v>
      </c>
      <c r="K990" s="54">
        <f t="shared" si="30"/>
        <v>4</v>
      </c>
      <c r="L990" s="9" t="s">
        <v>103</v>
      </c>
      <c r="M990" s="55" t="str">
        <f>VLOOKUP($L990,CATEGORIAS!$I$2:$J$15,2,0)</f>
        <v>Z</v>
      </c>
      <c r="N990" s="11" t="str">
        <f t="shared" si="31"/>
        <v>2021Z</v>
      </c>
      <c r="O990" s="11" t="str">
        <f>VLOOKUP($N990,CATEGORIAS!$B$1:$G$245,2,0)</f>
        <v>MINI RIDERS SIN PEDALES 4 Y 5 AÑOS</v>
      </c>
      <c r="P990" s="9" t="s">
        <v>440</v>
      </c>
      <c r="Q990" s="9"/>
      <c r="R990" s="9"/>
    </row>
    <row r="991" spans="1:18" x14ac:dyDescent="0.3">
      <c r="A991" s="63"/>
      <c r="B991" s="9">
        <v>994</v>
      </c>
      <c r="C991" s="1" t="s">
        <v>1817</v>
      </c>
      <c r="D991" s="1" t="s">
        <v>1818</v>
      </c>
      <c r="E991" s="1" t="s">
        <v>116</v>
      </c>
      <c r="F991" s="1">
        <v>1066301112</v>
      </c>
      <c r="G991" s="1" t="s">
        <v>1819</v>
      </c>
      <c r="H991" s="1">
        <v>10</v>
      </c>
      <c r="I991" s="1">
        <v>1</v>
      </c>
      <c r="J991" s="1">
        <v>2019</v>
      </c>
      <c r="K991" s="54">
        <f t="shared" si="30"/>
        <v>6</v>
      </c>
      <c r="L991" s="9" t="s">
        <v>100</v>
      </c>
      <c r="M991" s="55" t="str">
        <f>VLOOKUP($L991,CATEGORIAS!$I$2:$J$15,2,0)</f>
        <v>D</v>
      </c>
      <c r="N991" s="11" t="str">
        <f t="shared" si="31"/>
        <v>2019D</v>
      </c>
      <c r="O991" s="11" t="str">
        <f>VLOOKUP($N991,CATEGORIAS!$B$1:$G$245,2,0)</f>
        <v>DAMAS 6 AÑOS Y MENOS</v>
      </c>
      <c r="P991" s="17" t="s">
        <v>1820</v>
      </c>
      <c r="Q991" s="9"/>
      <c r="R991" s="9"/>
    </row>
    <row r="992" spans="1:18" x14ac:dyDescent="0.3">
      <c r="B992" s="9">
        <v>995</v>
      </c>
      <c r="C992" s="1" t="s">
        <v>359</v>
      </c>
      <c r="D992" s="1" t="s">
        <v>1821</v>
      </c>
      <c r="E992" s="1" t="s">
        <v>116</v>
      </c>
      <c r="F992" s="1">
        <v>1036267214</v>
      </c>
      <c r="G992" s="1">
        <v>3147083653</v>
      </c>
      <c r="H992" s="1">
        <v>17</v>
      </c>
      <c r="I992" s="1">
        <v>10</v>
      </c>
      <c r="J992" s="1">
        <v>2022</v>
      </c>
      <c r="K992" s="54">
        <f t="shared" si="30"/>
        <v>3</v>
      </c>
      <c r="L992" s="1" t="s">
        <v>103</v>
      </c>
      <c r="M992" s="55" t="str">
        <f>VLOOKUP($L992,CATEGORIAS!$I$2:$J$15,2,0)</f>
        <v>Z</v>
      </c>
      <c r="N992" s="11" t="str">
        <f t="shared" si="31"/>
        <v>2022Z</v>
      </c>
      <c r="O992" s="11" t="str">
        <f>VLOOKUP($N992,CATEGORIAS!$B$1:$G$245,2,0)</f>
        <v>MINI RIDERS SIN PEDALES 2 Y 3 AÑOS</v>
      </c>
      <c r="P992" s="1" t="s">
        <v>1829</v>
      </c>
      <c r="Q992" s="9"/>
      <c r="R992" s="9"/>
    </row>
    <row r="993" spans="2:18" x14ac:dyDescent="0.3">
      <c r="B993" s="9">
        <v>996</v>
      </c>
      <c r="C993" s="1" t="s">
        <v>1822</v>
      </c>
      <c r="D993" s="1" t="s">
        <v>1823</v>
      </c>
      <c r="E993" s="1" t="s">
        <v>142</v>
      </c>
      <c r="F993" s="1">
        <v>1044988002</v>
      </c>
      <c r="G993" s="1" t="s">
        <v>1824</v>
      </c>
      <c r="H993" s="1">
        <v>10</v>
      </c>
      <c r="I993" s="1">
        <v>12</v>
      </c>
      <c r="J993" s="1">
        <v>2009</v>
      </c>
      <c r="K993" s="54">
        <f t="shared" si="30"/>
        <v>16</v>
      </c>
      <c r="L993" s="1" t="s">
        <v>106</v>
      </c>
      <c r="M993" s="55" t="str">
        <f>VLOOKUP($L993,CATEGORIAS!$I$2:$J$15,2,0)</f>
        <v>S</v>
      </c>
      <c r="N993" s="11" t="str">
        <f t="shared" si="31"/>
        <v>2009S</v>
      </c>
      <c r="O993" s="11" t="str">
        <f>VLOOKUP($N993,CATEGORIAS!$B$1:$G$245,2,0)</f>
        <v xml:space="preserve">SEMILLEROS 15 Y 16 AÑOS </v>
      </c>
      <c r="P993" s="1" t="s">
        <v>1829</v>
      </c>
      <c r="Q993" s="9"/>
      <c r="R993" s="9"/>
    </row>
    <row r="994" spans="2:18" x14ac:dyDescent="0.3">
      <c r="B994" s="9">
        <v>997</v>
      </c>
      <c r="C994" s="1" t="s">
        <v>110</v>
      </c>
      <c r="D994" s="1" t="s">
        <v>1825</v>
      </c>
      <c r="E994" s="1" t="s">
        <v>142</v>
      </c>
      <c r="F994" s="1">
        <v>1043022159</v>
      </c>
      <c r="G994" s="1" t="s">
        <v>1826</v>
      </c>
      <c r="H994" s="1">
        <v>7</v>
      </c>
      <c r="I994" s="1">
        <v>9</v>
      </c>
      <c r="J994" s="1">
        <v>2014</v>
      </c>
      <c r="K994" s="54">
        <f t="shared" si="30"/>
        <v>11</v>
      </c>
      <c r="L994" s="1" t="s">
        <v>106</v>
      </c>
      <c r="M994" s="55" t="str">
        <f>VLOOKUP($L994,CATEGORIAS!$I$2:$J$15,2,0)</f>
        <v>S</v>
      </c>
      <c r="N994" s="11" t="str">
        <f t="shared" si="31"/>
        <v>2014S</v>
      </c>
      <c r="O994" s="11" t="str">
        <f>VLOOKUP($N994,CATEGORIAS!$B$1:$G$245,2,0)</f>
        <v>SEMILLEROS 11 Y 12 AÑOS</v>
      </c>
      <c r="P994" s="1" t="s">
        <v>1829</v>
      </c>
      <c r="Q994" s="9"/>
      <c r="R994" s="9"/>
    </row>
    <row r="995" spans="2:18" x14ac:dyDescent="0.3">
      <c r="B995" s="9">
        <v>998</v>
      </c>
      <c r="C995" s="1" t="s">
        <v>1318</v>
      </c>
      <c r="D995" s="1" t="s">
        <v>1827</v>
      </c>
      <c r="E995" s="1" t="s">
        <v>142</v>
      </c>
      <c r="F995" s="1">
        <v>1044509553</v>
      </c>
      <c r="G995" s="1" t="s">
        <v>1828</v>
      </c>
      <c r="H995" s="1">
        <v>19</v>
      </c>
      <c r="I995" s="1">
        <v>3</v>
      </c>
      <c r="J995" s="1">
        <v>2017</v>
      </c>
      <c r="K995" s="54">
        <f t="shared" si="30"/>
        <v>8</v>
      </c>
      <c r="L995" s="1" t="s">
        <v>106</v>
      </c>
      <c r="M995" s="55" t="str">
        <f>VLOOKUP($L995,CATEGORIAS!$I$2:$J$15,2,0)</f>
        <v>S</v>
      </c>
      <c r="N995" s="11" t="str">
        <f t="shared" si="31"/>
        <v>2017S</v>
      </c>
      <c r="O995" s="11" t="str">
        <f>VLOOKUP($N995,CATEGORIAS!$B$1:$G$245,2,0)</f>
        <v xml:space="preserve">SEMILLEROS 7 Y 8 AÑOS </v>
      </c>
      <c r="P995" s="1" t="s">
        <v>1829</v>
      </c>
      <c r="Q995" s="9"/>
      <c r="R995" s="9"/>
    </row>
    <row r="996" spans="2:18" x14ac:dyDescent="0.3">
      <c r="B996" s="9">
        <v>999</v>
      </c>
      <c r="C996" s="1" t="s">
        <v>1830</v>
      </c>
      <c r="D996" s="1" t="s">
        <v>1831</v>
      </c>
      <c r="E996" s="1" t="s">
        <v>212</v>
      </c>
      <c r="F996" s="1">
        <v>7879041</v>
      </c>
      <c r="G996" s="1">
        <v>3172472065</v>
      </c>
      <c r="H996" s="1">
        <v>7</v>
      </c>
      <c r="I996" s="1">
        <v>4</v>
      </c>
      <c r="J996" s="1">
        <v>1981</v>
      </c>
      <c r="K996" s="54">
        <f t="shared" si="30"/>
        <v>44</v>
      </c>
      <c r="L996" s="9" t="s">
        <v>89</v>
      </c>
      <c r="M996" s="55" t="str">
        <f>VLOOKUP($L996,CATEGORIAS!$I$2:$J$15,2,0)</f>
        <v>V</v>
      </c>
      <c r="N996" s="11" t="str">
        <f t="shared" si="31"/>
        <v>1981V</v>
      </c>
      <c r="O996" s="11" t="str">
        <f>VLOOKUP($N996,CATEGORIAS!$B$1:$G$245,2,0)</f>
        <v>PAPICROSS</v>
      </c>
      <c r="P996" s="9" t="s">
        <v>1017</v>
      </c>
      <c r="Q996" s="9"/>
      <c r="R996" s="9"/>
    </row>
    <row r="997" spans="2:18" x14ac:dyDescent="0.3">
      <c r="B997" s="9">
        <v>1000</v>
      </c>
      <c r="C997" s="1" t="s">
        <v>152</v>
      </c>
      <c r="D997" s="1" t="s">
        <v>1832</v>
      </c>
      <c r="E997" s="1" t="s">
        <v>142</v>
      </c>
      <c r="F997" s="1">
        <v>1035983459</v>
      </c>
      <c r="G997" s="1">
        <v>3014779463</v>
      </c>
      <c r="H997" s="1">
        <v>14</v>
      </c>
      <c r="I997" s="1">
        <v>10</v>
      </c>
      <c r="J997" s="1">
        <v>2017</v>
      </c>
      <c r="K997" s="54">
        <f t="shared" si="30"/>
        <v>8</v>
      </c>
      <c r="L997" s="9" t="s">
        <v>106</v>
      </c>
      <c r="M997" s="55" t="str">
        <f>VLOOKUP($L997,CATEGORIAS!$I$2:$J$15,2,0)</f>
        <v>S</v>
      </c>
      <c r="N997" s="11" t="str">
        <f t="shared" si="31"/>
        <v>2017S</v>
      </c>
      <c r="O997" s="11" t="str">
        <f>VLOOKUP($N997,CATEGORIAS!$B$1:$G$245,2,0)</f>
        <v xml:space="preserve">SEMILLEROS 7 Y 8 AÑOS </v>
      </c>
      <c r="P997" s="9" t="s">
        <v>1017</v>
      </c>
      <c r="Q997" s="9"/>
      <c r="R997" s="9"/>
    </row>
    <row r="998" spans="2:18" x14ac:dyDescent="0.3">
      <c r="B998" s="9">
        <v>1001</v>
      </c>
      <c r="C998" s="1" t="s">
        <v>1833</v>
      </c>
      <c r="D998" s="1" t="s">
        <v>1834</v>
      </c>
      <c r="E998" s="1" t="s">
        <v>212</v>
      </c>
      <c r="F998" s="1">
        <v>1036676040</v>
      </c>
      <c r="G998" s="1">
        <v>3502687678</v>
      </c>
      <c r="H998" s="1">
        <v>27</v>
      </c>
      <c r="I998" s="1">
        <v>9</v>
      </c>
      <c r="J998" s="1">
        <v>1997</v>
      </c>
      <c r="K998" s="54">
        <f t="shared" si="30"/>
        <v>28</v>
      </c>
      <c r="L998" s="9" t="s">
        <v>104</v>
      </c>
      <c r="M998" s="55" t="str">
        <f>VLOOKUP($L998,CATEGORIAS!$I$2:$J$15,2,0)</f>
        <v>N</v>
      </c>
      <c r="N998" s="11" t="str">
        <f t="shared" si="31"/>
        <v>1997N</v>
      </c>
      <c r="O998" s="11" t="str">
        <f>VLOOKUP($N998,CATEGORIAS!$B$1:$G$245,2,0)</f>
        <v>NOVATOS 17 AÑOS Y MAS</v>
      </c>
      <c r="P998" s="9" t="s">
        <v>1017</v>
      </c>
      <c r="Q998" s="9"/>
      <c r="R998" s="9"/>
    </row>
    <row r="999" spans="2:18" x14ac:dyDescent="0.3">
      <c r="B999" s="9">
        <v>1002</v>
      </c>
      <c r="C999" s="1" t="s">
        <v>1835</v>
      </c>
      <c r="D999" s="1" t="s">
        <v>1836</v>
      </c>
      <c r="E999" s="1" t="s">
        <v>212</v>
      </c>
      <c r="F999" s="1">
        <v>1040733739</v>
      </c>
      <c r="G999" s="1">
        <v>3028603465</v>
      </c>
      <c r="H999" s="1">
        <v>10</v>
      </c>
      <c r="I999" s="1">
        <v>10</v>
      </c>
      <c r="J999" s="1">
        <v>1988</v>
      </c>
      <c r="K999" s="54">
        <f t="shared" si="30"/>
        <v>37</v>
      </c>
      <c r="L999" s="9" t="s">
        <v>89</v>
      </c>
      <c r="M999" s="55" t="str">
        <f>VLOOKUP($L999,CATEGORIAS!$I$2:$J$15,2,0)</f>
        <v>V</v>
      </c>
      <c r="N999" s="11" t="str">
        <f t="shared" si="31"/>
        <v>1988V</v>
      </c>
      <c r="O999" s="11" t="str">
        <f>VLOOKUP($N999,CATEGORIAS!$B$1:$G$245,2,0)</f>
        <v>PAPICROSS</v>
      </c>
      <c r="P999" s="9" t="s">
        <v>1017</v>
      </c>
      <c r="Q999" s="9"/>
      <c r="R999" s="9"/>
    </row>
    <row r="1000" spans="2:18" x14ac:dyDescent="0.3">
      <c r="B1000" s="9">
        <v>1003</v>
      </c>
      <c r="C1000" s="1" t="s">
        <v>1837</v>
      </c>
      <c r="D1000" s="1" t="s">
        <v>1838</v>
      </c>
      <c r="E1000" s="1" t="s">
        <v>116</v>
      </c>
      <c r="F1000" s="1">
        <v>1035985463</v>
      </c>
      <c r="G1000" s="1">
        <v>3117314753</v>
      </c>
      <c r="H1000" s="1">
        <v>20</v>
      </c>
      <c r="I1000" s="1">
        <v>10</v>
      </c>
      <c r="J1000" s="1">
        <v>2019</v>
      </c>
      <c r="K1000" s="54">
        <f t="shared" si="30"/>
        <v>6</v>
      </c>
      <c r="L1000" s="9" t="s">
        <v>106</v>
      </c>
      <c r="M1000" s="55" t="str">
        <f>VLOOKUP($L1000,CATEGORIAS!$I$2:$J$15,2,0)</f>
        <v>S</v>
      </c>
      <c r="N1000" s="11" t="str">
        <f t="shared" si="31"/>
        <v>2019S</v>
      </c>
      <c r="O1000" s="11" t="str">
        <f>VLOOKUP($N1000,CATEGORIAS!$B$1:$G$245,2,0)</f>
        <v>SEMILLEROS 6 AÑOS Y MENOS</v>
      </c>
      <c r="P1000" s="9" t="s">
        <v>1017</v>
      </c>
      <c r="Q1000" s="9"/>
      <c r="R1000" s="9"/>
    </row>
    <row r="1001" spans="2:18" x14ac:dyDescent="0.3">
      <c r="B1001" s="9">
        <v>1004</v>
      </c>
      <c r="C1001" s="1" t="s">
        <v>1839</v>
      </c>
      <c r="D1001" s="1" t="s">
        <v>1838</v>
      </c>
      <c r="E1001" s="1" t="s">
        <v>142</v>
      </c>
      <c r="F1001" s="1">
        <v>1023528518</v>
      </c>
      <c r="G1001" s="1">
        <v>3022710286</v>
      </c>
      <c r="H1001" s="1">
        <v>24</v>
      </c>
      <c r="I1001" s="1">
        <v>6</v>
      </c>
      <c r="J1001" s="1">
        <v>2009</v>
      </c>
      <c r="K1001" s="54">
        <f t="shared" si="30"/>
        <v>16</v>
      </c>
      <c r="L1001" s="9" t="s">
        <v>106</v>
      </c>
      <c r="M1001" s="55" t="str">
        <f>VLOOKUP($L1001,CATEGORIAS!$I$2:$J$15,2,0)</f>
        <v>S</v>
      </c>
      <c r="N1001" s="11" t="str">
        <f t="shared" si="31"/>
        <v>2009S</v>
      </c>
      <c r="O1001" s="11" t="str">
        <f>VLOOKUP($N1001,CATEGORIAS!$B$1:$G$245,2,0)</f>
        <v xml:space="preserve">SEMILLEROS 15 Y 16 AÑOS </v>
      </c>
      <c r="P1001" s="9" t="s">
        <v>1017</v>
      </c>
      <c r="Q1001" s="9"/>
      <c r="R1001" s="9"/>
    </row>
    <row r="1002" spans="2:18" x14ac:dyDescent="0.3">
      <c r="B1002" s="9">
        <v>1005</v>
      </c>
      <c r="C1002" s="1" t="s">
        <v>175</v>
      </c>
      <c r="D1002" s="1" t="s">
        <v>1840</v>
      </c>
      <c r="E1002" s="1" t="s">
        <v>116</v>
      </c>
      <c r="F1002" s="1">
        <v>1018275464</v>
      </c>
      <c r="G1002" s="1">
        <v>3237233901</v>
      </c>
      <c r="H1002" s="1">
        <v>3</v>
      </c>
      <c r="I1002" s="1">
        <v>3</v>
      </c>
      <c r="J1002" s="1">
        <v>2021</v>
      </c>
      <c r="K1002" s="54">
        <f t="shared" si="30"/>
        <v>4</v>
      </c>
      <c r="L1002" s="9" t="s">
        <v>103</v>
      </c>
      <c r="M1002" s="55" t="str">
        <f>VLOOKUP($L1002,CATEGORIAS!$I$2:$J$15,2,0)</f>
        <v>Z</v>
      </c>
      <c r="N1002" s="11" t="str">
        <f t="shared" si="31"/>
        <v>2021Z</v>
      </c>
      <c r="O1002" s="11" t="str">
        <f>VLOOKUP($N1002,CATEGORIAS!$B$1:$G$245,2,0)</f>
        <v>MINI RIDERS SIN PEDALES 4 Y 5 AÑOS</v>
      </c>
      <c r="P1002" s="17" t="s">
        <v>1841</v>
      </c>
      <c r="Q1002" s="9"/>
      <c r="R1002" s="9"/>
    </row>
    <row r="1003" spans="2:18" x14ac:dyDescent="0.3">
      <c r="B1003" s="9">
        <v>1006</v>
      </c>
      <c r="C1003" s="1" t="s">
        <v>707</v>
      </c>
      <c r="D1003" s="1" t="s">
        <v>1842</v>
      </c>
      <c r="E1003" s="1" t="s">
        <v>142</v>
      </c>
      <c r="F1003" s="1">
        <v>1044228881</v>
      </c>
      <c r="G1003" s="1">
        <v>3012909061</v>
      </c>
      <c r="H1003" s="48">
        <v>43205</v>
      </c>
      <c r="I1003" s="1">
        <v>4</v>
      </c>
      <c r="J1003" s="1">
        <v>2018</v>
      </c>
      <c r="K1003" s="54">
        <f t="shared" si="30"/>
        <v>7</v>
      </c>
      <c r="L1003" s="1" t="s">
        <v>106</v>
      </c>
      <c r="M1003" s="55" t="str">
        <f>VLOOKUP($L1003,CATEGORIAS!$I$2:$J$15,2,0)</f>
        <v>S</v>
      </c>
      <c r="N1003" s="11" t="str">
        <f t="shared" si="31"/>
        <v>2018S</v>
      </c>
      <c r="O1003" s="11" t="str">
        <f>VLOOKUP($N1003,CATEGORIAS!$B$1:$G$245,2,0)</f>
        <v xml:space="preserve">SEMILLEROS 7 Y 8 AÑOS </v>
      </c>
      <c r="P1003" s="17" t="s">
        <v>1844</v>
      </c>
      <c r="Q1003" s="9"/>
      <c r="R1003" s="9"/>
    </row>
    <row r="1004" spans="2:18" x14ac:dyDescent="0.3">
      <c r="B1004" s="9" t="s">
        <v>1843</v>
      </c>
      <c r="C1004" s="1" t="s">
        <v>707</v>
      </c>
      <c r="D1004" s="1" t="s">
        <v>1842</v>
      </c>
      <c r="E1004" s="1" t="s">
        <v>142</v>
      </c>
      <c r="F1004" s="1">
        <v>1044228881</v>
      </c>
      <c r="G1004" s="1">
        <v>3012909061</v>
      </c>
      <c r="H1004" s="48">
        <v>43205</v>
      </c>
      <c r="I1004" s="1">
        <v>4</v>
      </c>
      <c r="J1004" s="1">
        <v>2018</v>
      </c>
      <c r="K1004" s="54">
        <f t="shared" si="30"/>
        <v>7</v>
      </c>
      <c r="L1004" s="1" t="s">
        <v>105</v>
      </c>
      <c r="M1004" s="55" t="str">
        <f>VLOOKUP($L1004,CATEGORIAS!$I$2:$J$15,2,0)</f>
        <v>P</v>
      </c>
      <c r="N1004" s="11" t="str">
        <f t="shared" si="31"/>
        <v>2018P</v>
      </c>
      <c r="O1004" s="11" t="str">
        <f>VLOOKUP($N1004,CATEGORIAS!$B$1:$G$245,2,0)</f>
        <v xml:space="preserve">PRINCIPIANTES 7 Y 8 AÑOS </v>
      </c>
      <c r="P1004" s="9" t="s">
        <v>1844</v>
      </c>
      <c r="Q1004" s="9"/>
      <c r="R1004" s="9"/>
    </row>
    <row r="1005" spans="2:18" x14ac:dyDescent="0.3">
      <c r="B1005" s="9">
        <v>1007</v>
      </c>
      <c r="C1005" s="1" t="s">
        <v>1845</v>
      </c>
      <c r="D1005" s="1" t="s">
        <v>1846</v>
      </c>
      <c r="E1005" s="1" t="s">
        <v>142</v>
      </c>
      <c r="F1005" s="1">
        <v>1011595733</v>
      </c>
      <c r="G1005" s="1">
        <v>3247879646</v>
      </c>
      <c r="H1005" s="1">
        <v>13</v>
      </c>
      <c r="I1005" s="1">
        <v>2</v>
      </c>
      <c r="J1005" s="1">
        <v>2014</v>
      </c>
      <c r="K1005" s="54">
        <f t="shared" si="30"/>
        <v>11</v>
      </c>
      <c r="L1005" s="1" t="s">
        <v>106</v>
      </c>
      <c r="M1005" s="55" t="str">
        <f>VLOOKUP($L1005,CATEGORIAS!$I$2:$J$15,2,0)</f>
        <v>S</v>
      </c>
      <c r="N1005" s="11" t="str">
        <f t="shared" si="31"/>
        <v>2014S</v>
      </c>
      <c r="O1005" s="11" t="str">
        <f>VLOOKUP($N1005,CATEGORIAS!$B$1:$G$245,2,0)</f>
        <v>SEMILLEROS 11 Y 12 AÑOS</v>
      </c>
      <c r="P1005" s="9" t="s">
        <v>248</v>
      </c>
      <c r="Q1005" s="9"/>
      <c r="R1005" s="9"/>
    </row>
    <row r="1006" spans="2:18" x14ac:dyDescent="0.3">
      <c r="B1006" s="9">
        <v>1008</v>
      </c>
      <c r="C1006" s="1" t="s">
        <v>1847</v>
      </c>
      <c r="D1006" s="1" t="s">
        <v>1848</v>
      </c>
      <c r="E1006" s="1" t="s">
        <v>142</v>
      </c>
      <c r="F1006" s="1">
        <v>1011595172</v>
      </c>
      <c r="G1006" s="1">
        <v>3241622877</v>
      </c>
      <c r="H1006" s="1">
        <v>5</v>
      </c>
      <c r="I1006" s="1">
        <v>5</v>
      </c>
      <c r="J1006" s="1">
        <v>2012</v>
      </c>
      <c r="K1006" s="54">
        <f t="shared" si="30"/>
        <v>13</v>
      </c>
      <c r="L1006" s="9" t="s">
        <v>106</v>
      </c>
      <c r="M1006" s="55" t="str">
        <f>VLOOKUP($L1006,CATEGORIAS!$I$2:$J$15,2,0)</f>
        <v>S</v>
      </c>
      <c r="N1006" s="11" t="str">
        <f t="shared" si="31"/>
        <v>2012S</v>
      </c>
      <c r="O1006" s="11" t="str">
        <f>VLOOKUP($N1006,CATEGORIAS!$B$1:$G$245,2,0)</f>
        <v xml:space="preserve">SEMILLEROS 13 Y 14 AÑOS </v>
      </c>
      <c r="P1006" s="9" t="s">
        <v>248</v>
      </c>
      <c r="Q1006" s="9"/>
      <c r="R1006" s="9"/>
    </row>
    <row r="1007" spans="2:18" x14ac:dyDescent="0.3">
      <c r="B1007" s="9">
        <v>1009</v>
      </c>
      <c r="C1007" s="1" t="s">
        <v>1849</v>
      </c>
      <c r="D1007" s="1" t="s">
        <v>1850</v>
      </c>
      <c r="E1007" s="1" t="s">
        <v>142</v>
      </c>
      <c r="F1007" s="1">
        <v>1036692460</v>
      </c>
      <c r="G1007" s="1">
        <v>3196617933</v>
      </c>
      <c r="H1007" s="1">
        <v>22</v>
      </c>
      <c r="I1007" s="1">
        <v>10</v>
      </c>
      <c r="J1007" s="1">
        <v>2009</v>
      </c>
      <c r="K1007" s="54">
        <f t="shared" si="30"/>
        <v>16</v>
      </c>
      <c r="L1007" s="9" t="s">
        <v>106</v>
      </c>
      <c r="M1007" s="55" t="str">
        <f>VLOOKUP($L1007,CATEGORIAS!$I$2:$J$15,2,0)</f>
        <v>S</v>
      </c>
      <c r="N1007" s="11" t="str">
        <f t="shared" si="31"/>
        <v>2009S</v>
      </c>
      <c r="O1007" s="11" t="str">
        <f>VLOOKUP($N1007,CATEGORIAS!$B$1:$G$245,2,0)</f>
        <v xml:space="preserve">SEMILLEROS 15 Y 16 AÑOS </v>
      </c>
      <c r="P1007" s="9" t="s">
        <v>248</v>
      </c>
      <c r="Q1007" s="9"/>
      <c r="R1007" s="9"/>
    </row>
    <row r="1008" spans="2:18" x14ac:dyDescent="0.3">
      <c r="B1008" s="9">
        <v>1010</v>
      </c>
      <c r="C1008" s="1" t="s">
        <v>1851</v>
      </c>
      <c r="D1008" s="1" t="s">
        <v>1852</v>
      </c>
      <c r="E1008" s="1" t="s">
        <v>142</v>
      </c>
      <c r="F1008" s="1">
        <v>1011592894</v>
      </c>
      <c r="G1008" s="1">
        <v>3103735463</v>
      </c>
      <c r="H1008" s="1">
        <v>11</v>
      </c>
      <c r="I1008" s="1">
        <v>7</v>
      </c>
      <c r="J1008" s="1">
        <v>2008</v>
      </c>
      <c r="K1008" s="54">
        <f t="shared" si="30"/>
        <v>17</v>
      </c>
      <c r="L1008" s="9" t="s">
        <v>104</v>
      </c>
      <c r="M1008" s="55" t="str">
        <f>VLOOKUP($L1008,CATEGORIAS!$I$2:$J$15,2,0)</f>
        <v>N</v>
      </c>
      <c r="N1008" s="11" t="str">
        <f t="shared" si="31"/>
        <v>2008N</v>
      </c>
      <c r="O1008" s="11" t="str">
        <f>VLOOKUP($N1008,CATEGORIAS!$B$1:$G$245,2,0)</f>
        <v>NOVATOS 17 AÑOS Y MAS</v>
      </c>
      <c r="P1008" s="9" t="s">
        <v>248</v>
      </c>
      <c r="Q1008" s="9"/>
      <c r="R1008" s="9"/>
    </row>
    <row r="1009" spans="2:18" x14ac:dyDescent="0.3">
      <c r="B1009" s="9">
        <v>1011</v>
      </c>
      <c r="C1009" s="1" t="s">
        <v>366</v>
      </c>
      <c r="D1009" s="1" t="s">
        <v>1853</v>
      </c>
      <c r="E1009" s="1" t="s">
        <v>142</v>
      </c>
      <c r="F1009" s="1">
        <v>1011594052</v>
      </c>
      <c r="G1009" s="1">
        <v>3216211241</v>
      </c>
      <c r="H1009" s="1">
        <v>25</v>
      </c>
      <c r="I1009" s="1">
        <v>1</v>
      </c>
      <c r="J1009" s="1">
        <v>2010</v>
      </c>
      <c r="K1009" s="54">
        <f t="shared" si="30"/>
        <v>15</v>
      </c>
      <c r="L1009" s="9" t="s">
        <v>106</v>
      </c>
      <c r="M1009" s="55" t="str">
        <f>VLOOKUP($L1009,CATEGORIAS!$I$2:$J$15,2,0)</f>
        <v>S</v>
      </c>
      <c r="N1009" s="11" t="str">
        <f t="shared" si="31"/>
        <v>2010S</v>
      </c>
      <c r="O1009" s="11" t="str">
        <f>VLOOKUP($N1009,CATEGORIAS!$B$1:$G$245,2,0)</f>
        <v xml:space="preserve">SEMILLEROS 15 Y 16 AÑOS </v>
      </c>
      <c r="P1009" s="9" t="s">
        <v>248</v>
      </c>
      <c r="Q1009" s="9"/>
      <c r="R1009" s="9"/>
    </row>
    <row r="1010" spans="2:18" x14ac:dyDescent="0.3">
      <c r="B1010" s="9">
        <v>1012</v>
      </c>
      <c r="C1010" s="1" t="s">
        <v>375</v>
      </c>
      <c r="D1010" s="1" t="s">
        <v>1854</v>
      </c>
      <c r="E1010" s="1" t="s">
        <v>116</v>
      </c>
      <c r="F1010" s="1">
        <v>1104554178</v>
      </c>
      <c r="G1010" s="1">
        <v>3153211287</v>
      </c>
      <c r="H1010" s="1">
        <v>5</v>
      </c>
      <c r="I1010" s="1">
        <v>10</v>
      </c>
      <c r="J1010" s="1">
        <v>2021</v>
      </c>
      <c r="K1010" s="54">
        <f t="shared" si="30"/>
        <v>4</v>
      </c>
      <c r="L1010" s="9" t="s">
        <v>103</v>
      </c>
      <c r="M1010" s="55" t="str">
        <f>VLOOKUP($L1010,CATEGORIAS!$I$2:$J$15,2,0)</f>
        <v>Z</v>
      </c>
      <c r="N1010" s="11" t="str">
        <f t="shared" si="31"/>
        <v>2021Z</v>
      </c>
      <c r="O1010" s="11" t="str">
        <f>VLOOKUP($N1010,CATEGORIAS!$B$1:$G$245,2,0)</f>
        <v>MINI RIDERS SIN PEDALES 4 Y 5 AÑOS</v>
      </c>
      <c r="P1010" s="9" t="s">
        <v>248</v>
      </c>
      <c r="Q1010" s="9"/>
      <c r="R1010" s="9"/>
    </row>
    <row r="1011" spans="2:18" x14ac:dyDescent="0.3">
      <c r="B1011" s="9">
        <v>1013</v>
      </c>
      <c r="C1011" s="1" t="s">
        <v>378</v>
      </c>
      <c r="D1011" s="1" t="s">
        <v>1855</v>
      </c>
      <c r="E1011" s="1" t="s">
        <v>116</v>
      </c>
      <c r="F1011" s="1">
        <v>1036460463</v>
      </c>
      <c r="G1011" s="1">
        <v>3045366769</v>
      </c>
      <c r="H1011" s="1">
        <v>29</v>
      </c>
      <c r="I1011" s="1">
        <v>8</v>
      </c>
      <c r="J1011" s="1">
        <v>2019</v>
      </c>
      <c r="K1011" s="54">
        <f t="shared" si="30"/>
        <v>6</v>
      </c>
      <c r="L1011" s="9" t="s">
        <v>106</v>
      </c>
      <c r="M1011" s="55" t="str">
        <f>VLOOKUP($L1011,CATEGORIAS!$I$2:$J$15,2,0)</f>
        <v>S</v>
      </c>
      <c r="N1011" s="11" t="str">
        <f t="shared" si="31"/>
        <v>2019S</v>
      </c>
      <c r="O1011" s="11" t="str">
        <f>VLOOKUP($N1011,CATEGORIAS!$B$1:$G$245,2,0)</f>
        <v>SEMILLEROS 6 AÑOS Y MENOS</v>
      </c>
      <c r="P1011" s="9" t="s">
        <v>248</v>
      </c>
      <c r="Q1011" s="9"/>
      <c r="R1011" s="9"/>
    </row>
    <row r="1012" spans="2:18" x14ac:dyDescent="0.3">
      <c r="B1012" s="9">
        <v>1014</v>
      </c>
      <c r="C1012" s="1" t="s">
        <v>1856</v>
      </c>
      <c r="D1012" s="1" t="s">
        <v>1857</v>
      </c>
      <c r="E1012" s="1" t="s">
        <v>116</v>
      </c>
      <c r="F1012" s="1">
        <v>1035019974</v>
      </c>
      <c r="G1012" s="1">
        <v>3116329418</v>
      </c>
      <c r="H1012" s="1">
        <v>30</v>
      </c>
      <c r="I1012" s="1">
        <v>7</v>
      </c>
      <c r="J1012" s="1">
        <v>2022</v>
      </c>
      <c r="K1012" s="54">
        <f t="shared" si="30"/>
        <v>3</v>
      </c>
      <c r="L1012" s="9" t="s">
        <v>103</v>
      </c>
      <c r="M1012" s="55" t="str">
        <f>VLOOKUP($L1012,CATEGORIAS!$I$2:$J$15,2,0)</f>
        <v>Z</v>
      </c>
      <c r="N1012" s="11" t="str">
        <f t="shared" si="31"/>
        <v>2022Z</v>
      </c>
      <c r="O1012" s="11" t="str">
        <f>VLOOKUP($N1012,CATEGORIAS!$B$1:$G$245,2,0)</f>
        <v>MINI RIDERS SIN PEDALES 2 Y 3 AÑOS</v>
      </c>
      <c r="P1012" s="9" t="s">
        <v>248</v>
      </c>
      <c r="Q1012" s="9"/>
      <c r="R1012" s="9"/>
    </row>
    <row r="1013" spans="2:18" x14ac:dyDescent="0.3">
      <c r="B1013" s="9">
        <v>1015</v>
      </c>
      <c r="C1013" s="1" t="s">
        <v>1858</v>
      </c>
      <c r="D1013" s="1" t="s">
        <v>1859</v>
      </c>
      <c r="E1013" s="1" t="s">
        <v>116</v>
      </c>
      <c r="F1013" s="1">
        <v>1021946056</v>
      </c>
      <c r="G1013" s="1">
        <v>3104006861</v>
      </c>
      <c r="H1013" s="1">
        <v>25</v>
      </c>
      <c r="I1013" s="1">
        <v>4</v>
      </c>
      <c r="J1013" s="1">
        <v>2019</v>
      </c>
      <c r="K1013" s="54">
        <f t="shared" si="30"/>
        <v>6</v>
      </c>
      <c r="L1013" s="9" t="s">
        <v>106</v>
      </c>
      <c r="M1013" s="55" t="str">
        <f>VLOOKUP($L1013,CATEGORIAS!$I$2:$J$15,2,0)</f>
        <v>S</v>
      </c>
      <c r="N1013" s="11" t="str">
        <f t="shared" si="31"/>
        <v>2019S</v>
      </c>
      <c r="O1013" s="11" t="str">
        <f>VLOOKUP($N1013,CATEGORIAS!$B$1:$G$245,2,0)</f>
        <v>SEMILLEROS 6 AÑOS Y MENOS</v>
      </c>
      <c r="P1013" s="9" t="s">
        <v>248</v>
      </c>
      <c r="Q1013" s="9"/>
      <c r="R1013" s="9"/>
    </row>
    <row r="1014" spans="2:18" x14ac:dyDescent="0.3">
      <c r="B1014" s="9">
        <v>1016</v>
      </c>
      <c r="C1014" s="1" t="s">
        <v>1860</v>
      </c>
      <c r="D1014" s="1" t="s">
        <v>1861</v>
      </c>
      <c r="E1014" s="1" t="s">
        <v>142</v>
      </c>
      <c r="F1014" s="1">
        <v>1020308276</v>
      </c>
      <c r="G1014" s="1">
        <v>3206703132</v>
      </c>
      <c r="H1014" s="1">
        <v>31</v>
      </c>
      <c r="I1014" s="1">
        <v>10</v>
      </c>
      <c r="J1014" s="1">
        <v>2010</v>
      </c>
      <c r="K1014" s="54">
        <f t="shared" si="30"/>
        <v>15</v>
      </c>
      <c r="L1014" s="9" t="s">
        <v>106</v>
      </c>
      <c r="M1014" s="55" t="str">
        <f>VLOOKUP($L1014,CATEGORIAS!$I$2:$J$15,2,0)</f>
        <v>S</v>
      </c>
      <c r="N1014" s="11" t="str">
        <f t="shared" si="31"/>
        <v>2010S</v>
      </c>
      <c r="O1014" s="11" t="str">
        <f>VLOOKUP($N1014,CATEGORIAS!$B$1:$G$245,2,0)</f>
        <v xml:space="preserve">SEMILLEROS 15 Y 16 AÑOS </v>
      </c>
      <c r="P1014" s="9" t="s">
        <v>248</v>
      </c>
      <c r="Q1014" s="9"/>
      <c r="R1014" s="9"/>
    </row>
    <row r="1015" spans="2:18" x14ac:dyDescent="0.3">
      <c r="B1015" s="9">
        <v>1017</v>
      </c>
      <c r="C1015" s="1" t="s">
        <v>936</v>
      </c>
      <c r="D1015" s="1" t="s">
        <v>1862</v>
      </c>
      <c r="E1015" s="1" t="s">
        <v>116</v>
      </c>
      <c r="F1015" s="1">
        <v>1068440027</v>
      </c>
      <c r="G1015" s="1">
        <v>3146779854</v>
      </c>
      <c r="H1015" s="1">
        <v>21</v>
      </c>
      <c r="I1015" s="1">
        <v>8</v>
      </c>
      <c r="J1015" s="1">
        <v>2017</v>
      </c>
      <c r="K1015" s="54">
        <f t="shared" si="30"/>
        <v>8</v>
      </c>
      <c r="L1015" s="9" t="s">
        <v>106</v>
      </c>
      <c r="M1015" s="55" t="str">
        <f>VLOOKUP($L1015,CATEGORIAS!$I$2:$J$15,2,0)</f>
        <v>S</v>
      </c>
      <c r="N1015" s="11" t="str">
        <f t="shared" si="31"/>
        <v>2017S</v>
      </c>
      <c r="O1015" s="11" t="str">
        <f>VLOOKUP($N1015,CATEGORIAS!$B$1:$G$245,2,0)</f>
        <v xml:space="preserve">SEMILLEROS 7 Y 8 AÑOS </v>
      </c>
      <c r="P1015" s="9" t="s">
        <v>958</v>
      </c>
      <c r="Q1015" s="9"/>
      <c r="R1015" s="9"/>
    </row>
    <row r="1016" spans="2:18" x14ac:dyDescent="0.3">
      <c r="B1016" s="9">
        <v>1018</v>
      </c>
      <c r="C1016" s="1" t="s">
        <v>1863</v>
      </c>
      <c r="D1016" s="1" t="s">
        <v>1864</v>
      </c>
      <c r="E1016" s="1" t="s">
        <v>142</v>
      </c>
      <c r="F1016" s="1">
        <v>1062979691</v>
      </c>
      <c r="G1016" s="1">
        <v>3008375076</v>
      </c>
      <c r="H1016" s="1">
        <v>5</v>
      </c>
      <c r="I1016" s="1">
        <v>10</v>
      </c>
      <c r="J1016" s="1">
        <v>2014</v>
      </c>
      <c r="K1016" s="54">
        <f t="shared" si="30"/>
        <v>11</v>
      </c>
      <c r="L1016" s="9" t="s">
        <v>106</v>
      </c>
      <c r="M1016" s="55" t="str">
        <f>VLOOKUP($L1016,CATEGORIAS!$I$2:$J$15,2,0)</f>
        <v>S</v>
      </c>
      <c r="N1016" s="11" t="str">
        <f t="shared" si="31"/>
        <v>2014S</v>
      </c>
      <c r="O1016" s="11" t="str">
        <f>VLOOKUP($N1016,CATEGORIAS!$B$1:$G$245,2,0)</f>
        <v>SEMILLEROS 11 Y 12 AÑOS</v>
      </c>
      <c r="P1016" s="9" t="s">
        <v>958</v>
      </c>
      <c r="Q1016" s="9"/>
      <c r="R1016" s="9"/>
    </row>
    <row r="1017" spans="2:18" x14ac:dyDescent="0.3">
      <c r="B1017" s="9">
        <v>1019</v>
      </c>
      <c r="C1017" s="1" t="s">
        <v>1509</v>
      </c>
      <c r="D1017" s="1" t="s">
        <v>1865</v>
      </c>
      <c r="E1017" s="1" t="s">
        <v>116</v>
      </c>
      <c r="F1017" s="1">
        <v>1068445215</v>
      </c>
      <c r="G1017" s="1">
        <v>3165355394</v>
      </c>
      <c r="H1017" s="1">
        <v>12</v>
      </c>
      <c r="I1017" s="1">
        <v>2</v>
      </c>
      <c r="J1017" s="1">
        <v>2021</v>
      </c>
      <c r="K1017" s="54">
        <f t="shared" si="30"/>
        <v>4</v>
      </c>
      <c r="L1017" s="9" t="s">
        <v>103</v>
      </c>
      <c r="M1017" s="55" t="str">
        <f>VLOOKUP($L1017,CATEGORIAS!$I$2:$J$15,2,0)</f>
        <v>Z</v>
      </c>
      <c r="N1017" s="11" t="str">
        <f t="shared" si="31"/>
        <v>2021Z</v>
      </c>
      <c r="O1017" s="11" t="str">
        <f>VLOOKUP($N1017,CATEGORIAS!$B$1:$G$245,2,0)</f>
        <v>MINI RIDERS SIN PEDALES 4 Y 5 AÑOS</v>
      </c>
      <c r="P1017" s="9" t="s">
        <v>958</v>
      </c>
      <c r="Q1017" s="9"/>
      <c r="R1017" s="9"/>
    </row>
    <row r="1018" spans="2:18" x14ac:dyDescent="0.3">
      <c r="B1018" s="9">
        <v>1020</v>
      </c>
      <c r="C1018" s="1" t="s">
        <v>1560</v>
      </c>
      <c r="D1018" s="1" t="s">
        <v>1866</v>
      </c>
      <c r="E1018" s="1" t="s">
        <v>142</v>
      </c>
      <c r="F1018" s="1">
        <v>1062531729</v>
      </c>
      <c r="G1018" s="1" t="s">
        <v>1867</v>
      </c>
      <c r="H1018" s="1">
        <v>27</v>
      </c>
      <c r="I1018" s="1">
        <v>7</v>
      </c>
      <c r="J1018" s="1">
        <v>2014</v>
      </c>
      <c r="K1018" s="54">
        <f t="shared" si="30"/>
        <v>11</v>
      </c>
      <c r="L1018" s="9" t="s">
        <v>106</v>
      </c>
      <c r="M1018" s="55" t="str">
        <f>VLOOKUP($L1018,CATEGORIAS!$I$2:$J$15,2,0)</f>
        <v>S</v>
      </c>
      <c r="N1018" s="11" t="str">
        <f t="shared" si="31"/>
        <v>2014S</v>
      </c>
      <c r="O1018" s="11" t="str">
        <f>VLOOKUP($N1018,CATEGORIAS!$B$1:$G$245,2,0)</f>
        <v>SEMILLEROS 11 Y 12 AÑOS</v>
      </c>
      <c r="P1018" s="9" t="s">
        <v>958</v>
      </c>
      <c r="Q1018" s="9"/>
      <c r="R1018" s="9"/>
    </row>
    <row r="1019" spans="2:18" x14ac:dyDescent="0.3">
      <c r="B1019" s="9">
        <v>1021</v>
      </c>
      <c r="C1019" s="1" t="s">
        <v>1868</v>
      </c>
      <c r="D1019" s="1" t="s">
        <v>1869</v>
      </c>
      <c r="E1019" s="1" t="s">
        <v>142</v>
      </c>
      <c r="F1019" s="1">
        <v>1035003691</v>
      </c>
      <c r="G1019" s="1">
        <v>3006535818</v>
      </c>
      <c r="H1019" s="1">
        <v>16</v>
      </c>
      <c r="I1019" s="1">
        <v>4</v>
      </c>
      <c r="J1019" s="1">
        <v>2014</v>
      </c>
      <c r="K1019" s="54">
        <f t="shared" si="30"/>
        <v>11</v>
      </c>
      <c r="L1019" s="9" t="s">
        <v>106</v>
      </c>
      <c r="M1019" s="55" t="str">
        <f>VLOOKUP($L1019,CATEGORIAS!$I$2:$J$15,2,0)</f>
        <v>S</v>
      </c>
      <c r="N1019" s="11" t="str">
        <f t="shared" si="31"/>
        <v>2014S</v>
      </c>
      <c r="O1019" s="11" t="str">
        <f>VLOOKUP($N1019,CATEGORIAS!$B$1:$G$245,2,0)</f>
        <v>SEMILLEROS 11 Y 12 AÑOS</v>
      </c>
      <c r="P1019" s="9" t="s">
        <v>958</v>
      </c>
      <c r="Q1019" s="9"/>
      <c r="R1019" s="9"/>
    </row>
    <row r="1020" spans="2:18" x14ac:dyDescent="0.3">
      <c r="B1020" s="9">
        <v>1022</v>
      </c>
      <c r="C1020" s="1" t="s">
        <v>1870</v>
      </c>
      <c r="D1020" s="1" t="s">
        <v>1871</v>
      </c>
      <c r="E1020" s="1" t="s">
        <v>116</v>
      </c>
      <c r="F1020" s="1">
        <v>1062990260</v>
      </c>
      <c r="G1020" s="1">
        <v>3017607059</v>
      </c>
      <c r="H1020" s="1">
        <v>11</v>
      </c>
      <c r="I1020" s="1">
        <v>12</v>
      </c>
      <c r="J1020" s="1">
        <v>2020</v>
      </c>
      <c r="K1020" s="54">
        <f t="shared" si="30"/>
        <v>5</v>
      </c>
      <c r="L1020" s="9" t="s">
        <v>103</v>
      </c>
      <c r="M1020" s="55" t="str">
        <f>VLOOKUP($L1020,CATEGORIAS!$I$2:$J$15,2,0)</f>
        <v>Z</v>
      </c>
      <c r="N1020" s="11" t="str">
        <f t="shared" si="31"/>
        <v>2020Z</v>
      </c>
      <c r="O1020" s="11" t="str">
        <f>VLOOKUP($N1020,CATEGORIAS!$B$1:$G$245,2,0)</f>
        <v>MINI RIDERS SIN PEDALES 4 Y 5 AÑOS</v>
      </c>
      <c r="P1020" s="9" t="s">
        <v>958</v>
      </c>
      <c r="Q1020" s="9"/>
      <c r="R1020" s="9"/>
    </row>
    <row r="1021" spans="2:18" x14ac:dyDescent="0.3">
      <c r="B1021" s="9">
        <v>1023</v>
      </c>
      <c r="C1021" s="1" t="s">
        <v>1872</v>
      </c>
      <c r="D1021" s="1" t="s">
        <v>1873</v>
      </c>
      <c r="E1021" s="1" t="s">
        <v>116</v>
      </c>
      <c r="F1021" s="1">
        <v>1062538698</v>
      </c>
      <c r="G1021" s="1">
        <v>3177296844</v>
      </c>
      <c r="H1021" s="1">
        <v>17</v>
      </c>
      <c r="I1021" s="1">
        <v>4</v>
      </c>
      <c r="J1021" s="1">
        <v>2017</v>
      </c>
      <c r="K1021" s="54">
        <f t="shared" si="30"/>
        <v>8</v>
      </c>
      <c r="L1021" s="9" t="s">
        <v>106</v>
      </c>
      <c r="M1021" s="55" t="str">
        <f>VLOOKUP($L1021,CATEGORIAS!$I$2:$J$15,2,0)</f>
        <v>S</v>
      </c>
      <c r="N1021" s="11" t="str">
        <f t="shared" si="31"/>
        <v>2017S</v>
      </c>
      <c r="O1021" s="11" t="str">
        <f>VLOOKUP($N1021,CATEGORIAS!$B$1:$G$245,2,0)</f>
        <v xml:space="preserve">SEMILLEROS 7 Y 8 AÑOS </v>
      </c>
      <c r="P1021" s="9" t="s">
        <v>958</v>
      </c>
      <c r="Q1021" s="9"/>
      <c r="R1021" s="9"/>
    </row>
    <row r="1022" spans="2:18" x14ac:dyDescent="0.3">
      <c r="B1022" s="9">
        <v>1024</v>
      </c>
      <c r="C1022" s="1" t="s">
        <v>1872</v>
      </c>
      <c r="D1022" s="1" t="s">
        <v>1874</v>
      </c>
      <c r="E1022" s="1" t="s">
        <v>116</v>
      </c>
      <c r="F1022" s="1">
        <v>1031851145</v>
      </c>
      <c r="G1022" s="1">
        <v>3157342122</v>
      </c>
      <c r="H1022" s="1">
        <v>25</v>
      </c>
      <c r="I1022" s="1">
        <v>7</v>
      </c>
      <c r="J1022" s="1">
        <v>2018</v>
      </c>
      <c r="K1022" s="54">
        <f t="shared" si="30"/>
        <v>7</v>
      </c>
      <c r="L1022" s="9" t="s">
        <v>106</v>
      </c>
      <c r="M1022" s="55" t="str">
        <f>VLOOKUP($L1022,CATEGORIAS!$I$2:$J$15,2,0)</f>
        <v>S</v>
      </c>
      <c r="N1022" s="11" t="str">
        <f t="shared" si="31"/>
        <v>2018S</v>
      </c>
      <c r="O1022" s="11" t="str">
        <f>VLOOKUP($N1022,CATEGORIAS!$B$1:$G$245,2,0)</f>
        <v xml:space="preserve">SEMILLEROS 7 Y 8 AÑOS </v>
      </c>
      <c r="P1022" s="9" t="s">
        <v>958</v>
      </c>
      <c r="Q1022" s="9"/>
      <c r="R1022" s="9"/>
    </row>
    <row r="1023" spans="2:18" x14ac:dyDescent="0.3">
      <c r="B1023" s="9">
        <v>1025</v>
      </c>
      <c r="C1023" s="1" t="s">
        <v>1875</v>
      </c>
      <c r="D1023" s="1" t="s">
        <v>1876</v>
      </c>
      <c r="E1023" s="1" t="s">
        <v>116</v>
      </c>
      <c r="F1023" s="1">
        <v>1033270757</v>
      </c>
      <c r="G1023" s="1">
        <v>3143105275</v>
      </c>
      <c r="H1023" s="1">
        <v>7</v>
      </c>
      <c r="I1023" s="1">
        <v>6</v>
      </c>
      <c r="J1023" s="1">
        <v>2020</v>
      </c>
      <c r="K1023" s="54">
        <f t="shared" si="30"/>
        <v>5</v>
      </c>
      <c r="L1023" s="9" t="s">
        <v>102</v>
      </c>
      <c r="M1023" s="55" t="str">
        <f>VLOOKUP($L1023,CATEGORIAS!$I$2:$J$15,2,0)</f>
        <v>X</v>
      </c>
      <c r="N1023" s="11" t="str">
        <f t="shared" si="31"/>
        <v>2020X</v>
      </c>
      <c r="O1023" s="11" t="str">
        <f>VLOOKUP($N1023,CATEGORIAS!$B$1:$G$245,2,0)</f>
        <v>MINI RIDERS CON PEDALES 4 Y 5 AÑOS</v>
      </c>
      <c r="P1023" s="9" t="s">
        <v>958</v>
      </c>
      <c r="Q1023" s="9"/>
      <c r="R1023" s="9"/>
    </row>
    <row r="1024" spans="2:18" x14ac:dyDescent="0.3">
      <c r="B1024" s="9">
        <v>1026</v>
      </c>
      <c r="C1024" s="1" t="s">
        <v>1877</v>
      </c>
      <c r="D1024" s="1" t="s">
        <v>1878</v>
      </c>
      <c r="E1024" s="1" t="s">
        <v>142</v>
      </c>
      <c r="F1024" s="1">
        <v>1037130960</v>
      </c>
      <c r="G1024" s="3" t="s">
        <v>1879</v>
      </c>
      <c r="H1024" s="1">
        <v>11</v>
      </c>
      <c r="I1024" s="1">
        <v>12</v>
      </c>
      <c r="J1024" s="1">
        <v>2015</v>
      </c>
      <c r="K1024" s="54">
        <f t="shared" si="30"/>
        <v>10</v>
      </c>
      <c r="L1024" s="1" t="s">
        <v>106</v>
      </c>
      <c r="M1024" s="55" t="str">
        <f>VLOOKUP($L1024,CATEGORIAS!$I$2:$J$15,2,0)</f>
        <v>S</v>
      </c>
      <c r="N1024" s="11" t="str">
        <f t="shared" si="31"/>
        <v>2015S</v>
      </c>
      <c r="O1024" s="11" t="str">
        <f>VLOOKUP($N1024,CATEGORIAS!$B$1:$G$245,2,0)</f>
        <v xml:space="preserve">SEMILLEROS 9 Y 10 AÑOS </v>
      </c>
      <c r="P1024" s="1" t="s">
        <v>1888</v>
      </c>
      <c r="Q1024" s="9"/>
      <c r="R1024" s="9"/>
    </row>
    <row r="1025" spans="2:18" x14ac:dyDescent="0.3">
      <c r="B1025" s="9">
        <v>1027</v>
      </c>
      <c r="C1025" s="1" t="s">
        <v>1880</v>
      </c>
      <c r="D1025" s="1" t="s">
        <v>1881</v>
      </c>
      <c r="E1025" s="1" t="s">
        <v>142</v>
      </c>
      <c r="F1025" s="81">
        <v>1037132758</v>
      </c>
      <c r="G1025" s="3" t="s">
        <v>1882</v>
      </c>
      <c r="H1025" s="1">
        <v>31</v>
      </c>
      <c r="I1025" s="1">
        <v>12</v>
      </c>
      <c r="J1025" s="1">
        <v>2017</v>
      </c>
      <c r="K1025" s="54">
        <f t="shared" si="30"/>
        <v>8</v>
      </c>
      <c r="L1025" s="1" t="s">
        <v>106</v>
      </c>
      <c r="M1025" s="55" t="str">
        <f>VLOOKUP($L1025,CATEGORIAS!$I$2:$J$15,2,0)</f>
        <v>S</v>
      </c>
      <c r="N1025" s="11" t="str">
        <f t="shared" si="31"/>
        <v>2017S</v>
      </c>
      <c r="O1025" s="11" t="str">
        <f>VLOOKUP($N1025,CATEGORIAS!$B$1:$G$245,2,0)</f>
        <v xml:space="preserve">SEMILLEROS 7 Y 8 AÑOS </v>
      </c>
      <c r="P1025" s="1" t="s">
        <v>1888</v>
      </c>
      <c r="Q1025" s="9"/>
      <c r="R1025" s="9"/>
    </row>
    <row r="1026" spans="2:18" x14ac:dyDescent="0.3">
      <c r="B1026" s="9">
        <v>1028</v>
      </c>
      <c r="C1026" s="1" t="s">
        <v>586</v>
      </c>
      <c r="D1026" s="1" t="s">
        <v>1883</v>
      </c>
      <c r="E1026" s="1" t="s">
        <v>142</v>
      </c>
      <c r="F1026" s="1">
        <v>1037131593</v>
      </c>
      <c r="G1026" s="3" t="s">
        <v>1884</v>
      </c>
      <c r="H1026" s="1">
        <v>6</v>
      </c>
      <c r="I1026" s="1">
        <v>9</v>
      </c>
      <c r="J1026" s="1">
        <v>2016</v>
      </c>
      <c r="K1026" s="54">
        <f t="shared" si="30"/>
        <v>9</v>
      </c>
      <c r="L1026" s="1" t="s">
        <v>106</v>
      </c>
      <c r="M1026" s="55" t="str">
        <f>VLOOKUP($L1026,CATEGORIAS!$I$2:$J$15,2,0)</f>
        <v>S</v>
      </c>
      <c r="N1026" s="11" t="str">
        <f t="shared" si="31"/>
        <v>2016S</v>
      </c>
      <c r="O1026" s="11" t="str">
        <f>VLOOKUP($N1026,CATEGORIAS!$B$1:$G$245,2,0)</f>
        <v xml:space="preserve">SEMILLEROS 9 Y 10 AÑOS </v>
      </c>
      <c r="P1026" s="1" t="s">
        <v>1888</v>
      </c>
      <c r="Q1026" s="9"/>
      <c r="R1026" s="9"/>
    </row>
    <row r="1027" spans="2:18" x14ac:dyDescent="0.3">
      <c r="B1027" s="9">
        <v>1029</v>
      </c>
      <c r="C1027" s="1" t="s">
        <v>1885</v>
      </c>
      <c r="D1027" s="1" t="s">
        <v>1886</v>
      </c>
      <c r="E1027" s="1" t="s">
        <v>142</v>
      </c>
      <c r="F1027" s="1">
        <v>1011594925</v>
      </c>
      <c r="G1027" s="1" t="s">
        <v>1887</v>
      </c>
      <c r="H1027" s="1">
        <v>21</v>
      </c>
      <c r="I1027" s="1">
        <v>6</v>
      </c>
      <c r="J1027" s="1">
        <v>2011</v>
      </c>
      <c r="K1027" s="54">
        <f t="shared" si="30"/>
        <v>14</v>
      </c>
      <c r="L1027" s="1" t="s">
        <v>105</v>
      </c>
      <c r="M1027" s="55" t="str">
        <f>VLOOKUP($L1027,CATEGORIAS!$I$2:$J$15,2,0)</f>
        <v>P</v>
      </c>
      <c r="N1027" s="11" t="str">
        <f t="shared" si="31"/>
        <v>2011P</v>
      </c>
      <c r="O1027" s="11" t="str">
        <f>VLOOKUP($N1027,CATEGORIAS!$B$1:$G$245,2,0)</f>
        <v xml:space="preserve">PRINCIPIANTES 13 Y 14 AÑOS </v>
      </c>
      <c r="P1027" s="64" t="s">
        <v>1888</v>
      </c>
      <c r="Q1027" s="9"/>
      <c r="R1027" s="9"/>
    </row>
    <row r="1028" spans="2:18" x14ac:dyDescent="0.3">
      <c r="B1028" s="9">
        <v>1030</v>
      </c>
      <c r="C1028" s="1" t="s">
        <v>291</v>
      </c>
      <c r="D1028" s="1" t="s">
        <v>1889</v>
      </c>
      <c r="E1028" s="1" t="s">
        <v>116</v>
      </c>
      <c r="F1028" s="1">
        <v>1035880784</v>
      </c>
      <c r="G1028" s="1">
        <v>3045590480</v>
      </c>
      <c r="H1028" s="48">
        <v>43224</v>
      </c>
      <c r="I1028" s="1" t="s">
        <v>1339</v>
      </c>
      <c r="J1028" s="1">
        <v>2018</v>
      </c>
      <c r="K1028" s="54">
        <f t="shared" si="30"/>
        <v>7</v>
      </c>
      <c r="L1028" s="1" t="s">
        <v>105</v>
      </c>
      <c r="M1028" s="55" t="str">
        <f>VLOOKUP($L1028,CATEGORIAS!$I$2:$J$15,2,0)</f>
        <v>P</v>
      </c>
      <c r="N1028" s="11" t="str">
        <f t="shared" si="31"/>
        <v>2018P</v>
      </c>
      <c r="O1028" s="11" t="str">
        <f>VLOOKUP($N1028,CATEGORIAS!$B$1:$G$245,2,0)</f>
        <v xml:space="preserve">PRINCIPIANTES 7 Y 8 AÑOS </v>
      </c>
      <c r="P1028" s="9" t="s">
        <v>1477</v>
      </c>
      <c r="Q1028" s="9"/>
      <c r="R1028" s="9"/>
    </row>
    <row r="1029" spans="2:18" x14ac:dyDescent="0.3">
      <c r="B1029" s="9">
        <v>1031</v>
      </c>
      <c r="C1029" s="1" t="s">
        <v>257</v>
      </c>
      <c r="D1029" s="1" t="s">
        <v>1890</v>
      </c>
      <c r="E1029" s="1" t="s">
        <v>142</v>
      </c>
      <c r="F1029" s="1">
        <v>1074018368</v>
      </c>
      <c r="G1029" s="1">
        <v>3148460778</v>
      </c>
      <c r="H1029" s="1">
        <v>29</v>
      </c>
      <c r="I1029" s="1">
        <v>8</v>
      </c>
      <c r="J1029" s="1">
        <v>2020</v>
      </c>
      <c r="K1029" s="54">
        <f t="shared" si="30"/>
        <v>5</v>
      </c>
      <c r="L1029" s="9" t="s">
        <v>103</v>
      </c>
      <c r="M1029" s="55" t="str">
        <f>VLOOKUP($L1029,CATEGORIAS!$I$2:$J$15,2,0)</f>
        <v>Z</v>
      </c>
      <c r="N1029" s="11" t="str">
        <f t="shared" si="31"/>
        <v>2020Z</v>
      </c>
      <c r="O1029" s="11" t="str">
        <f>VLOOKUP($N1029,CATEGORIAS!$B$1:$G$245,2,0)</f>
        <v>MINI RIDERS SIN PEDALES 4 Y 5 AÑOS</v>
      </c>
      <c r="P1029" s="17" t="s">
        <v>1891</v>
      </c>
      <c r="Q1029" s="9"/>
      <c r="R1029" s="9"/>
    </row>
    <row r="1030" spans="2:18" x14ac:dyDescent="0.3">
      <c r="B1030" s="9">
        <v>1032</v>
      </c>
      <c r="C1030" s="1" t="s">
        <v>1892</v>
      </c>
      <c r="D1030" s="1" t="s">
        <v>1468</v>
      </c>
      <c r="E1030" s="1" t="s">
        <v>116</v>
      </c>
      <c r="F1030" s="1">
        <v>1239090719</v>
      </c>
      <c r="G1030" s="1">
        <v>3003917443</v>
      </c>
      <c r="H1030" s="1">
        <v>19</v>
      </c>
      <c r="I1030" s="1">
        <v>3</v>
      </c>
      <c r="J1030" s="1">
        <v>2021</v>
      </c>
      <c r="K1030" s="54">
        <f t="shared" si="30"/>
        <v>4</v>
      </c>
      <c r="L1030" s="9" t="s">
        <v>103</v>
      </c>
      <c r="M1030" s="55" t="str">
        <f>VLOOKUP($L1030,CATEGORIAS!$I$2:$J$15,2,0)</f>
        <v>Z</v>
      </c>
      <c r="N1030" s="11" t="str">
        <f t="shared" si="31"/>
        <v>2021Z</v>
      </c>
      <c r="O1030" s="11" t="str">
        <f>VLOOKUP($N1030,CATEGORIAS!$B$1:$G$245,2,0)</f>
        <v>MINI RIDERS SIN PEDALES 4 Y 5 AÑOS</v>
      </c>
      <c r="P1030" s="17" t="s">
        <v>1893</v>
      </c>
      <c r="Q1030" s="9"/>
      <c r="R1030" s="9"/>
    </row>
    <row r="1031" spans="2:18" x14ac:dyDescent="0.3">
      <c r="B1031" s="9">
        <v>1033</v>
      </c>
      <c r="C1031" s="82" t="s">
        <v>1894</v>
      </c>
      <c r="D1031" s="82" t="s">
        <v>1895</v>
      </c>
      <c r="E1031" s="82" t="s">
        <v>116</v>
      </c>
      <c r="F1031" s="82">
        <v>1067638867</v>
      </c>
      <c r="G1031" s="82">
        <v>3215548528</v>
      </c>
      <c r="H1031" s="82">
        <v>9</v>
      </c>
      <c r="I1031" s="82">
        <v>2</v>
      </c>
      <c r="J1031" s="82">
        <v>2019</v>
      </c>
      <c r="K1031" s="54">
        <f t="shared" si="30"/>
        <v>6</v>
      </c>
      <c r="L1031" s="9" t="s">
        <v>106</v>
      </c>
      <c r="M1031" s="55" t="str">
        <f>VLOOKUP($L1031,CATEGORIAS!$I$2:$J$15,2,0)</f>
        <v>S</v>
      </c>
      <c r="N1031" s="11" t="str">
        <f t="shared" si="31"/>
        <v>2019S</v>
      </c>
      <c r="O1031" s="11" t="str">
        <f>VLOOKUP($N1031,CATEGORIAS!$B$1:$G$245,2,0)</f>
        <v>SEMILLEROS 6 AÑOS Y MENOS</v>
      </c>
      <c r="P1031" s="9" t="s">
        <v>1820</v>
      </c>
      <c r="Q1031" s="9"/>
      <c r="R1031" s="9"/>
    </row>
    <row r="1032" spans="2:18" x14ac:dyDescent="0.3">
      <c r="B1032" s="9">
        <v>1034</v>
      </c>
      <c r="C1032" s="1" t="s">
        <v>270</v>
      </c>
      <c r="D1032" s="1" t="s">
        <v>1896</v>
      </c>
      <c r="E1032" s="1" t="s">
        <v>212</v>
      </c>
      <c r="F1032" s="1">
        <v>1022143264</v>
      </c>
      <c r="G1032" s="1">
        <v>3205474949</v>
      </c>
      <c r="H1032" s="1">
        <v>23</v>
      </c>
      <c r="I1032" s="1">
        <v>10</v>
      </c>
      <c r="J1032" s="1">
        <v>2004</v>
      </c>
      <c r="K1032" s="54">
        <f t="shared" si="30"/>
        <v>21</v>
      </c>
      <c r="L1032" s="9" t="s">
        <v>101</v>
      </c>
      <c r="M1032" s="55" t="str">
        <f>VLOOKUP($L1032,CATEGORIAS!$I$2:$J$15,2,0)</f>
        <v>E</v>
      </c>
      <c r="N1032" s="11" t="str">
        <f t="shared" si="31"/>
        <v>2004E</v>
      </c>
      <c r="O1032" s="11" t="str">
        <f>VLOOKUP($N1032,CATEGORIAS!$B$1:$G$245,2,0)</f>
        <v>EXPERTOS 17 AÑOS Y MAS</v>
      </c>
      <c r="P1032" s="9" t="s">
        <v>520</v>
      </c>
      <c r="Q1032" s="9"/>
      <c r="R1032" s="9"/>
    </row>
    <row r="1033" spans="2:18" x14ac:dyDescent="0.3">
      <c r="B1033" s="9">
        <v>1035</v>
      </c>
      <c r="C1033" s="1" t="s">
        <v>1897</v>
      </c>
      <c r="D1033" s="1" t="s">
        <v>1898</v>
      </c>
      <c r="E1033" s="1" t="s">
        <v>116</v>
      </c>
      <c r="F1033" s="1">
        <v>1014901249</v>
      </c>
      <c r="G1033" s="1" t="s">
        <v>1899</v>
      </c>
      <c r="H1033" s="1">
        <v>8</v>
      </c>
      <c r="I1033" s="1" t="s">
        <v>1900</v>
      </c>
      <c r="J1033" s="1">
        <v>2019</v>
      </c>
      <c r="K1033" s="54">
        <f t="shared" si="30"/>
        <v>6</v>
      </c>
      <c r="L1033" s="9" t="s">
        <v>105</v>
      </c>
      <c r="M1033" s="55" t="str">
        <f>VLOOKUP($L1033,CATEGORIAS!$I$2:$J$15,2,0)</f>
        <v>P</v>
      </c>
      <c r="N1033" s="11" t="str">
        <f t="shared" si="31"/>
        <v>2019P</v>
      </c>
      <c r="O1033" s="11" t="str">
        <f>VLOOKUP($N1033,CATEGORIAS!$B$1:$G$245,2,0)</f>
        <v>PRINCIPIANTES 6 AÑOS Y MENOS</v>
      </c>
      <c r="P1033" s="9" t="s">
        <v>451</v>
      </c>
      <c r="Q1033" s="9"/>
      <c r="R1033" s="9"/>
    </row>
    <row r="1034" spans="2:18" x14ac:dyDescent="0.3">
      <c r="B1034" s="9">
        <v>1036</v>
      </c>
      <c r="C1034" s="1" t="s">
        <v>1901</v>
      </c>
      <c r="D1034" s="1" t="s">
        <v>1902</v>
      </c>
      <c r="E1034" s="1" t="s">
        <v>116</v>
      </c>
      <c r="F1034" s="1">
        <v>1040385892</v>
      </c>
      <c r="G1034" s="1">
        <v>3045307725</v>
      </c>
      <c r="H1034" s="1">
        <v>12</v>
      </c>
      <c r="I1034" s="1">
        <v>3</v>
      </c>
      <c r="J1034" s="1">
        <v>2021</v>
      </c>
      <c r="K1034" s="54">
        <f t="shared" si="30"/>
        <v>4</v>
      </c>
      <c r="L1034" s="9" t="s">
        <v>103</v>
      </c>
      <c r="M1034" s="55" t="str">
        <f>VLOOKUP($L1034,CATEGORIAS!$I$2:$J$15,2,0)</f>
        <v>Z</v>
      </c>
      <c r="N1034" s="11" t="str">
        <f t="shared" si="31"/>
        <v>2021Z</v>
      </c>
      <c r="O1034" s="11" t="str">
        <f>VLOOKUP($N1034,CATEGORIAS!$B$1:$G$245,2,0)</f>
        <v>MINI RIDERS SIN PEDALES 4 Y 5 AÑOS</v>
      </c>
      <c r="P1034" s="17" t="s">
        <v>1903</v>
      </c>
      <c r="Q1034" s="9"/>
      <c r="R1034" s="9"/>
    </row>
    <row r="1035" spans="2:18" x14ac:dyDescent="0.3">
      <c r="B1035" s="9">
        <v>1037</v>
      </c>
      <c r="C1035" s="1" t="s">
        <v>1128</v>
      </c>
      <c r="D1035" s="1" t="s">
        <v>1904</v>
      </c>
      <c r="E1035" s="1" t="s">
        <v>116</v>
      </c>
      <c r="F1035" s="1">
        <v>1040886298</v>
      </c>
      <c r="G1035" s="1">
        <v>3117265906</v>
      </c>
      <c r="H1035" s="1">
        <v>16</v>
      </c>
      <c r="I1035" s="1" t="s">
        <v>1684</v>
      </c>
      <c r="J1035" s="1">
        <v>2016</v>
      </c>
      <c r="K1035" s="54">
        <f t="shared" si="30"/>
        <v>9</v>
      </c>
      <c r="L1035" s="9" t="s">
        <v>106</v>
      </c>
      <c r="M1035" s="55" t="str">
        <f>VLOOKUP($L1035,CATEGORIAS!$I$2:$J$15,2,0)</f>
        <v>S</v>
      </c>
      <c r="N1035" s="11" t="str">
        <f t="shared" si="31"/>
        <v>2016S</v>
      </c>
      <c r="O1035" s="11" t="str">
        <f>VLOOKUP($N1035,CATEGORIAS!$B$1:$G$245,2,0)</f>
        <v xml:space="preserve">SEMILLEROS 9 Y 10 AÑOS </v>
      </c>
      <c r="P1035" s="9" t="s">
        <v>365</v>
      </c>
      <c r="Q1035" s="9"/>
      <c r="R1035" s="9"/>
    </row>
    <row r="1036" spans="2:18" x14ac:dyDescent="0.3">
      <c r="B1036" s="9">
        <v>1038</v>
      </c>
      <c r="C1036" s="1" t="s">
        <v>1906</v>
      </c>
      <c r="D1036" s="1" t="s">
        <v>1905</v>
      </c>
      <c r="E1036" s="1" t="s">
        <v>116</v>
      </c>
      <c r="F1036" s="1">
        <v>1085349616</v>
      </c>
      <c r="G1036" s="1">
        <v>3207271665</v>
      </c>
      <c r="H1036" s="1">
        <v>20</v>
      </c>
      <c r="I1036" s="1" t="s">
        <v>1062</v>
      </c>
      <c r="J1036" s="1">
        <v>2020</v>
      </c>
      <c r="K1036" s="54">
        <f t="shared" si="30"/>
        <v>5</v>
      </c>
      <c r="L1036" s="9" t="s">
        <v>103</v>
      </c>
      <c r="M1036" s="55" t="str">
        <f>VLOOKUP($L1036,CATEGORIAS!$I$2:$J$15,2,0)</f>
        <v>Z</v>
      </c>
      <c r="N1036" s="11" t="str">
        <f t="shared" si="31"/>
        <v>2020Z</v>
      </c>
      <c r="O1036" s="11" t="str">
        <f>VLOOKUP($N1036,CATEGORIAS!$B$1:$G$245,2,0)</f>
        <v>MINI RIDERS SIN PEDALES 4 Y 5 AÑOS</v>
      </c>
      <c r="P1036" s="9" t="s">
        <v>117</v>
      </c>
      <c r="Q1036" s="9"/>
      <c r="R1036" s="9"/>
    </row>
    <row r="1037" spans="2:18" x14ac:dyDescent="0.3">
      <c r="B1037" s="9">
        <v>1039</v>
      </c>
      <c r="C1037" s="1" t="s">
        <v>1907</v>
      </c>
      <c r="D1037" s="1" t="s">
        <v>1908</v>
      </c>
      <c r="E1037" s="1" t="s">
        <v>116</v>
      </c>
      <c r="F1037" s="1">
        <v>1068441474</v>
      </c>
      <c r="G1037" s="1">
        <v>3107283469</v>
      </c>
      <c r="H1037" s="1">
        <v>2</v>
      </c>
      <c r="I1037" s="1">
        <v>12</v>
      </c>
      <c r="J1037" s="1">
        <v>2018</v>
      </c>
      <c r="K1037" s="54">
        <f t="shared" si="30"/>
        <v>7</v>
      </c>
      <c r="L1037" s="9" t="s">
        <v>106</v>
      </c>
      <c r="M1037" s="55" t="str">
        <f>VLOOKUP($L1037,CATEGORIAS!$I$2:$J$15,2,0)</f>
        <v>S</v>
      </c>
      <c r="N1037" s="11" t="str">
        <f t="shared" si="31"/>
        <v>2018S</v>
      </c>
      <c r="O1037" s="11" t="str">
        <f>VLOOKUP($N1037,CATEGORIAS!$B$1:$G$245,2,0)</f>
        <v xml:space="preserve">SEMILLEROS 7 Y 8 AÑOS </v>
      </c>
      <c r="P1037" s="9" t="s">
        <v>958</v>
      </c>
      <c r="Q1037" s="9"/>
      <c r="R1037" s="9"/>
    </row>
    <row r="1038" spans="2:18" x14ac:dyDescent="0.3">
      <c r="B1038" s="9">
        <v>1040</v>
      </c>
      <c r="C1038" s="1" t="s">
        <v>352</v>
      </c>
      <c r="D1038" s="1" t="s">
        <v>1909</v>
      </c>
      <c r="E1038" s="1" t="s">
        <v>142</v>
      </c>
      <c r="F1038" s="1">
        <v>1032188754</v>
      </c>
      <c r="G1038" s="1">
        <v>3125824900</v>
      </c>
      <c r="H1038" s="1">
        <v>13</v>
      </c>
      <c r="I1038" s="1" t="s">
        <v>876</v>
      </c>
      <c r="J1038" s="1">
        <v>2016</v>
      </c>
      <c r="K1038" s="54">
        <f t="shared" si="30"/>
        <v>9</v>
      </c>
      <c r="L1038" s="1" t="s">
        <v>105</v>
      </c>
      <c r="M1038" s="55" t="str">
        <f>VLOOKUP($L1038,CATEGORIAS!$I$2:$J$15,2,0)</f>
        <v>P</v>
      </c>
      <c r="N1038" s="11" t="str">
        <f t="shared" si="31"/>
        <v>2016P</v>
      </c>
      <c r="O1038" s="11" t="str">
        <f>VLOOKUP($N1038,CATEGORIAS!$B$1:$G$245,2,0)</f>
        <v xml:space="preserve">PRINCIPIANTES 9 Y 10 AÑOS </v>
      </c>
      <c r="P1038" s="9" t="s">
        <v>650</v>
      </c>
      <c r="Q1038" s="9"/>
      <c r="R1038" s="9"/>
    </row>
    <row r="1039" spans="2:18" x14ac:dyDescent="0.3">
      <c r="B1039" s="9">
        <v>1041</v>
      </c>
      <c r="C1039" s="1" t="s">
        <v>586</v>
      </c>
      <c r="D1039" s="1" t="s">
        <v>1910</v>
      </c>
      <c r="E1039" s="1" t="s">
        <v>142</v>
      </c>
      <c r="F1039" s="1">
        <v>1028029224</v>
      </c>
      <c r="G1039" s="1">
        <v>3125824900</v>
      </c>
      <c r="H1039" s="1">
        <v>4</v>
      </c>
      <c r="I1039" s="1" t="s">
        <v>1629</v>
      </c>
      <c r="J1039" s="1">
        <v>2014</v>
      </c>
      <c r="K1039" s="54">
        <f t="shared" si="30"/>
        <v>11</v>
      </c>
      <c r="L1039" s="1" t="s">
        <v>105</v>
      </c>
      <c r="M1039" s="55" t="str">
        <f>VLOOKUP($L1039,CATEGORIAS!$I$2:$J$15,2,0)</f>
        <v>P</v>
      </c>
      <c r="N1039" s="11" t="str">
        <f t="shared" si="31"/>
        <v>2014P</v>
      </c>
      <c r="O1039" s="11" t="str">
        <f>VLOOKUP($N1039,CATEGORIAS!$B$1:$G$245,2,0)</f>
        <v>PRINCIPIANTES 11 Y 12 AÑOS</v>
      </c>
      <c r="P1039" s="9" t="s">
        <v>650</v>
      </c>
      <c r="Q1039" s="9"/>
      <c r="R1039" s="9"/>
    </row>
    <row r="1040" spans="2:18" x14ac:dyDescent="0.3">
      <c r="B1040" s="9">
        <v>1042</v>
      </c>
      <c r="C1040" s="1" t="s">
        <v>133</v>
      </c>
      <c r="D1040" s="1" t="s">
        <v>1911</v>
      </c>
      <c r="E1040" s="1" t="s">
        <v>142</v>
      </c>
      <c r="F1040" s="1">
        <v>1020229441</v>
      </c>
      <c r="G1040" s="1">
        <v>3125824900</v>
      </c>
      <c r="H1040" s="1">
        <v>9</v>
      </c>
      <c r="I1040" s="1" t="s">
        <v>870</v>
      </c>
      <c r="J1040" s="1">
        <v>2013</v>
      </c>
      <c r="K1040" s="54">
        <f t="shared" si="30"/>
        <v>12</v>
      </c>
      <c r="L1040" s="1" t="s">
        <v>105</v>
      </c>
      <c r="M1040" s="55" t="str">
        <f>VLOOKUP($L1040,CATEGORIAS!$I$2:$J$15,2,0)</f>
        <v>P</v>
      </c>
      <c r="N1040" s="11" t="str">
        <f t="shared" si="31"/>
        <v>2013P</v>
      </c>
      <c r="O1040" s="11" t="str">
        <f>VLOOKUP($N1040,CATEGORIAS!$B$1:$G$245,2,0)</f>
        <v>PRINCIPIANTES 11 Y 12 AÑOS</v>
      </c>
      <c r="P1040" s="9" t="s">
        <v>650</v>
      </c>
      <c r="Q1040" s="9"/>
      <c r="R1040" s="9"/>
    </row>
    <row r="1041" spans="2:18" x14ac:dyDescent="0.3">
      <c r="B1041" s="9">
        <v>1043</v>
      </c>
      <c r="C1041" s="1" t="s">
        <v>213</v>
      </c>
      <c r="D1041" s="1" t="s">
        <v>1912</v>
      </c>
      <c r="E1041" s="1" t="s">
        <v>142</v>
      </c>
      <c r="F1041" s="1">
        <v>1028034985</v>
      </c>
      <c r="G1041" s="1"/>
      <c r="H1041" s="1">
        <v>26</v>
      </c>
      <c r="I1041" s="1">
        <v>4</v>
      </c>
      <c r="J1041" s="1">
        <v>2016</v>
      </c>
      <c r="K1041" s="54">
        <f t="shared" si="30"/>
        <v>9</v>
      </c>
      <c r="L1041" s="9" t="s">
        <v>105</v>
      </c>
      <c r="M1041" s="55" t="str">
        <f>VLOOKUP($L1041,CATEGORIAS!$I$2:$J$15,2,0)</f>
        <v>P</v>
      </c>
      <c r="N1041" s="11" t="str">
        <f t="shared" si="31"/>
        <v>2016P</v>
      </c>
      <c r="O1041" s="11" t="str">
        <f>VLOOKUP($N1041,CATEGORIAS!$B$1:$G$245,2,0)</f>
        <v xml:space="preserve">PRINCIPIANTES 9 Y 10 AÑOS </v>
      </c>
      <c r="P1041" s="9" t="s">
        <v>650</v>
      </c>
      <c r="Q1041" s="9"/>
      <c r="R1041" s="9"/>
    </row>
    <row r="1042" spans="2:18" x14ac:dyDescent="0.3">
      <c r="B1042" s="9">
        <v>1044</v>
      </c>
      <c r="C1042" s="1" t="s">
        <v>1913</v>
      </c>
      <c r="D1042" s="1" t="s">
        <v>1914</v>
      </c>
      <c r="E1042" s="1" t="s">
        <v>116</v>
      </c>
      <c r="F1042" s="1">
        <v>1238939629</v>
      </c>
      <c r="G1042" s="1"/>
      <c r="H1042" s="1">
        <v>31</v>
      </c>
      <c r="I1042" s="1">
        <v>7</v>
      </c>
      <c r="J1042" s="1">
        <v>2022</v>
      </c>
      <c r="K1042" s="54">
        <f t="shared" si="30"/>
        <v>3</v>
      </c>
      <c r="L1042" s="9" t="s">
        <v>103</v>
      </c>
      <c r="M1042" s="55" t="str">
        <f>VLOOKUP($L1042,CATEGORIAS!$I$2:$J$15,2,0)</f>
        <v>Z</v>
      </c>
      <c r="N1042" s="11" t="str">
        <f t="shared" si="31"/>
        <v>2022Z</v>
      </c>
      <c r="O1042" s="11" t="str">
        <f>VLOOKUP($N1042,CATEGORIAS!$B$1:$G$245,2,0)</f>
        <v>MINI RIDERS SIN PEDALES 2 Y 3 AÑOS</v>
      </c>
      <c r="P1042" s="9" t="s">
        <v>440</v>
      </c>
      <c r="Q1042" s="9"/>
      <c r="R1042" s="9"/>
    </row>
    <row r="1043" spans="2:18" x14ac:dyDescent="0.3">
      <c r="B1043" s="9">
        <v>1045</v>
      </c>
      <c r="C1043" s="1" t="s">
        <v>321</v>
      </c>
      <c r="D1043" s="1" t="s">
        <v>1915</v>
      </c>
      <c r="E1043" s="1" t="s">
        <v>142</v>
      </c>
      <c r="F1043" s="1">
        <v>1033202085</v>
      </c>
      <c r="G1043" s="1"/>
      <c r="H1043" s="1">
        <v>6</v>
      </c>
      <c r="I1043" s="1">
        <v>4</v>
      </c>
      <c r="J1043" s="1">
        <v>2017</v>
      </c>
      <c r="K1043" s="54">
        <f t="shared" si="30"/>
        <v>8</v>
      </c>
      <c r="L1043" s="9" t="s">
        <v>105</v>
      </c>
      <c r="M1043" s="55" t="str">
        <f>VLOOKUP($L1043,CATEGORIAS!$I$2:$J$15,2,0)</f>
        <v>P</v>
      </c>
      <c r="N1043" s="11" t="str">
        <f t="shared" si="31"/>
        <v>2017P</v>
      </c>
      <c r="O1043" s="11" t="str">
        <f>VLOOKUP($N1043,CATEGORIAS!$B$1:$G$245,2,0)</f>
        <v xml:space="preserve">PRINCIPIANTES 7 Y 8 AÑOS </v>
      </c>
      <c r="P1043" s="9" t="s">
        <v>650</v>
      </c>
      <c r="Q1043" s="9"/>
      <c r="R1043" s="9"/>
    </row>
    <row r="1044" spans="2:18" x14ac:dyDescent="0.3">
      <c r="B1044" s="9">
        <v>1046</v>
      </c>
      <c r="C1044" s="1" t="s">
        <v>110</v>
      </c>
      <c r="D1044" s="1" t="s">
        <v>1916</v>
      </c>
      <c r="E1044" s="1" t="s">
        <v>142</v>
      </c>
      <c r="F1044" s="1">
        <v>1023536908</v>
      </c>
      <c r="G1044" s="1">
        <v>3128077036</v>
      </c>
      <c r="H1044" s="1">
        <v>22</v>
      </c>
      <c r="I1044" s="1">
        <v>7</v>
      </c>
      <c r="J1044" s="1">
        <v>2016</v>
      </c>
      <c r="K1044" s="54">
        <f t="shared" si="30"/>
        <v>9</v>
      </c>
      <c r="L1044" s="9" t="s">
        <v>105</v>
      </c>
      <c r="M1044" s="55" t="str">
        <f>VLOOKUP($L1044,CATEGORIAS!$I$2:$J$15,2,0)</f>
        <v>P</v>
      </c>
      <c r="N1044" s="11" t="str">
        <f t="shared" si="31"/>
        <v>2016P</v>
      </c>
      <c r="O1044" s="11" t="str">
        <f>VLOOKUP($N1044,CATEGORIAS!$B$1:$G$245,2,0)</f>
        <v xml:space="preserve">PRINCIPIANTES 9 Y 10 AÑOS </v>
      </c>
      <c r="P1044" s="9" t="s">
        <v>117</v>
      </c>
      <c r="Q1044" s="9"/>
      <c r="R1044" s="9"/>
    </row>
    <row r="1045" spans="2:18" x14ac:dyDescent="0.3">
      <c r="B1045" s="9">
        <v>1047</v>
      </c>
      <c r="C1045" s="1" t="s">
        <v>1917</v>
      </c>
      <c r="D1045" s="1" t="s">
        <v>1918</v>
      </c>
      <c r="E1045" s="1" t="s">
        <v>116</v>
      </c>
      <c r="F1045" s="1">
        <v>1040053177</v>
      </c>
      <c r="G1045" s="1">
        <v>3046750839</v>
      </c>
      <c r="H1045" s="1">
        <v>4</v>
      </c>
      <c r="I1045" s="1" t="s">
        <v>1771</v>
      </c>
      <c r="J1045" s="1">
        <v>2022</v>
      </c>
      <c r="K1045" s="54">
        <f t="shared" si="30"/>
        <v>3</v>
      </c>
      <c r="L1045" s="9" t="s">
        <v>103</v>
      </c>
      <c r="M1045" s="55" t="str">
        <f>VLOOKUP($L1045,CATEGORIAS!$I$2:$J$15,2,0)</f>
        <v>Z</v>
      </c>
      <c r="N1045" s="11" t="str">
        <f t="shared" si="31"/>
        <v>2022Z</v>
      </c>
      <c r="O1045" s="11" t="str">
        <f>VLOOKUP($N1045,CATEGORIAS!$B$1:$G$245,2,0)</f>
        <v>MINI RIDERS SIN PEDALES 2 Y 3 AÑOS</v>
      </c>
      <c r="P1045" s="9" t="s">
        <v>595</v>
      </c>
      <c r="Q1045" s="9"/>
      <c r="R1045" s="9"/>
    </row>
    <row r="1046" spans="2:18" x14ac:dyDescent="0.3">
      <c r="B1046" s="9">
        <v>1048</v>
      </c>
      <c r="C1046" s="1" t="s">
        <v>346</v>
      </c>
      <c r="D1046" s="1" t="s">
        <v>1920</v>
      </c>
      <c r="E1046" s="1" t="s">
        <v>142</v>
      </c>
      <c r="F1046" s="1">
        <v>1021937511</v>
      </c>
      <c r="G1046" s="1"/>
      <c r="H1046" s="1">
        <v>9</v>
      </c>
      <c r="I1046" s="1">
        <v>6</v>
      </c>
      <c r="J1046" s="1">
        <v>2015</v>
      </c>
      <c r="K1046" s="54">
        <f t="shared" si="30"/>
        <v>10</v>
      </c>
      <c r="L1046" s="9" t="s">
        <v>100</v>
      </c>
      <c r="M1046" s="55" t="str">
        <f>VLOOKUP($L1046,CATEGORIAS!$I$2:$J$15,2,0)</f>
        <v>D</v>
      </c>
      <c r="N1046" s="11" t="str">
        <f t="shared" si="31"/>
        <v>2015D</v>
      </c>
      <c r="O1046" s="11" t="str">
        <f>VLOOKUP($N1046,CATEGORIAS!$B$1:$G$245,2,0)</f>
        <v xml:space="preserve">DAMAS 9 Y 10 AÑOS </v>
      </c>
      <c r="P1046" s="9" t="s">
        <v>579</v>
      </c>
      <c r="Q1046" s="9"/>
      <c r="R1046" s="9"/>
    </row>
    <row r="1047" spans="2:18" x14ac:dyDescent="0.3">
      <c r="B1047" s="9">
        <v>1049</v>
      </c>
      <c r="C1047" s="1" t="s">
        <v>555</v>
      </c>
      <c r="D1047" s="1" t="s">
        <v>1921</v>
      </c>
      <c r="E1047" s="1" t="s">
        <v>142</v>
      </c>
      <c r="F1047" s="1">
        <v>1007853078</v>
      </c>
      <c r="G1047" s="1"/>
      <c r="H1047" s="1">
        <v>16</v>
      </c>
      <c r="I1047" s="1">
        <v>8</v>
      </c>
      <c r="J1047" s="1">
        <v>2008</v>
      </c>
      <c r="K1047" s="54">
        <f t="shared" si="30"/>
        <v>17</v>
      </c>
      <c r="L1047" s="9" t="s">
        <v>101</v>
      </c>
      <c r="M1047" s="55" t="str">
        <f>VLOOKUP($L1047,CATEGORIAS!$I$2:$J$15,2,0)</f>
        <v>E</v>
      </c>
      <c r="N1047" s="11" t="str">
        <f t="shared" si="31"/>
        <v>2008E</v>
      </c>
      <c r="O1047" s="11" t="str">
        <f>VLOOKUP($N1047,CATEGORIAS!$B$1:$G$245,2,0)</f>
        <v>EXPERTOS 17 AÑOS Y MAS</v>
      </c>
      <c r="P1047" s="9" t="s">
        <v>579</v>
      </c>
      <c r="Q1047" s="9"/>
      <c r="R1047" s="9"/>
    </row>
    <row r="1048" spans="2:18" x14ac:dyDescent="0.3">
      <c r="B1048" s="9">
        <v>1050</v>
      </c>
      <c r="C1048" s="1" t="s">
        <v>291</v>
      </c>
      <c r="D1048" s="1" t="s">
        <v>1922</v>
      </c>
      <c r="E1048" s="1" t="s">
        <v>116</v>
      </c>
      <c r="F1048" s="1">
        <v>1022008344</v>
      </c>
      <c r="G1048" s="1"/>
      <c r="H1048" s="1">
        <v>8</v>
      </c>
      <c r="I1048" s="1">
        <v>8</v>
      </c>
      <c r="J1048" s="1">
        <v>2022</v>
      </c>
      <c r="K1048" s="54">
        <f t="shared" si="30"/>
        <v>3</v>
      </c>
      <c r="L1048" s="9" t="s">
        <v>103</v>
      </c>
      <c r="M1048" s="55" t="str">
        <f>VLOOKUP($L1048,CATEGORIAS!$I$2:$J$15,2,0)</f>
        <v>Z</v>
      </c>
      <c r="N1048" s="11" t="str">
        <f t="shared" si="31"/>
        <v>2022Z</v>
      </c>
      <c r="O1048" s="11" t="str">
        <f>VLOOKUP($N1048,CATEGORIAS!$B$1:$G$245,2,0)</f>
        <v>MINI RIDERS SIN PEDALES 2 Y 3 AÑOS</v>
      </c>
      <c r="P1048" s="9" t="s">
        <v>248</v>
      </c>
      <c r="Q1048" s="9"/>
      <c r="R1048" s="9"/>
    </row>
    <row r="1049" spans="2:18" x14ac:dyDescent="0.3">
      <c r="B1049" s="9">
        <v>1051</v>
      </c>
      <c r="C1049" s="1" t="s">
        <v>1923</v>
      </c>
      <c r="D1049" s="1" t="s">
        <v>1924</v>
      </c>
      <c r="E1049" s="1" t="s">
        <v>212</v>
      </c>
      <c r="F1049" s="1">
        <v>71192121</v>
      </c>
      <c r="G1049" s="1"/>
      <c r="H1049" s="1">
        <v>30</v>
      </c>
      <c r="I1049" s="1">
        <v>10</v>
      </c>
      <c r="J1049" s="1">
        <v>1980</v>
      </c>
      <c r="K1049" s="54">
        <f t="shared" si="30"/>
        <v>45</v>
      </c>
      <c r="L1049" s="9" t="s">
        <v>89</v>
      </c>
      <c r="M1049" s="55" t="str">
        <f>VLOOKUP($L1049,CATEGORIAS!$I$2:$J$15,2,0)</f>
        <v>V</v>
      </c>
      <c r="N1049" s="11" t="str">
        <f t="shared" si="31"/>
        <v>1980V</v>
      </c>
      <c r="O1049" s="11" t="str">
        <f>VLOOKUP($N1049,CATEGORIAS!$B$1:$G$245,2,0)</f>
        <v>PAPICROSS</v>
      </c>
      <c r="P1049" s="9" t="s">
        <v>1012</v>
      </c>
      <c r="Q1049" s="9"/>
      <c r="R1049" s="9"/>
    </row>
    <row r="1050" spans="2:18" x14ac:dyDescent="0.3">
      <c r="B1050" s="9">
        <v>1052</v>
      </c>
      <c r="C1050" s="1" t="s">
        <v>1925</v>
      </c>
      <c r="D1050" s="1" t="s">
        <v>1926</v>
      </c>
      <c r="E1050" s="1" t="s">
        <v>212</v>
      </c>
      <c r="F1050" s="1">
        <v>1035441818</v>
      </c>
      <c r="G1050" s="1"/>
      <c r="H1050" s="1">
        <v>2</v>
      </c>
      <c r="I1050" s="1">
        <v>12</v>
      </c>
      <c r="J1050" s="1">
        <v>1999</v>
      </c>
      <c r="K1050" s="54">
        <f t="shared" si="30"/>
        <v>26</v>
      </c>
      <c r="L1050" s="9" t="s">
        <v>97</v>
      </c>
      <c r="M1050" s="55" t="str">
        <f>VLOOKUP($L1050,CATEGORIAS!$I$2:$J$15,2,0)</f>
        <v>T</v>
      </c>
      <c r="N1050" s="11" t="str">
        <f t="shared" si="31"/>
        <v>1999T</v>
      </c>
      <c r="O1050" s="11" t="str">
        <f>VLOOKUP($N1050,CATEGORIAS!$B$1:$G$245,2,0)</f>
        <v>OPEN ELITE VARONES</v>
      </c>
      <c r="P1050" s="9" t="s">
        <v>1841</v>
      </c>
      <c r="Q1050" s="9"/>
      <c r="R1050" s="9"/>
    </row>
    <row r="1051" spans="2:18" x14ac:dyDescent="0.3">
      <c r="B1051" s="9">
        <v>1053</v>
      </c>
      <c r="C1051" s="1" t="s">
        <v>110</v>
      </c>
      <c r="D1051" s="1" t="s">
        <v>1927</v>
      </c>
      <c r="E1051" s="1" t="s">
        <v>142</v>
      </c>
      <c r="F1051" s="1">
        <v>1033497485</v>
      </c>
      <c r="G1051" s="1"/>
      <c r="H1051" s="1">
        <v>1</v>
      </c>
      <c r="I1051" s="1">
        <v>1</v>
      </c>
      <c r="J1051" s="1">
        <v>2015</v>
      </c>
      <c r="K1051" s="54">
        <f t="shared" si="30"/>
        <v>10</v>
      </c>
      <c r="L1051" s="9" t="s">
        <v>106</v>
      </c>
      <c r="M1051" s="55" t="str">
        <f>VLOOKUP($L1051,CATEGORIAS!$I$2:$J$15,2,0)</f>
        <v>S</v>
      </c>
      <c r="N1051" s="11" t="str">
        <f t="shared" si="31"/>
        <v>2015S</v>
      </c>
      <c r="O1051" s="11" t="str">
        <f>VLOOKUP($N1051,CATEGORIAS!$B$1:$G$245,2,0)</f>
        <v xml:space="preserve">SEMILLEROS 9 Y 10 AÑOS </v>
      </c>
      <c r="P1051" s="9" t="s">
        <v>294</v>
      </c>
      <c r="Q1051" s="9"/>
      <c r="R1051" s="9"/>
    </row>
    <row r="1052" spans="2:18" x14ac:dyDescent="0.3">
      <c r="B1052" s="9">
        <v>1054</v>
      </c>
      <c r="C1052" s="1" t="s">
        <v>826</v>
      </c>
      <c r="D1052" s="1" t="s">
        <v>1928</v>
      </c>
      <c r="E1052" s="1" t="s">
        <v>142</v>
      </c>
      <c r="F1052" s="1">
        <v>1070022506</v>
      </c>
      <c r="G1052" s="1">
        <v>3117265906</v>
      </c>
      <c r="H1052" s="1">
        <v>6</v>
      </c>
      <c r="I1052" s="1" t="s">
        <v>1016</v>
      </c>
      <c r="J1052" s="1">
        <v>2017</v>
      </c>
      <c r="K1052" s="54">
        <f t="shared" si="30"/>
        <v>8</v>
      </c>
      <c r="L1052" s="1" t="s">
        <v>106</v>
      </c>
      <c r="M1052" s="55" t="str">
        <f>VLOOKUP($L1052,CATEGORIAS!$I$2:$J$15,2,0)</f>
        <v>S</v>
      </c>
      <c r="N1052" s="11" t="str">
        <f t="shared" si="31"/>
        <v>2017S</v>
      </c>
      <c r="O1052" s="11" t="str">
        <f>VLOOKUP($N1052,CATEGORIAS!$B$1:$G$245,2,0)</f>
        <v xml:space="preserve">SEMILLEROS 7 Y 8 AÑOS </v>
      </c>
      <c r="P1052" s="1" t="s">
        <v>365</v>
      </c>
      <c r="Q1052" s="9"/>
      <c r="R1052" s="9"/>
    </row>
    <row r="1053" spans="2:18" x14ac:dyDescent="0.3">
      <c r="B1053" s="9">
        <v>1055</v>
      </c>
      <c r="C1053" s="1" t="s">
        <v>1794</v>
      </c>
      <c r="D1053" s="1" t="s">
        <v>1929</v>
      </c>
      <c r="E1053" s="1" t="s">
        <v>116</v>
      </c>
      <c r="F1053" s="1">
        <v>1092552834</v>
      </c>
      <c r="G1053" s="1">
        <v>3117265906</v>
      </c>
      <c r="H1053" s="1">
        <v>11</v>
      </c>
      <c r="I1053" s="1" t="s">
        <v>1472</v>
      </c>
      <c r="J1053" s="1">
        <v>2021</v>
      </c>
      <c r="K1053" s="54">
        <f t="shared" si="30"/>
        <v>4</v>
      </c>
      <c r="L1053" s="1" t="s">
        <v>103</v>
      </c>
      <c r="M1053" s="55" t="str">
        <f>VLOOKUP($L1053,CATEGORIAS!$I$2:$J$15,2,0)</f>
        <v>Z</v>
      </c>
      <c r="N1053" s="11" t="str">
        <f t="shared" si="31"/>
        <v>2021Z</v>
      </c>
      <c r="O1053" s="11" t="str">
        <f>VLOOKUP($N1053,CATEGORIAS!$B$1:$G$245,2,0)</f>
        <v>MINI RIDERS SIN PEDALES 4 Y 5 AÑOS</v>
      </c>
      <c r="P1053" s="1" t="s">
        <v>365</v>
      </c>
      <c r="Q1053" s="9"/>
      <c r="R1053" s="9"/>
    </row>
    <row r="1054" spans="2:18" x14ac:dyDescent="0.3">
      <c r="B1054" s="9">
        <v>1056</v>
      </c>
      <c r="C1054" s="1" t="s">
        <v>480</v>
      </c>
      <c r="D1054" s="1" t="s">
        <v>1930</v>
      </c>
      <c r="E1054" s="1" t="s">
        <v>116</v>
      </c>
      <c r="F1054" s="1">
        <v>1023546714</v>
      </c>
      <c r="G1054" s="1">
        <v>3506321002</v>
      </c>
      <c r="H1054" s="1">
        <v>30</v>
      </c>
      <c r="I1054" s="1" t="s">
        <v>1337</v>
      </c>
      <c r="J1054" s="1">
        <v>2018</v>
      </c>
      <c r="K1054" s="54">
        <f t="shared" si="30"/>
        <v>7</v>
      </c>
      <c r="L1054" s="9" t="s">
        <v>105</v>
      </c>
      <c r="M1054" s="55" t="str">
        <f>VLOOKUP($L1054,CATEGORIAS!$I$2:$J$15,2,0)</f>
        <v>P</v>
      </c>
      <c r="N1054" s="11" t="str">
        <f t="shared" si="31"/>
        <v>2018P</v>
      </c>
      <c r="O1054" s="11" t="str">
        <f>VLOOKUP($N1054,CATEGORIAS!$B$1:$G$245,2,0)</f>
        <v xml:space="preserve">PRINCIPIANTES 7 Y 8 AÑOS </v>
      </c>
      <c r="P1054" s="1" t="s">
        <v>137</v>
      </c>
      <c r="Q1054" s="9"/>
      <c r="R1054" s="9"/>
    </row>
    <row r="1055" spans="2:18" x14ac:dyDescent="0.3">
      <c r="B1055" s="9">
        <v>1057</v>
      </c>
      <c r="C1055" s="1" t="s">
        <v>1931</v>
      </c>
      <c r="D1055" s="1" t="s">
        <v>1239</v>
      </c>
      <c r="E1055" s="1" t="s">
        <v>142</v>
      </c>
      <c r="F1055" s="1">
        <v>1200214181</v>
      </c>
      <c r="G1055" s="1">
        <v>3146079731</v>
      </c>
      <c r="H1055" s="1">
        <v>4</v>
      </c>
      <c r="I1055" s="1" t="s">
        <v>1339</v>
      </c>
      <c r="J1055" s="1">
        <v>2017</v>
      </c>
      <c r="K1055" s="54">
        <f t="shared" si="30"/>
        <v>8</v>
      </c>
      <c r="L1055" s="9" t="s">
        <v>106</v>
      </c>
      <c r="M1055" s="55" t="str">
        <f>VLOOKUP($L1055,CATEGORIAS!$I$2:$J$15,2,0)</f>
        <v>S</v>
      </c>
      <c r="N1055" s="11" t="str">
        <f t="shared" si="31"/>
        <v>2017S</v>
      </c>
      <c r="O1055" s="11" t="str">
        <f>VLOOKUP($N1055,CATEGORIAS!$B$1:$G$245,2,0)</f>
        <v xml:space="preserve">SEMILLEROS 7 Y 8 AÑOS </v>
      </c>
      <c r="P1055" s="9" t="s">
        <v>1537</v>
      </c>
      <c r="Q1055" s="9"/>
      <c r="R1055" s="9"/>
    </row>
    <row r="1056" spans="2:18" x14ac:dyDescent="0.3">
      <c r="B1056" s="9">
        <v>1058</v>
      </c>
      <c r="C1056" s="1" t="s">
        <v>1932</v>
      </c>
      <c r="D1056" s="1" t="s">
        <v>1933</v>
      </c>
      <c r="E1056" s="1" t="s">
        <v>116</v>
      </c>
      <c r="F1056" s="1">
        <v>1200214207</v>
      </c>
      <c r="G1056" s="1">
        <v>3146079731</v>
      </c>
      <c r="H1056" s="1">
        <v>15</v>
      </c>
      <c r="I1056" s="1" t="s">
        <v>1472</v>
      </c>
      <c r="J1056" s="1">
        <v>2018</v>
      </c>
      <c r="K1056" s="54">
        <f t="shared" si="30"/>
        <v>7</v>
      </c>
      <c r="L1056" s="9" t="s">
        <v>106</v>
      </c>
      <c r="M1056" s="55" t="str">
        <f>VLOOKUP($L1056,CATEGORIAS!$I$2:$J$15,2,0)</f>
        <v>S</v>
      </c>
      <c r="N1056" s="11" t="str">
        <f t="shared" si="31"/>
        <v>2018S</v>
      </c>
      <c r="O1056" s="11" t="str">
        <f>VLOOKUP($N1056,CATEGORIAS!$B$1:$G$245,2,0)</f>
        <v xml:space="preserve">SEMILLEROS 7 Y 8 AÑOS </v>
      </c>
      <c r="P1056" s="9" t="s">
        <v>1537</v>
      </c>
      <c r="Q1056" s="9"/>
      <c r="R1056" s="9"/>
    </row>
    <row r="1057" spans="2:18" x14ac:dyDescent="0.3">
      <c r="B1057" s="9">
        <v>1059</v>
      </c>
      <c r="C1057" s="1" t="s">
        <v>1934</v>
      </c>
      <c r="D1057" s="1" t="s">
        <v>1935</v>
      </c>
      <c r="E1057" s="1" t="s">
        <v>142</v>
      </c>
      <c r="F1057" s="1">
        <v>1035922513</v>
      </c>
      <c r="G1057" s="1" t="s">
        <v>1936</v>
      </c>
      <c r="H1057" s="1">
        <v>27</v>
      </c>
      <c r="I1057" s="1">
        <v>11</v>
      </c>
      <c r="J1057" s="1">
        <v>2017</v>
      </c>
      <c r="K1057" s="54">
        <f t="shared" ref="K1057:K1121" si="32">2025-J1057</f>
        <v>8</v>
      </c>
      <c r="L1057" s="1" t="s">
        <v>106</v>
      </c>
      <c r="M1057" s="55" t="str">
        <f>VLOOKUP($L1057,CATEGORIAS!$I$2:$J$15,2,0)</f>
        <v>S</v>
      </c>
      <c r="N1057" s="11" t="str">
        <f t="shared" si="31"/>
        <v>2017S</v>
      </c>
      <c r="O1057" s="11" t="str">
        <f>VLOOKUP($N1057,CATEGORIAS!$B$1:$G$245,2,0)</f>
        <v xml:space="preserve">SEMILLEROS 7 Y 8 AÑOS </v>
      </c>
      <c r="P1057" s="9" t="s">
        <v>1463</v>
      </c>
      <c r="Q1057" s="9"/>
      <c r="R1057" s="9"/>
    </row>
    <row r="1058" spans="2:18" x14ac:dyDescent="0.3">
      <c r="B1058" s="9">
        <v>1060</v>
      </c>
      <c r="C1058" s="1" t="s">
        <v>336</v>
      </c>
      <c r="D1058" s="1" t="s">
        <v>1989</v>
      </c>
      <c r="E1058" s="1" t="s">
        <v>116</v>
      </c>
      <c r="F1058" s="1">
        <v>1022166811</v>
      </c>
      <c r="G1058" s="1"/>
      <c r="H1058" s="1">
        <v>19</v>
      </c>
      <c r="I1058" s="1">
        <v>5</v>
      </c>
      <c r="J1058" s="1">
        <v>2020</v>
      </c>
      <c r="K1058" s="54">
        <f t="shared" si="32"/>
        <v>5</v>
      </c>
      <c r="L1058" s="9" t="s">
        <v>103</v>
      </c>
      <c r="M1058" s="55" t="str">
        <f>VLOOKUP($L1058,CATEGORIAS!$I$2:$J$15,2,0)</f>
        <v>Z</v>
      </c>
      <c r="N1058" s="11" t="str">
        <f t="shared" si="31"/>
        <v>2020Z</v>
      </c>
      <c r="O1058" s="11" t="str">
        <f>VLOOKUP($N1058,CATEGORIAS!$B$1:$G$245,2,0)</f>
        <v>MINI RIDERS SIN PEDALES 4 Y 5 AÑOS</v>
      </c>
      <c r="P1058" s="9" t="s">
        <v>444</v>
      </c>
      <c r="Q1058" s="9"/>
      <c r="R1058" s="9"/>
    </row>
    <row r="1059" spans="2:18" x14ac:dyDescent="0.3">
      <c r="B1059" s="9">
        <v>1061</v>
      </c>
      <c r="C1059" s="84" t="s">
        <v>350</v>
      </c>
      <c r="D1059" s="84" t="s">
        <v>1937</v>
      </c>
      <c r="E1059" s="84" t="s">
        <v>116</v>
      </c>
      <c r="F1059" s="84">
        <v>1011519678</v>
      </c>
      <c r="G1059" s="84">
        <v>301242412</v>
      </c>
      <c r="H1059" s="84">
        <v>24</v>
      </c>
      <c r="I1059" s="84">
        <v>6</v>
      </c>
      <c r="J1059" s="84">
        <v>2019</v>
      </c>
      <c r="K1059" s="54">
        <f t="shared" si="32"/>
        <v>6</v>
      </c>
      <c r="L1059" s="9" t="s">
        <v>106</v>
      </c>
      <c r="M1059" s="55" t="str">
        <f>VLOOKUP($L1059,CATEGORIAS!$I$2:$J$15,2,0)</f>
        <v>S</v>
      </c>
      <c r="N1059" s="11" t="str">
        <f t="shared" si="31"/>
        <v>2019S</v>
      </c>
      <c r="O1059" s="11" t="str">
        <f>VLOOKUP($N1059,CATEGORIAS!$B$1:$G$245,2,0)</f>
        <v>SEMILLEROS 6 AÑOS Y MENOS</v>
      </c>
      <c r="P1059" s="9" t="s">
        <v>935</v>
      </c>
      <c r="Q1059" s="9"/>
      <c r="R1059" s="9"/>
    </row>
    <row r="1060" spans="2:18" x14ac:dyDescent="0.3">
      <c r="B1060" s="9">
        <v>1062</v>
      </c>
      <c r="C1060" s="1" t="s">
        <v>1907</v>
      </c>
      <c r="D1060" s="1" t="s">
        <v>1938</v>
      </c>
      <c r="E1060" s="1" t="s">
        <v>116</v>
      </c>
      <c r="F1060" s="1">
        <v>1017941931</v>
      </c>
      <c r="G1060" s="1" t="s">
        <v>1939</v>
      </c>
      <c r="H1060" s="1">
        <v>13</v>
      </c>
      <c r="I1060" s="1">
        <v>11</v>
      </c>
      <c r="J1060" s="1">
        <v>2019</v>
      </c>
      <c r="K1060" s="54">
        <f t="shared" si="32"/>
        <v>6</v>
      </c>
      <c r="L1060" s="9" t="s">
        <v>106</v>
      </c>
      <c r="M1060" s="55" t="str">
        <f>VLOOKUP($L1060,CATEGORIAS!$I$2:$J$15,2,0)</f>
        <v>S</v>
      </c>
      <c r="N1060" s="11" t="str">
        <f t="shared" si="31"/>
        <v>2019S</v>
      </c>
      <c r="O1060" s="11" t="str">
        <f>VLOOKUP($N1060,CATEGORIAS!$B$1:$G$245,2,0)</f>
        <v>SEMILLEROS 6 AÑOS Y MENOS</v>
      </c>
      <c r="P1060" s="9" t="s">
        <v>117</v>
      </c>
      <c r="Q1060" s="9"/>
      <c r="R1060" s="9"/>
    </row>
    <row r="1061" spans="2:18" x14ac:dyDescent="0.3">
      <c r="B1061" s="9">
        <v>1063</v>
      </c>
      <c r="C1061" s="1" t="s">
        <v>1940</v>
      </c>
      <c r="D1061" s="1" t="s">
        <v>1941</v>
      </c>
      <c r="E1061" s="1" t="s">
        <v>116</v>
      </c>
      <c r="F1061" s="56">
        <v>1017942037</v>
      </c>
      <c r="G1061" s="1">
        <v>3102858036</v>
      </c>
      <c r="H1061" s="48">
        <v>25</v>
      </c>
      <c r="I1061" s="1">
        <v>1</v>
      </c>
      <c r="J1061" s="1">
        <v>2020</v>
      </c>
      <c r="K1061" s="54">
        <f t="shared" si="32"/>
        <v>5</v>
      </c>
      <c r="L1061" s="9" t="s">
        <v>106</v>
      </c>
      <c r="M1061" s="55" t="str">
        <f>VLOOKUP($L1061,CATEGORIAS!$I$2:$J$15,2,0)</f>
        <v>S</v>
      </c>
      <c r="N1061" s="11" t="str">
        <f t="shared" si="31"/>
        <v>2020S</v>
      </c>
      <c r="O1061" s="11" t="str">
        <f>VLOOKUP($N1061,CATEGORIAS!$B$1:$G$245,2,0)</f>
        <v>SEMILLEROS 6 AÑOS Y MENOS</v>
      </c>
      <c r="P1061" s="17" t="s">
        <v>1942</v>
      </c>
      <c r="Q1061" s="9"/>
      <c r="R1061" s="9"/>
    </row>
    <row r="1062" spans="2:18" x14ac:dyDescent="0.3">
      <c r="B1062" s="9">
        <v>1064</v>
      </c>
      <c r="C1062" s="1" t="s">
        <v>1049</v>
      </c>
      <c r="D1062" s="1" t="s">
        <v>1943</v>
      </c>
      <c r="E1062" s="1" t="s">
        <v>142</v>
      </c>
      <c r="F1062" s="1">
        <v>1033265296</v>
      </c>
      <c r="G1062" s="1">
        <v>3116804902</v>
      </c>
      <c r="H1062" s="1">
        <v>13</v>
      </c>
      <c r="I1062" s="1" t="s">
        <v>1062</v>
      </c>
      <c r="J1062" s="1">
        <v>2015</v>
      </c>
      <c r="K1062" s="54">
        <f t="shared" si="32"/>
        <v>10</v>
      </c>
      <c r="L1062" s="9" t="s">
        <v>106</v>
      </c>
      <c r="M1062" s="55" t="str">
        <f>VLOOKUP($L1062,CATEGORIAS!$I$2:$J$15,2,0)</f>
        <v>S</v>
      </c>
      <c r="N1062" s="11" t="str">
        <f t="shared" si="31"/>
        <v>2015S</v>
      </c>
      <c r="O1062" s="11" t="str">
        <f>VLOOKUP($N1062,CATEGORIAS!$B$1:$G$245,2,0)</f>
        <v xml:space="preserve">SEMILLEROS 9 Y 10 AÑOS </v>
      </c>
      <c r="P1062" s="9" t="s">
        <v>935</v>
      </c>
      <c r="Q1062" s="9"/>
      <c r="R1062" s="9"/>
    </row>
    <row r="1063" spans="2:18" x14ac:dyDescent="0.3">
      <c r="B1063" s="9">
        <v>1065</v>
      </c>
      <c r="C1063" s="1" t="s">
        <v>1944</v>
      </c>
      <c r="D1063" s="1" t="s">
        <v>1945</v>
      </c>
      <c r="E1063" s="1" t="s">
        <v>142</v>
      </c>
      <c r="F1063" s="1">
        <v>1077242379</v>
      </c>
      <c r="G1063" s="1">
        <v>3146147979</v>
      </c>
      <c r="H1063" s="1">
        <v>31</v>
      </c>
      <c r="I1063" s="1">
        <v>3</v>
      </c>
      <c r="J1063" s="1">
        <v>2015</v>
      </c>
      <c r="K1063" s="54">
        <f t="shared" si="32"/>
        <v>10</v>
      </c>
      <c r="L1063" s="1" t="s">
        <v>106</v>
      </c>
      <c r="M1063" s="55" t="str">
        <f>VLOOKUP($L1063,CATEGORIAS!$I$2:$J$15,2,0)</f>
        <v>S</v>
      </c>
      <c r="N1063" s="11" t="str">
        <f t="shared" si="31"/>
        <v>2015S</v>
      </c>
      <c r="O1063" s="11" t="str">
        <f>VLOOKUP($N1063,CATEGORIAS!$B$1:$G$245,2,0)</f>
        <v xml:space="preserve">SEMILLEROS 9 Y 10 AÑOS </v>
      </c>
      <c r="P1063" s="9" t="s">
        <v>241</v>
      </c>
      <c r="Q1063" s="9"/>
      <c r="R1063" s="9"/>
    </row>
    <row r="1064" spans="2:18" x14ac:dyDescent="0.3">
      <c r="B1064" s="9">
        <v>1066</v>
      </c>
      <c r="C1064" s="1" t="s">
        <v>1946</v>
      </c>
      <c r="D1064" s="1" t="s">
        <v>1947</v>
      </c>
      <c r="E1064" s="1" t="s">
        <v>116</v>
      </c>
      <c r="F1064" s="1">
        <v>1037549611</v>
      </c>
      <c r="G1064" s="1">
        <v>3146147979</v>
      </c>
      <c r="H1064" s="1">
        <v>19</v>
      </c>
      <c r="I1064" s="1">
        <v>4</v>
      </c>
      <c r="J1064" s="1">
        <v>2021</v>
      </c>
      <c r="K1064" s="54">
        <f t="shared" si="32"/>
        <v>4</v>
      </c>
      <c r="L1064" s="1" t="s">
        <v>103</v>
      </c>
      <c r="M1064" s="55" t="str">
        <f>VLOOKUP($L1064,CATEGORIAS!$I$2:$J$15,2,0)</f>
        <v>Z</v>
      </c>
      <c r="N1064" s="11" t="str">
        <f t="shared" si="31"/>
        <v>2021Z</v>
      </c>
      <c r="O1064" s="11" t="str">
        <f>VLOOKUP($N1064,CATEGORIAS!$B$1:$G$245,2,0)</f>
        <v>MINI RIDERS SIN PEDALES 4 Y 5 AÑOS</v>
      </c>
      <c r="P1064" s="9" t="s">
        <v>241</v>
      </c>
      <c r="Q1064" s="9"/>
      <c r="R1064" s="9"/>
    </row>
    <row r="1065" spans="2:18" x14ac:dyDescent="0.3">
      <c r="B1065" s="9">
        <v>1067</v>
      </c>
      <c r="C1065" s="1" t="s">
        <v>1948</v>
      </c>
      <c r="D1065" s="1" t="s">
        <v>1949</v>
      </c>
      <c r="E1065" s="1" t="s">
        <v>116</v>
      </c>
      <c r="F1065" s="1">
        <v>1018277541</v>
      </c>
      <c r="G1065" s="1">
        <v>3116439935</v>
      </c>
      <c r="H1065" s="1">
        <v>25</v>
      </c>
      <c r="I1065" s="1">
        <v>11</v>
      </c>
      <c r="J1065" s="1">
        <v>2021</v>
      </c>
      <c r="K1065" s="54">
        <f t="shared" si="32"/>
        <v>4</v>
      </c>
      <c r="L1065" s="1" t="s">
        <v>103</v>
      </c>
      <c r="M1065" s="55" t="str">
        <f>VLOOKUP($L1065,CATEGORIAS!$I$2:$J$15,2,0)</f>
        <v>Z</v>
      </c>
      <c r="N1065" s="11" t="str">
        <f t="shared" si="31"/>
        <v>2021Z</v>
      </c>
      <c r="O1065" s="11" t="str">
        <f>VLOOKUP($N1065,CATEGORIAS!$B$1:$G$245,2,0)</f>
        <v>MINI RIDERS SIN PEDALES 4 Y 5 AÑOS</v>
      </c>
      <c r="P1065" s="9" t="s">
        <v>440</v>
      </c>
      <c r="Q1065" s="9"/>
      <c r="R1065" s="9"/>
    </row>
    <row r="1066" spans="2:18" x14ac:dyDescent="0.3">
      <c r="B1066" s="9">
        <v>1068</v>
      </c>
      <c r="C1066" s="1" t="s">
        <v>1950</v>
      </c>
      <c r="D1066" s="1" t="s">
        <v>1951</v>
      </c>
      <c r="E1066" s="1" t="s">
        <v>116</v>
      </c>
      <c r="F1066" s="1">
        <v>1021945461</v>
      </c>
      <c r="G1066" s="1">
        <v>3212387536</v>
      </c>
      <c r="H1066" s="1">
        <v>8</v>
      </c>
      <c r="I1066" s="1">
        <v>1</v>
      </c>
      <c r="J1066" s="1">
        <v>2019</v>
      </c>
      <c r="K1066" s="54">
        <f t="shared" si="32"/>
        <v>6</v>
      </c>
      <c r="L1066" s="1" t="s">
        <v>106</v>
      </c>
      <c r="M1066" s="55" t="str">
        <f>VLOOKUP($L1066,CATEGORIAS!$I$2:$J$15,2,0)</f>
        <v>S</v>
      </c>
      <c r="N1066" s="11" t="str">
        <f t="shared" si="31"/>
        <v>2019S</v>
      </c>
      <c r="O1066" s="11" t="str">
        <f>VLOOKUP($N1066,CATEGORIAS!$B$1:$G$245,2,0)</f>
        <v>SEMILLEROS 6 AÑOS Y MENOS</v>
      </c>
      <c r="P1066" s="9" t="s">
        <v>440</v>
      </c>
      <c r="Q1066" s="9"/>
      <c r="R1066" s="9"/>
    </row>
    <row r="1067" spans="2:18" x14ac:dyDescent="0.3">
      <c r="B1067" s="9">
        <v>1069</v>
      </c>
      <c r="C1067" s="1" t="s">
        <v>754</v>
      </c>
      <c r="D1067" s="1" t="s">
        <v>1952</v>
      </c>
      <c r="E1067" s="1" t="s">
        <v>116</v>
      </c>
      <c r="F1067" s="1">
        <v>1022168625</v>
      </c>
      <c r="G1067" s="1">
        <v>3012014050</v>
      </c>
      <c r="H1067" s="1">
        <v>20</v>
      </c>
      <c r="I1067" s="1">
        <v>4</v>
      </c>
      <c r="J1067" s="1">
        <v>2021</v>
      </c>
      <c r="K1067" s="54">
        <f t="shared" si="32"/>
        <v>4</v>
      </c>
      <c r="L1067" s="1" t="s">
        <v>103</v>
      </c>
      <c r="M1067" s="55" t="str">
        <f>VLOOKUP($L1067,CATEGORIAS!$I$2:$J$15,2,0)</f>
        <v>Z</v>
      </c>
      <c r="N1067" s="11" t="str">
        <f t="shared" si="31"/>
        <v>2021Z</v>
      </c>
      <c r="O1067" s="11" t="str">
        <f>VLOOKUP($N1067,CATEGORIAS!$B$1:$G$245,2,0)</f>
        <v>MINI RIDERS SIN PEDALES 4 Y 5 AÑOS</v>
      </c>
      <c r="P1067" s="9" t="s">
        <v>440</v>
      </c>
      <c r="Q1067" s="9"/>
      <c r="R1067" s="9"/>
    </row>
    <row r="1068" spans="2:18" x14ac:dyDescent="0.3">
      <c r="B1068" s="9">
        <v>1070</v>
      </c>
      <c r="C1068" s="1" t="s">
        <v>362</v>
      </c>
      <c r="D1068" s="1" t="s">
        <v>1953</v>
      </c>
      <c r="E1068" s="1" t="s">
        <v>116</v>
      </c>
      <c r="F1068" s="1">
        <v>1023564713</v>
      </c>
      <c r="G1068" s="1">
        <v>3114348179</v>
      </c>
      <c r="H1068" s="1">
        <v>24</v>
      </c>
      <c r="I1068" s="1">
        <v>5</v>
      </c>
      <c r="J1068" s="1">
        <v>2022</v>
      </c>
      <c r="K1068" s="54">
        <f t="shared" si="32"/>
        <v>3</v>
      </c>
      <c r="L1068" s="1" t="s">
        <v>103</v>
      </c>
      <c r="M1068" s="55" t="str">
        <f>VLOOKUP($L1068,CATEGORIAS!$I$2:$J$15,2,0)</f>
        <v>Z</v>
      </c>
      <c r="N1068" s="11" t="str">
        <f t="shared" si="31"/>
        <v>2022Z</v>
      </c>
      <c r="O1068" s="11" t="str">
        <f>VLOOKUP($N1068,CATEGORIAS!$B$1:$G$245,2,0)</f>
        <v>MINI RIDERS SIN PEDALES 2 Y 3 AÑOS</v>
      </c>
      <c r="P1068" s="9" t="s">
        <v>440</v>
      </c>
      <c r="Q1068" s="9"/>
      <c r="R1068" s="9"/>
    </row>
    <row r="1069" spans="2:18" x14ac:dyDescent="0.3">
      <c r="B1069" s="9">
        <v>1071</v>
      </c>
      <c r="C1069" s="1" t="s">
        <v>126</v>
      </c>
      <c r="D1069" s="1" t="s">
        <v>1954</v>
      </c>
      <c r="E1069" s="1" t="s">
        <v>142</v>
      </c>
      <c r="F1069" s="1">
        <v>1020235980</v>
      </c>
      <c r="G1069" s="1">
        <v>3013825738</v>
      </c>
      <c r="H1069" s="1">
        <v>27</v>
      </c>
      <c r="I1069" s="1">
        <v>7</v>
      </c>
      <c r="J1069" s="1">
        <v>2017</v>
      </c>
      <c r="K1069" s="54">
        <f t="shared" si="32"/>
        <v>8</v>
      </c>
      <c r="L1069" s="9" t="s">
        <v>105</v>
      </c>
      <c r="M1069" s="55" t="str">
        <f>VLOOKUP($L1069,CATEGORIAS!$I$2:$J$15,2,0)</f>
        <v>P</v>
      </c>
      <c r="N1069" s="11" t="str">
        <f t="shared" si="31"/>
        <v>2017P</v>
      </c>
      <c r="O1069" s="11" t="str">
        <f>VLOOKUP($N1069,CATEGORIAS!$B$1:$G$245,2,0)</f>
        <v xml:space="preserve">PRINCIPIANTES 7 Y 8 AÑOS </v>
      </c>
      <c r="P1069" s="9" t="s">
        <v>294</v>
      </c>
      <c r="Q1069" s="9"/>
      <c r="R1069" s="9"/>
    </row>
    <row r="1070" spans="2:18" x14ac:dyDescent="0.3">
      <c r="B1070" s="9">
        <v>1072</v>
      </c>
      <c r="C1070" s="1" t="s">
        <v>1955</v>
      </c>
      <c r="D1070" s="1" t="s">
        <v>1956</v>
      </c>
      <c r="E1070" s="1" t="s">
        <v>142</v>
      </c>
      <c r="F1070" s="1">
        <v>1018254051</v>
      </c>
      <c r="G1070" s="1">
        <v>3043656315</v>
      </c>
      <c r="H1070" s="1">
        <v>3</v>
      </c>
      <c r="I1070" s="1" t="s">
        <v>1337</v>
      </c>
      <c r="J1070" s="1">
        <v>2012</v>
      </c>
      <c r="K1070" s="54">
        <f t="shared" si="32"/>
        <v>13</v>
      </c>
      <c r="L1070" s="1" t="s">
        <v>100</v>
      </c>
      <c r="M1070" s="55" t="str">
        <f>VLOOKUP($L1070,CATEGORIAS!$I$2:$J$15,2,0)</f>
        <v>D</v>
      </c>
      <c r="N1070" s="11" t="str">
        <f t="shared" si="31"/>
        <v>2012D</v>
      </c>
      <c r="O1070" s="11" t="str">
        <f>VLOOKUP($N1070,CATEGORIAS!$B$1:$G$245,2,0)</f>
        <v xml:space="preserve">DAMAS 13 Y 14 AÑOS </v>
      </c>
      <c r="P1070" s="9" t="s">
        <v>294</v>
      </c>
      <c r="Q1070" s="9"/>
      <c r="R1070" s="9"/>
    </row>
    <row r="1071" spans="2:18" x14ac:dyDescent="0.3">
      <c r="B1071" s="9">
        <v>1073</v>
      </c>
      <c r="C1071" s="1" t="s">
        <v>1957</v>
      </c>
      <c r="D1071" s="1" t="s">
        <v>1958</v>
      </c>
      <c r="E1071" s="1" t="s">
        <v>142</v>
      </c>
      <c r="F1071" s="1">
        <v>1022159203</v>
      </c>
      <c r="G1071" s="1">
        <v>3046683483</v>
      </c>
      <c r="H1071" s="1">
        <v>18</v>
      </c>
      <c r="I1071" s="1" t="s">
        <v>1339</v>
      </c>
      <c r="J1071" s="1">
        <v>2015</v>
      </c>
      <c r="K1071" s="54">
        <f t="shared" si="32"/>
        <v>10</v>
      </c>
      <c r="L1071" s="1" t="s">
        <v>100</v>
      </c>
      <c r="M1071" s="55" t="str">
        <f>VLOOKUP($L1071,CATEGORIAS!$I$2:$J$15,2,0)</f>
        <v>D</v>
      </c>
      <c r="N1071" s="11" t="str">
        <f t="shared" si="31"/>
        <v>2015D</v>
      </c>
      <c r="O1071" s="11" t="str">
        <f>VLOOKUP($N1071,CATEGORIAS!$B$1:$G$245,2,0)</f>
        <v xml:space="preserve">DAMAS 9 Y 10 AÑOS </v>
      </c>
      <c r="P1071" s="9" t="s">
        <v>294</v>
      </c>
      <c r="Q1071" s="9"/>
      <c r="R1071" s="9"/>
    </row>
    <row r="1072" spans="2:18" x14ac:dyDescent="0.3">
      <c r="B1072" s="9">
        <v>1074</v>
      </c>
      <c r="C1072" s="1" t="s">
        <v>1959</v>
      </c>
      <c r="D1072" s="1" t="s">
        <v>1960</v>
      </c>
      <c r="E1072" s="1" t="s">
        <v>142</v>
      </c>
      <c r="F1072" s="1">
        <v>1033492342</v>
      </c>
      <c r="G1072" s="1">
        <v>3127469572</v>
      </c>
      <c r="H1072" s="1">
        <v>1</v>
      </c>
      <c r="I1072" s="1" t="s">
        <v>1629</v>
      </c>
      <c r="J1072" s="1">
        <v>2009</v>
      </c>
      <c r="K1072" s="54">
        <f t="shared" si="32"/>
        <v>16</v>
      </c>
      <c r="L1072" s="1" t="s">
        <v>100</v>
      </c>
      <c r="M1072" s="55" t="str">
        <f>VLOOKUP($L1072,CATEGORIAS!$I$2:$J$15,2,0)</f>
        <v>D</v>
      </c>
      <c r="N1072" s="11" t="str">
        <f t="shared" si="31"/>
        <v>2009D</v>
      </c>
      <c r="O1072" s="11" t="str">
        <f>VLOOKUP($N1072,CATEGORIAS!$B$1:$G$245,2,0)</f>
        <v>DAMAS 15 AÑOS Y MAS</v>
      </c>
      <c r="P1072" s="9" t="s">
        <v>294</v>
      </c>
      <c r="Q1072" s="9"/>
      <c r="R1072" s="9"/>
    </row>
    <row r="1073" spans="2:18" x14ac:dyDescent="0.3">
      <c r="B1073" s="9">
        <v>1075</v>
      </c>
      <c r="C1073" s="1" t="s">
        <v>122</v>
      </c>
      <c r="D1073" s="1" t="s">
        <v>1961</v>
      </c>
      <c r="E1073" s="1" t="s">
        <v>116</v>
      </c>
      <c r="F1073" s="1">
        <v>1239489032</v>
      </c>
      <c r="G1073" s="1"/>
      <c r="H1073" s="1">
        <v>8</v>
      </c>
      <c r="I1073" s="1" t="s">
        <v>874</v>
      </c>
      <c r="J1073" s="1">
        <v>2019</v>
      </c>
      <c r="K1073" s="54">
        <f t="shared" si="32"/>
        <v>6</v>
      </c>
      <c r="L1073" s="9" t="s">
        <v>106</v>
      </c>
      <c r="M1073" s="55" t="str">
        <f>VLOOKUP($L1073,CATEGORIAS!$I$2:$J$15,2,0)</f>
        <v>S</v>
      </c>
      <c r="N1073" s="11" t="str">
        <f t="shared" si="31"/>
        <v>2019S</v>
      </c>
      <c r="O1073" s="11" t="str">
        <f>VLOOKUP($N1073,CATEGORIAS!$B$1:$G$245,2,0)</f>
        <v>SEMILLEROS 6 AÑOS Y MENOS</v>
      </c>
      <c r="P1073" s="9" t="s">
        <v>269</v>
      </c>
      <c r="Q1073" s="9"/>
      <c r="R1073" s="9"/>
    </row>
    <row r="1074" spans="2:18" x14ac:dyDescent="0.3">
      <c r="B1074" s="9">
        <v>1076</v>
      </c>
      <c r="C1074" s="1" t="s">
        <v>1962</v>
      </c>
      <c r="D1074" s="1" t="s">
        <v>1963</v>
      </c>
      <c r="E1074" s="1"/>
      <c r="F1074" s="1" t="s">
        <v>1964</v>
      </c>
      <c r="G1074" s="1">
        <v>3152513942</v>
      </c>
      <c r="H1074" s="1">
        <v>26</v>
      </c>
      <c r="I1074" s="1">
        <v>2</v>
      </c>
      <c r="J1074" s="1">
        <v>2021</v>
      </c>
      <c r="K1074" s="54">
        <f t="shared" si="32"/>
        <v>4</v>
      </c>
      <c r="L1074" s="1" t="s">
        <v>103</v>
      </c>
      <c r="M1074" s="55" t="str">
        <f>VLOOKUP($L1074,CATEGORIAS!$I$2:$J$15,2,0)</f>
        <v>Z</v>
      </c>
      <c r="N1074" s="11" t="str">
        <f t="shared" si="31"/>
        <v>2021Z</v>
      </c>
      <c r="O1074" s="11" t="str">
        <f>VLOOKUP($N1074,CATEGORIAS!$B$1:$G$245,2,0)</f>
        <v>MINI RIDERS SIN PEDALES 4 Y 5 AÑOS</v>
      </c>
      <c r="P1074" s="9" t="s">
        <v>444</v>
      </c>
      <c r="Q1074" s="9"/>
      <c r="R1074" s="9"/>
    </row>
    <row r="1075" spans="2:18" x14ac:dyDescent="0.3">
      <c r="B1075" s="9">
        <v>1077</v>
      </c>
      <c r="C1075" s="1" t="s">
        <v>1965</v>
      </c>
      <c r="D1075" s="1" t="s">
        <v>1966</v>
      </c>
      <c r="E1075" s="1" t="s">
        <v>116</v>
      </c>
      <c r="F1075" s="1">
        <v>1233520284</v>
      </c>
      <c r="G1075" s="1">
        <v>3152513942</v>
      </c>
      <c r="H1075" s="1">
        <v>17</v>
      </c>
      <c r="I1075" s="1">
        <v>10</v>
      </c>
      <c r="J1075" s="1">
        <v>2021</v>
      </c>
      <c r="K1075" s="54">
        <f t="shared" si="32"/>
        <v>4</v>
      </c>
      <c r="L1075" s="1" t="s">
        <v>103</v>
      </c>
      <c r="M1075" s="55" t="str">
        <f>VLOOKUP($L1075,CATEGORIAS!$I$2:$J$15,2,0)</f>
        <v>Z</v>
      </c>
      <c r="N1075" s="11" t="str">
        <f t="shared" si="31"/>
        <v>2021Z</v>
      </c>
      <c r="O1075" s="11" t="str">
        <f>VLOOKUP($N1075,CATEGORIAS!$B$1:$G$245,2,0)</f>
        <v>MINI RIDERS SIN PEDALES 4 Y 5 AÑOS</v>
      </c>
      <c r="P1075" s="9" t="s">
        <v>444</v>
      </c>
      <c r="Q1075" s="9"/>
      <c r="R1075" s="9"/>
    </row>
    <row r="1076" spans="2:18" x14ac:dyDescent="0.3">
      <c r="B1076" s="9">
        <v>1078</v>
      </c>
      <c r="C1076" s="1" t="s">
        <v>1268</v>
      </c>
      <c r="D1076" s="1" t="s">
        <v>1967</v>
      </c>
      <c r="E1076" s="1" t="s">
        <v>116</v>
      </c>
      <c r="F1076" s="1">
        <v>1129588212</v>
      </c>
      <c r="G1076" s="1">
        <v>3152513942</v>
      </c>
      <c r="H1076" s="1">
        <v>3</v>
      </c>
      <c r="I1076" s="1">
        <v>2</v>
      </c>
      <c r="J1076" s="1">
        <v>2022</v>
      </c>
      <c r="K1076" s="54">
        <f t="shared" si="32"/>
        <v>3</v>
      </c>
      <c r="L1076" s="1" t="s">
        <v>103</v>
      </c>
      <c r="M1076" s="55" t="str">
        <f>VLOOKUP($L1076,CATEGORIAS!$I$2:$J$15,2,0)</f>
        <v>Z</v>
      </c>
      <c r="N1076" s="11" t="str">
        <f t="shared" si="31"/>
        <v>2022Z</v>
      </c>
      <c r="O1076" s="11" t="str">
        <f>VLOOKUP($N1076,CATEGORIAS!$B$1:$G$245,2,0)</f>
        <v>MINI RIDERS SIN PEDALES 2 Y 3 AÑOS</v>
      </c>
      <c r="P1076" s="9" t="s">
        <v>444</v>
      </c>
      <c r="Q1076" s="9"/>
      <c r="R1076" s="9"/>
    </row>
    <row r="1077" spans="2:18" x14ac:dyDescent="0.3">
      <c r="B1077" s="9">
        <v>1079</v>
      </c>
      <c r="C1077" s="1" t="s">
        <v>338</v>
      </c>
      <c r="D1077" s="1" t="s">
        <v>1968</v>
      </c>
      <c r="E1077" s="1" t="s">
        <v>116</v>
      </c>
      <c r="F1077" s="1">
        <v>1022165108</v>
      </c>
      <c r="G1077" s="1">
        <v>3152513942</v>
      </c>
      <c r="H1077" s="1">
        <v>20</v>
      </c>
      <c r="I1077" s="1">
        <v>4</v>
      </c>
      <c r="J1077" s="1">
        <v>2019</v>
      </c>
      <c r="K1077" s="54">
        <f t="shared" si="32"/>
        <v>6</v>
      </c>
      <c r="L1077" s="1" t="s">
        <v>106</v>
      </c>
      <c r="M1077" s="55" t="str">
        <f>VLOOKUP($L1077,CATEGORIAS!$I$2:$J$15,2,0)</f>
        <v>S</v>
      </c>
      <c r="N1077" s="11" t="str">
        <f t="shared" si="31"/>
        <v>2019S</v>
      </c>
      <c r="O1077" s="11" t="str">
        <f>VLOOKUP($N1077,CATEGORIAS!$B$1:$G$245,2,0)</f>
        <v>SEMILLEROS 6 AÑOS Y MENOS</v>
      </c>
      <c r="P1077" s="9" t="s">
        <v>444</v>
      </c>
      <c r="Q1077" s="9"/>
      <c r="R1077" s="9"/>
    </row>
    <row r="1078" spans="2:18" x14ac:dyDescent="0.3">
      <c r="B1078" s="9">
        <v>1080</v>
      </c>
      <c r="C1078" s="1" t="s">
        <v>771</v>
      </c>
      <c r="D1078" s="1" t="s">
        <v>1969</v>
      </c>
      <c r="E1078" s="1" t="s">
        <v>116</v>
      </c>
      <c r="F1078" s="3">
        <v>1011419720</v>
      </c>
      <c r="G1078" s="1">
        <v>3152513942</v>
      </c>
      <c r="H1078" s="1">
        <v>11</v>
      </c>
      <c r="I1078" s="1">
        <v>9</v>
      </c>
      <c r="J1078" s="1">
        <v>2021</v>
      </c>
      <c r="K1078" s="54">
        <f t="shared" si="32"/>
        <v>4</v>
      </c>
      <c r="L1078" s="1" t="s">
        <v>102</v>
      </c>
      <c r="M1078" s="55" t="str">
        <f>VLOOKUP($L1078,CATEGORIAS!$I$2:$J$15,2,0)</f>
        <v>X</v>
      </c>
      <c r="N1078" s="11" t="str">
        <f t="shared" si="31"/>
        <v>2021X</v>
      </c>
      <c r="O1078" s="11" t="str">
        <f>VLOOKUP($N1078,CATEGORIAS!$B$1:$G$245,2,0)</f>
        <v>MINI RIDERS CON PEDALES 4 Y 5 AÑOS</v>
      </c>
      <c r="P1078" s="9" t="s">
        <v>444</v>
      </c>
      <c r="Q1078" s="9"/>
      <c r="R1078" s="9"/>
    </row>
    <row r="1079" spans="2:18" x14ac:dyDescent="0.3">
      <c r="B1079" s="9">
        <v>1081</v>
      </c>
      <c r="C1079" s="1" t="s">
        <v>1970</v>
      </c>
      <c r="D1079" s="1" t="s">
        <v>1971</v>
      </c>
      <c r="E1079" s="1" t="s">
        <v>116</v>
      </c>
      <c r="F1079" s="1">
        <v>1022171523</v>
      </c>
      <c r="G1079" s="1">
        <v>3152513942</v>
      </c>
      <c r="H1079" s="1">
        <v>29</v>
      </c>
      <c r="I1079" s="1">
        <v>1</v>
      </c>
      <c r="J1079" s="1">
        <v>2023</v>
      </c>
      <c r="K1079" s="54">
        <f t="shared" si="32"/>
        <v>2</v>
      </c>
      <c r="L1079" s="1" t="s">
        <v>103</v>
      </c>
      <c r="M1079" s="55" t="str">
        <f>VLOOKUP($L1079,CATEGORIAS!$I$2:$J$15,2,0)</f>
        <v>Z</v>
      </c>
      <c r="N1079" s="11" t="str">
        <f t="shared" si="31"/>
        <v>2023Z</v>
      </c>
      <c r="O1079" s="11" t="str">
        <f>VLOOKUP($N1079,CATEGORIAS!$B$1:$G$245,2,0)</f>
        <v>MINI RIDERS SIN PEDALES 2 Y 3 AÑOS</v>
      </c>
      <c r="P1079" s="9" t="s">
        <v>440</v>
      </c>
      <c r="Q1079" s="9"/>
      <c r="R1079" s="9"/>
    </row>
    <row r="1080" spans="2:18" x14ac:dyDescent="0.3">
      <c r="B1080" s="9">
        <v>1082</v>
      </c>
      <c r="C1080" s="1" t="s">
        <v>416</v>
      </c>
      <c r="D1080" s="1" t="s">
        <v>1972</v>
      </c>
      <c r="E1080" s="1" t="s">
        <v>116</v>
      </c>
      <c r="F1080" s="1">
        <v>1023660673</v>
      </c>
      <c r="G1080" s="1">
        <v>3152513942</v>
      </c>
      <c r="H1080" s="1">
        <v>1</v>
      </c>
      <c r="I1080" s="1">
        <v>12</v>
      </c>
      <c r="J1080" s="1">
        <v>2020</v>
      </c>
      <c r="K1080" s="54">
        <f t="shared" si="32"/>
        <v>5</v>
      </c>
      <c r="L1080" s="1" t="s">
        <v>103</v>
      </c>
      <c r="M1080" s="55" t="str">
        <f>VLOOKUP($L1080,CATEGORIAS!$I$2:$J$15,2,0)</f>
        <v>Z</v>
      </c>
      <c r="N1080" s="11" t="str">
        <f t="shared" si="31"/>
        <v>2020Z</v>
      </c>
      <c r="O1080" s="11" t="str">
        <f>VLOOKUP($N1080,CATEGORIAS!$B$1:$G$245,2,0)</f>
        <v>MINI RIDERS SIN PEDALES 4 Y 5 AÑOS</v>
      </c>
      <c r="P1080" s="9" t="s">
        <v>444</v>
      </c>
      <c r="Q1080" s="9"/>
      <c r="R1080" s="9"/>
    </row>
    <row r="1081" spans="2:18" x14ac:dyDescent="0.3">
      <c r="B1081" s="9">
        <v>1083</v>
      </c>
      <c r="C1081" s="1" t="s">
        <v>338</v>
      </c>
      <c r="D1081" s="1" t="s">
        <v>1973</v>
      </c>
      <c r="E1081" s="1" t="s">
        <v>116</v>
      </c>
      <c r="F1081" s="1">
        <v>1023663900</v>
      </c>
      <c r="G1081" s="1">
        <v>3152513942</v>
      </c>
      <c r="H1081" s="1">
        <v>18</v>
      </c>
      <c r="I1081" s="1">
        <v>6</v>
      </c>
      <c r="J1081" s="1">
        <v>2022</v>
      </c>
      <c r="K1081" s="54">
        <f t="shared" si="32"/>
        <v>3</v>
      </c>
      <c r="L1081" s="1" t="s">
        <v>103</v>
      </c>
      <c r="M1081" s="55" t="str">
        <f>VLOOKUP($L1081,CATEGORIAS!$I$2:$J$15,2,0)</f>
        <v>Z</v>
      </c>
      <c r="N1081" s="11" t="str">
        <f t="shared" si="31"/>
        <v>2022Z</v>
      </c>
      <c r="O1081" s="11" t="str">
        <f>VLOOKUP($N1081,CATEGORIAS!$B$1:$G$245,2,0)</f>
        <v>MINI RIDERS SIN PEDALES 2 Y 3 AÑOS</v>
      </c>
      <c r="P1081" s="9" t="s">
        <v>444</v>
      </c>
      <c r="Q1081" s="9"/>
      <c r="R1081" s="9"/>
    </row>
    <row r="1082" spans="2:18" x14ac:dyDescent="0.3">
      <c r="B1082" s="9">
        <v>1084</v>
      </c>
      <c r="C1082" s="1" t="s">
        <v>1974</v>
      </c>
      <c r="D1082" s="1" t="s">
        <v>1975</v>
      </c>
      <c r="E1082" s="1" t="s">
        <v>116</v>
      </c>
      <c r="F1082" s="1">
        <v>10355661206</v>
      </c>
      <c r="G1082" s="1">
        <v>3152513942</v>
      </c>
      <c r="H1082" s="1">
        <v>27</v>
      </c>
      <c r="I1082" s="1">
        <v>1</v>
      </c>
      <c r="J1082" s="1">
        <v>2020</v>
      </c>
      <c r="K1082" s="54">
        <f t="shared" si="32"/>
        <v>5</v>
      </c>
      <c r="L1082" s="1" t="s">
        <v>103</v>
      </c>
      <c r="M1082" s="55" t="str">
        <f>VLOOKUP($L1082,CATEGORIAS!$I$2:$J$15,2,0)</f>
        <v>Z</v>
      </c>
      <c r="N1082" s="11" t="str">
        <f t="shared" si="31"/>
        <v>2020Z</v>
      </c>
      <c r="O1082" s="11" t="str">
        <f>VLOOKUP($N1082,CATEGORIAS!$B$1:$G$245,2,0)</f>
        <v>MINI RIDERS SIN PEDALES 4 Y 5 AÑOS</v>
      </c>
      <c r="P1082" s="9" t="s">
        <v>444</v>
      </c>
      <c r="Q1082" s="9"/>
      <c r="R1082" s="9"/>
    </row>
    <row r="1083" spans="2:18" x14ac:dyDescent="0.3">
      <c r="B1083" s="9">
        <v>1085</v>
      </c>
      <c r="C1083" s="1" t="s">
        <v>1976</v>
      </c>
      <c r="D1083" s="1" t="s">
        <v>1977</v>
      </c>
      <c r="E1083" s="1" t="s">
        <v>142</v>
      </c>
      <c r="F1083" s="1">
        <v>1022152001</v>
      </c>
      <c r="G1083" s="1">
        <v>3205474949</v>
      </c>
      <c r="H1083" s="1">
        <v>18</v>
      </c>
      <c r="I1083" s="1">
        <v>9</v>
      </c>
      <c r="J1083" s="1">
        <v>2010</v>
      </c>
      <c r="K1083" s="54">
        <f t="shared" si="32"/>
        <v>15</v>
      </c>
      <c r="L1083" s="9" t="s">
        <v>104</v>
      </c>
      <c r="M1083" s="55" t="str">
        <f>VLOOKUP($L1083,CATEGORIAS!$I$2:$J$15,2,0)</f>
        <v>N</v>
      </c>
      <c r="N1083" s="11" t="str">
        <f t="shared" si="31"/>
        <v>2010N</v>
      </c>
      <c r="O1083" s="11" t="str">
        <f>VLOOKUP($N1083,CATEGORIAS!$B$1:$G$245,2,0)</f>
        <v xml:space="preserve">NOVATOS 15 Y 16 AÑOS </v>
      </c>
      <c r="P1083" s="9" t="s">
        <v>520</v>
      </c>
      <c r="Q1083" s="9"/>
      <c r="R1083" s="9"/>
    </row>
    <row r="1084" spans="2:18" x14ac:dyDescent="0.3">
      <c r="B1084" s="9">
        <v>1086</v>
      </c>
      <c r="C1084" s="1" t="s">
        <v>1978</v>
      </c>
      <c r="D1084" s="1" t="s">
        <v>1979</v>
      </c>
      <c r="E1084" s="1" t="s">
        <v>142</v>
      </c>
      <c r="F1084" s="1">
        <v>1017941068</v>
      </c>
      <c r="G1084" s="1">
        <v>3205474949</v>
      </c>
      <c r="H1084" s="1">
        <v>22</v>
      </c>
      <c r="I1084" s="1">
        <v>5</v>
      </c>
      <c r="J1084" s="1">
        <v>2017</v>
      </c>
      <c r="K1084" s="54">
        <f t="shared" si="32"/>
        <v>8</v>
      </c>
      <c r="L1084" s="9" t="s">
        <v>101</v>
      </c>
      <c r="M1084" s="55" t="str">
        <f>VLOOKUP($L1084,CATEGORIAS!$I$2:$J$15,2,0)</f>
        <v>E</v>
      </c>
      <c r="N1084" s="11" t="str">
        <f t="shared" si="31"/>
        <v>2017E</v>
      </c>
      <c r="O1084" s="11" t="str">
        <f>VLOOKUP($N1084,CATEGORIAS!$B$1:$G$245,2,0)</f>
        <v>EXPERTOS 8 AÑOS Y MENOS</v>
      </c>
      <c r="P1084" s="9" t="s">
        <v>520</v>
      </c>
      <c r="Q1084" s="9"/>
      <c r="R1084" s="9"/>
    </row>
    <row r="1085" spans="2:18" x14ac:dyDescent="0.3">
      <c r="B1085" s="9">
        <v>1087</v>
      </c>
      <c r="C1085" s="1" t="s">
        <v>1980</v>
      </c>
      <c r="D1085" s="1" t="s">
        <v>1981</v>
      </c>
      <c r="E1085" s="1" t="s">
        <v>142</v>
      </c>
      <c r="F1085" s="1">
        <v>1033498141</v>
      </c>
      <c r="G1085" s="1">
        <v>3205474949</v>
      </c>
      <c r="H1085" s="1">
        <v>9</v>
      </c>
      <c r="I1085" s="1">
        <v>7</v>
      </c>
      <c r="J1085" s="1">
        <v>2015</v>
      </c>
      <c r="K1085" s="54">
        <f t="shared" si="32"/>
        <v>10</v>
      </c>
      <c r="L1085" s="9" t="s">
        <v>106</v>
      </c>
      <c r="M1085" s="55" t="str">
        <f>VLOOKUP($L1085,CATEGORIAS!$I$2:$J$15,2,0)</f>
        <v>S</v>
      </c>
      <c r="N1085" s="11" t="str">
        <f t="shared" si="31"/>
        <v>2015S</v>
      </c>
      <c r="O1085" s="11" t="str">
        <f>VLOOKUP($N1085,CATEGORIAS!$B$1:$G$245,2,0)</f>
        <v xml:space="preserve">SEMILLEROS 9 Y 10 AÑOS </v>
      </c>
      <c r="P1085" s="9" t="s">
        <v>520</v>
      </c>
      <c r="Q1085" s="9"/>
      <c r="R1085" s="9"/>
    </row>
    <row r="1086" spans="2:18" x14ac:dyDescent="0.3">
      <c r="B1086" s="9">
        <v>1088</v>
      </c>
      <c r="C1086" s="1" t="s">
        <v>126</v>
      </c>
      <c r="D1086" s="1" t="s">
        <v>1982</v>
      </c>
      <c r="E1086" s="1" t="s">
        <v>116</v>
      </c>
      <c r="F1086" s="1">
        <v>1027743276</v>
      </c>
      <c r="G1086" s="1">
        <v>3147406039</v>
      </c>
      <c r="H1086" s="1">
        <v>2</v>
      </c>
      <c r="I1086" s="1">
        <v>12</v>
      </c>
      <c r="J1086" s="1">
        <v>2021</v>
      </c>
      <c r="K1086" s="54">
        <f t="shared" si="32"/>
        <v>4</v>
      </c>
      <c r="L1086" s="9" t="s">
        <v>103</v>
      </c>
      <c r="M1086" s="55" t="str">
        <f>VLOOKUP($L1086,CATEGORIAS!$I$2:$J$15,2,0)</f>
        <v>Z</v>
      </c>
      <c r="N1086" s="11" t="str">
        <f t="shared" si="31"/>
        <v>2021Z</v>
      </c>
      <c r="O1086" s="11" t="str">
        <f>VLOOKUP($N1086,CATEGORIAS!$B$1:$G$245,2,0)</f>
        <v>MINI RIDERS SIN PEDALES 4 Y 5 AÑOS</v>
      </c>
      <c r="P1086" s="9" t="s">
        <v>622</v>
      </c>
      <c r="Q1086" s="9"/>
      <c r="R1086" s="9"/>
    </row>
    <row r="1087" spans="2:18" x14ac:dyDescent="0.3">
      <c r="B1087" s="9">
        <v>1089</v>
      </c>
      <c r="C1087" s="1" t="s">
        <v>263</v>
      </c>
      <c r="D1087" s="1" t="s">
        <v>1983</v>
      </c>
      <c r="E1087" s="1" t="s">
        <v>142</v>
      </c>
      <c r="F1087" s="1">
        <v>1031942771</v>
      </c>
      <c r="G1087" s="1">
        <v>3132355605</v>
      </c>
      <c r="H1087" s="1">
        <v>1</v>
      </c>
      <c r="I1087" s="1">
        <v>5</v>
      </c>
      <c r="J1087" s="1">
        <v>2013</v>
      </c>
      <c r="K1087" s="54">
        <f t="shared" si="32"/>
        <v>12</v>
      </c>
      <c r="L1087" s="9" t="s">
        <v>105</v>
      </c>
      <c r="M1087" s="55" t="str">
        <f>VLOOKUP($L1087,CATEGORIAS!$I$2:$J$15,2,0)</f>
        <v>P</v>
      </c>
      <c r="N1087" s="11" t="str">
        <f t="shared" si="31"/>
        <v>2013P</v>
      </c>
      <c r="O1087" s="11" t="str">
        <f>VLOOKUP($N1087,CATEGORIAS!$B$1:$G$245,2,0)</f>
        <v>PRINCIPIANTES 11 Y 12 AÑOS</v>
      </c>
      <c r="P1087" s="9" t="s">
        <v>425</v>
      </c>
      <c r="Q1087" s="9"/>
      <c r="R1087" s="9"/>
    </row>
    <row r="1088" spans="2:18" x14ac:dyDescent="0.3">
      <c r="B1088" s="9">
        <v>1090</v>
      </c>
      <c r="C1088" s="1" t="s">
        <v>1984</v>
      </c>
      <c r="D1088" s="1" t="s">
        <v>1985</v>
      </c>
      <c r="E1088" s="1" t="s">
        <v>116</v>
      </c>
      <c r="F1088" s="1">
        <v>1023556360</v>
      </c>
      <c r="G1088" s="1">
        <v>3152513942</v>
      </c>
      <c r="H1088" s="1">
        <v>22</v>
      </c>
      <c r="I1088" s="1">
        <v>11</v>
      </c>
      <c r="J1088" s="1">
        <v>2019</v>
      </c>
      <c r="K1088" s="54">
        <f t="shared" si="32"/>
        <v>6</v>
      </c>
      <c r="L1088" s="9" t="s">
        <v>106</v>
      </c>
      <c r="M1088" s="55" t="str">
        <f>VLOOKUP($L1088,CATEGORIAS!$I$2:$J$15,2,0)</f>
        <v>S</v>
      </c>
      <c r="N1088" s="11" t="str">
        <f t="shared" si="31"/>
        <v>2019S</v>
      </c>
      <c r="O1088" s="11" t="str">
        <f>VLOOKUP($N1088,CATEGORIAS!$B$1:$G$245,2,0)</f>
        <v>SEMILLEROS 6 AÑOS Y MENOS</v>
      </c>
      <c r="P1088" s="9" t="s">
        <v>444</v>
      </c>
      <c r="Q1088" s="9"/>
      <c r="R1088" s="9"/>
    </row>
    <row r="1089" spans="2:18" x14ac:dyDescent="0.3">
      <c r="B1089" s="9">
        <v>1091</v>
      </c>
      <c r="C1089" s="1" t="s">
        <v>1986</v>
      </c>
      <c r="D1089" s="1" t="s">
        <v>1987</v>
      </c>
      <c r="E1089" s="1" t="s">
        <v>142</v>
      </c>
      <c r="F1089" s="1">
        <v>1028721572</v>
      </c>
      <c r="G1089" s="1"/>
      <c r="H1089" s="1">
        <v>16</v>
      </c>
      <c r="I1089" s="1">
        <v>5</v>
      </c>
      <c r="J1089" s="1">
        <v>2011</v>
      </c>
      <c r="K1089" s="54">
        <f t="shared" si="32"/>
        <v>14</v>
      </c>
      <c r="L1089" s="9" t="s">
        <v>100</v>
      </c>
      <c r="M1089" s="55" t="str">
        <f>VLOOKUP($L1089,CATEGORIAS!$I$2:$J$15,2,0)</f>
        <v>D</v>
      </c>
      <c r="N1089" s="11" t="str">
        <f t="shared" si="31"/>
        <v>2011D</v>
      </c>
      <c r="O1089" s="11" t="str">
        <f>VLOOKUP($N1089,CATEGORIAS!$B$1:$G$245,2,0)</f>
        <v xml:space="preserve">DAMAS 13 Y 14 AÑOS </v>
      </c>
      <c r="P1089" s="9" t="s">
        <v>425</v>
      </c>
      <c r="Q1089" s="9"/>
      <c r="R1089" s="9"/>
    </row>
    <row r="1090" spans="2:18" x14ac:dyDescent="0.3">
      <c r="B1090" s="9">
        <v>1092</v>
      </c>
      <c r="C1090" s="1" t="s">
        <v>122</v>
      </c>
      <c r="D1090" s="1" t="s">
        <v>1988</v>
      </c>
      <c r="E1090" s="1" t="s">
        <v>142</v>
      </c>
      <c r="F1090" s="1">
        <v>1013465534</v>
      </c>
      <c r="G1090" s="1"/>
      <c r="H1090" s="1">
        <v>6</v>
      </c>
      <c r="I1090" s="1">
        <v>6</v>
      </c>
      <c r="J1090" s="1">
        <v>2015</v>
      </c>
      <c r="K1090" s="54">
        <f t="shared" si="32"/>
        <v>10</v>
      </c>
      <c r="L1090" s="9" t="s">
        <v>106</v>
      </c>
      <c r="M1090" s="55" t="str">
        <f>VLOOKUP($L1090,CATEGORIAS!$I$2:$J$15,2,0)</f>
        <v>S</v>
      </c>
      <c r="N1090" s="11" t="str">
        <f t="shared" si="31"/>
        <v>2015S</v>
      </c>
      <c r="O1090" s="11" t="str">
        <f>VLOOKUP($N1090,CATEGORIAS!$B$1:$G$245,2,0)</f>
        <v xml:space="preserve">SEMILLEROS 9 Y 10 AÑOS </v>
      </c>
      <c r="P1090" s="9" t="s">
        <v>294</v>
      </c>
      <c r="Q1090" s="9"/>
      <c r="R1090" s="9"/>
    </row>
    <row r="1091" spans="2:18" x14ac:dyDescent="0.3">
      <c r="B1091" s="9">
        <v>1093</v>
      </c>
      <c r="C1091" s="1" t="s">
        <v>1990</v>
      </c>
      <c r="D1091" s="1" t="s">
        <v>1991</v>
      </c>
      <c r="E1091" s="1" t="s">
        <v>142</v>
      </c>
      <c r="F1091" s="1">
        <v>1056784749</v>
      </c>
      <c r="G1091" s="1"/>
      <c r="H1091" s="1">
        <v>6</v>
      </c>
      <c r="I1091" s="1">
        <v>3</v>
      </c>
      <c r="J1091" s="1">
        <v>2015</v>
      </c>
      <c r="K1091" s="54">
        <f t="shared" si="32"/>
        <v>10</v>
      </c>
      <c r="L1091" s="9" t="s">
        <v>106</v>
      </c>
      <c r="M1091" s="55" t="str">
        <f>VLOOKUP($L1091,CATEGORIAS!$I$2:$J$15,2,0)</f>
        <v>S</v>
      </c>
      <c r="N1091" s="11" t="str">
        <f t="shared" si="31"/>
        <v>2015S</v>
      </c>
      <c r="O1091" s="11" t="str">
        <f>VLOOKUP($N1091,CATEGORIAS!$B$1:$G$245,2,0)</f>
        <v xml:space="preserve">SEMILLEROS 9 Y 10 AÑOS </v>
      </c>
      <c r="P1091" s="9" t="s">
        <v>1436</v>
      </c>
      <c r="Q1091" s="9"/>
      <c r="R1091" s="9"/>
    </row>
    <row r="1092" spans="2:18" x14ac:dyDescent="0.3">
      <c r="B1092" s="9">
        <v>1094</v>
      </c>
      <c r="C1092" s="1" t="s">
        <v>1992</v>
      </c>
      <c r="D1092" s="1" t="s">
        <v>1993</v>
      </c>
      <c r="E1092" s="1" t="s">
        <v>1994</v>
      </c>
      <c r="F1092" s="1">
        <v>1035021209</v>
      </c>
      <c r="G1092" s="1" t="e">
        <v>#N/A</v>
      </c>
      <c r="H1092" s="1">
        <v>14</v>
      </c>
      <c r="I1092" s="1">
        <v>2</v>
      </c>
      <c r="J1092" s="1">
        <v>2023</v>
      </c>
      <c r="K1092" s="54">
        <f t="shared" si="32"/>
        <v>2</v>
      </c>
      <c r="L1092" s="9" t="s">
        <v>103</v>
      </c>
      <c r="M1092" s="55" t="str">
        <f>VLOOKUP($L1092,CATEGORIAS!$I$2:$J$15,2,0)</f>
        <v>Z</v>
      </c>
      <c r="N1092" s="11" t="str">
        <f t="shared" si="31"/>
        <v>2023Z</v>
      </c>
      <c r="O1092" s="11" t="str">
        <f>VLOOKUP($N1092,CATEGORIAS!$B$1:$G$245,2,0)</f>
        <v>MINI RIDERS SIN PEDALES 2 Y 3 AÑOS</v>
      </c>
      <c r="P1092" s="9" t="s">
        <v>365</v>
      </c>
      <c r="Q1092" s="9"/>
      <c r="R1092" s="9"/>
    </row>
    <row r="1093" spans="2:18" x14ac:dyDescent="0.3">
      <c r="B1093" s="9">
        <v>1095</v>
      </c>
      <c r="C1093" s="1" t="s">
        <v>1995</v>
      </c>
      <c r="D1093" s="1" t="s">
        <v>1996</v>
      </c>
      <c r="E1093" s="1" t="s">
        <v>142</v>
      </c>
      <c r="F1093" s="1"/>
      <c r="G1093" s="1"/>
      <c r="H1093" s="1">
        <v>24</v>
      </c>
      <c r="I1093" s="1">
        <v>2</v>
      </c>
      <c r="J1093" s="1">
        <v>2014</v>
      </c>
      <c r="K1093" s="54">
        <f t="shared" si="32"/>
        <v>11</v>
      </c>
      <c r="L1093" s="9" t="s">
        <v>106</v>
      </c>
      <c r="M1093" s="55" t="str">
        <f>VLOOKUP($L1093,CATEGORIAS!$I$2:$J$15,2,0)</f>
        <v>S</v>
      </c>
      <c r="N1093" s="11" t="str">
        <f t="shared" si="31"/>
        <v>2014S</v>
      </c>
      <c r="O1093" s="11" t="str">
        <f>VLOOKUP($N1093,CATEGORIAS!$B$1:$G$245,2,0)</f>
        <v>SEMILLEROS 11 Y 12 AÑOS</v>
      </c>
      <c r="P1093" s="9" t="s">
        <v>440</v>
      </c>
      <c r="Q1093" s="9"/>
      <c r="R1093" s="9"/>
    </row>
    <row r="1094" spans="2:18" x14ac:dyDescent="0.3">
      <c r="B1094" s="87">
        <v>1096</v>
      </c>
      <c r="C1094" s="1" t="s">
        <v>1998</v>
      </c>
      <c r="D1094" s="1" t="s">
        <v>1999</v>
      </c>
      <c r="E1094" s="1" t="s">
        <v>212</v>
      </c>
      <c r="F1094" s="1">
        <v>1040757425</v>
      </c>
      <c r="G1094" s="1">
        <v>3206697106</v>
      </c>
      <c r="H1094" s="1">
        <v>9</v>
      </c>
      <c r="I1094" s="1">
        <v>9</v>
      </c>
      <c r="J1094" s="1">
        <v>1999</v>
      </c>
      <c r="K1094" s="54">
        <f t="shared" si="32"/>
        <v>26</v>
      </c>
      <c r="L1094" s="9" t="s">
        <v>104</v>
      </c>
      <c r="M1094" s="55" t="str">
        <f>VLOOKUP($L1094,CATEGORIAS!$I$2:$J$15,2,0)</f>
        <v>N</v>
      </c>
      <c r="N1094" s="11" t="str">
        <f t="shared" si="31"/>
        <v>1999N</v>
      </c>
      <c r="O1094" s="11" t="str">
        <f>VLOOKUP($N1094,CATEGORIAS!$B$1:$G$245,2,0)</f>
        <v>NOVATOS 17 AÑOS Y MAS</v>
      </c>
      <c r="P1094" s="9" t="s">
        <v>117</v>
      </c>
      <c r="Q1094" s="9"/>
      <c r="R1094" s="9"/>
    </row>
    <row r="1095" spans="2:18" x14ac:dyDescent="0.3">
      <c r="B1095" s="87">
        <v>1097</v>
      </c>
      <c r="C1095" s="1" t="s">
        <v>438</v>
      </c>
      <c r="D1095" s="1" t="s">
        <v>2000</v>
      </c>
      <c r="E1095" s="1" t="s">
        <v>116</v>
      </c>
      <c r="F1095" s="1">
        <v>1056574227</v>
      </c>
      <c r="G1095" s="1">
        <v>3158878122</v>
      </c>
      <c r="H1095" s="1">
        <v>14</v>
      </c>
      <c r="I1095" s="1">
        <v>9</v>
      </c>
      <c r="J1095" s="1">
        <v>2023</v>
      </c>
      <c r="K1095" s="54">
        <f t="shared" si="32"/>
        <v>2</v>
      </c>
      <c r="L1095" s="9" t="s">
        <v>103</v>
      </c>
      <c r="M1095" s="55" t="str">
        <f>VLOOKUP($L1095,CATEGORIAS!$I$2:$J$15,2,0)</f>
        <v>Z</v>
      </c>
      <c r="N1095" s="11" t="str">
        <f t="shared" si="31"/>
        <v>2023Z</v>
      </c>
      <c r="O1095" s="11" t="str">
        <f>VLOOKUP($N1095,CATEGORIAS!$B$1:$G$245,2,0)</f>
        <v>MINI RIDERS SIN PEDALES 2 Y 3 AÑOS</v>
      </c>
      <c r="P1095" s="9" t="s">
        <v>1436</v>
      </c>
      <c r="Q1095" s="9"/>
      <c r="R1095" s="9"/>
    </row>
    <row r="1096" spans="2:18" x14ac:dyDescent="0.3">
      <c r="B1096" s="87">
        <v>1098</v>
      </c>
      <c r="C1096" s="1" t="s">
        <v>466</v>
      </c>
      <c r="D1096" s="1" t="s">
        <v>2001</v>
      </c>
      <c r="E1096" s="1" t="s">
        <v>116</v>
      </c>
      <c r="F1096" s="1">
        <v>1023662816</v>
      </c>
      <c r="G1096" s="1"/>
      <c r="H1096" s="1">
        <v>28</v>
      </c>
      <c r="I1096" s="1">
        <v>1</v>
      </c>
      <c r="J1096" s="1">
        <v>2022</v>
      </c>
      <c r="K1096" s="54">
        <f t="shared" si="32"/>
        <v>3</v>
      </c>
      <c r="L1096" s="9" t="s">
        <v>103</v>
      </c>
      <c r="M1096" s="55" t="str">
        <f>VLOOKUP($L1096,CATEGORIAS!$I$2:$J$15,2,0)</f>
        <v>Z</v>
      </c>
      <c r="N1096" s="11" t="str">
        <f t="shared" si="31"/>
        <v>2022Z</v>
      </c>
      <c r="O1096" s="11" t="str">
        <f>VLOOKUP($N1096,CATEGORIAS!$B$1:$G$245,2,0)</f>
        <v>MINI RIDERS SIN PEDALES 2 Y 3 AÑOS</v>
      </c>
      <c r="P1096" s="9" t="s">
        <v>1054</v>
      </c>
      <c r="Q1096" s="9"/>
      <c r="R1096" s="9"/>
    </row>
    <row r="1097" spans="2:18" x14ac:dyDescent="0.3">
      <c r="B1097" s="87">
        <v>1099</v>
      </c>
      <c r="C1097" s="1" t="s">
        <v>2002</v>
      </c>
      <c r="D1097" s="1" t="s">
        <v>2003</v>
      </c>
      <c r="E1097" s="1" t="s">
        <v>116</v>
      </c>
      <c r="F1097" s="1">
        <v>1018279886</v>
      </c>
      <c r="G1097" s="1">
        <v>3212191937</v>
      </c>
      <c r="H1097" s="1">
        <v>21</v>
      </c>
      <c r="I1097" s="1">
        <v>10</v>
      </c>
      <c r="J1097" s="1">
        <v>2022</v>
      </c>
      <c r="K1097" s="54">
        <f t="shared" si="32"/>
        <v>3</v>
      </c>
      <c r="L1097" s="9" t="s">
        <v>103</v>
      </c>
      <c r="M1097" s="55" t="str">
        <f>VLOOKUP($L1097,CATEGORIAS!$I$2:$J$15,2,0)</f>
        <v>Z</v>
      </c>
      <c r="N1097" s="11" t="str">
        <f t="shared" si="31"/>
        <v>2022Z</v>
      </c>
      <c r="O1097" s="11" t="str">
        <f>VLOOKUP($N1097,CATEGORIAS!$B$1:$G$245,2,0)</f>
        <v>MINI RIDERS SIN PEDALES 2 Y 3 AÑOS</v>
      </c>
      <c r="P1097" s="9" t="s">
        <v>863</v>
      </c>
      <c r="Q1097" s="9"/>
      <c r="R1097" s="9"/>
    </row>
    <row r="1098" spans="2:18" x14ac:dyDescent="0.3">
      <c r="B1098" s="87">
        <v>1100</v>
      </c>
      <c r="C1098" s="1" t="s">
        <v>2004</v>
      </c>
      <c r="D1098" s="1" t="s">
        <v>2005</v>
      </c>
      <c r="E1098" s="1" t="s">
        <v>142</v>
      </c>
      <c r="F1098" s="1">
        <v>1092959980</v>
      </c>
      <c r="G1098" s="1">
        <v>3185191747</v>
      </c>
      <c r="H1098" s="1">
        <v>8</v>
      </c>
      <c r="I1098" s="1">
        <v>4</v>
      </c>
      <c r="J1098" s="1">
        <v>2016</v>
      </c>
      <c r="K1098" s="54">
        <f t="shared" si="32"/>
        <v>9</v>
      </c>
      <c r="L1098" s="1" t="s">
        <v>106</v>
      </c>
      <c r="M1098" s="55" t="str">
        <f>VLOOKUP($L1098,CATEGORIAS!$I$2:$J$15,2,0)</f>
        <v>S</v>
      </c>
      <c r="N1098" s="11" t="str">
        <f t="shared" si="31"/>
        <v>2016S</v>
      </c>
      <c r="O1098" s="11" t="str">
        <f>VLOOKUP($N1098,CATEGORIAS!$B$1:$G$245,2,0)</f>
        <v xml:space="preserve">SEMILLEROS 9 Y 10 AÑOS </v>
      </c>
      <c r="P1098" s="9" t="s">
        <v>1436</v>
      </c>
      <c r="Q1098" s="9"/>
      <c r="R1098" s="9"/>
    </row>
    <row r="1099" spans="2:18" x14ac:dyDescent="0.3">
      <c r="B1099" s="87">
        <v>1101</v>
      </c>
      <c r="C1099" s="1" t="s">
        <v>2006</v>
      </c>
      <c r="D1099" s="1" t="s">
        <v>2007</v>
      </c>
      <c r="E1099" s="1" t="s">
        <v>116</v>
      </c>
      <c r="F1099" s="1">
        <v>1056789515</v>
      </c>
      <c r="G1099" s="1">
        <v>3228521499</v>
      </c>
      <c r="H1099" s="1">
        <v>9</v>
      </c>
      <c r="I1099" s="1">
        <v>5</v>
      </c>
      <c r="J1099" s="1">
        <v>2022</v>
      </c>
      <c r="K1099" s="54">
        <f t="shared" si="32"/>
        <v>3</v>
      </c>
      <c r="L1099" s="1" t="s">
        <v>103</v>
      </c>
      <c r="M1099" s="55" t="str">
        <f>VLOOKUP($L1099,CATEGORIAS!$I$2:$J$15,2,0)</f>
        <v>Z</v>
      </c>
      <c r="N1099" s="11" t="str">
        <f t="shared" si="31"/>
        <v>2022Z</v>
      </c>
      <c r="O1099" s="11" t="str">
        <f>VLOOKUP($N1099,CATEGORIAS!$B$1:$G$245,2,0)</f>
        <v>MINI RIDERS SIN PEDALES 2 Y 3 AÑOS</v>
      </c>
      <c r="P1099" s="9" t="s">
        <v>1436</v>
      </c>
      <c r="Q1099" s="9"/>
      <c r="R1099" s="9"/>
    </row>
    <row r="1100" spans="2:18" x14ac:dyDescent="0.3">
      <c r="B1100" s="87">
        <v>1102</v>
      </c>
      <c r="C1100" s="1" t="s">
        <v>2008</v>
      </c>
      <c r="D1100" s="1" t="s">
        <v>2009</v>
      </c>
      <c r="E1100" s="1" t="s">
        <v>116</v>
      </c>
      <c r="F1100" s="1">
        <v>1056788648</v>
      </c>
      <c r="G1100" s="1">
        <v>3115130292</v>
      </c>
      <c r="H1100" s="1">
        <v>1</v>
      </c>
      <c r="I1100" s="1">
        <v>10</v>
      </c>
      <c r="J1100" s="1">
        <v>2020</v>
      </c>
      <c r="K1100" s="54">
        <f t="shared" si="32"/>
        <v>5</v>
      </c>
      <c r="L1100" s="1" t="s">
        <v>102</v>
      </c>
      <c r="M1100" s="55" t="str">
        <f>VLOOKUP($L1100,CATEGORIAS!$I$2:$J$15,2,0)</f>
        <v>X</v>
      </c>
      <c r="N1100" s="11" t="str">
        <f t="shared" si="31"/>
        <v>2020X</v>
      </c>
      <c r="O1100" s="11" t="str">
        <f>VLOOKUP($N1100,CATEGORIAS!$B$1:$G$245,2,0)</f>
        <v>MINI RIDERS CON PEDALES 4 Y 5 AÑOS</v>
      </c>
      <c r="P1100" s="9" t="s">
        <v>1436</v>
      </c>
      <c r="Q1100" s="9"/>
      <c r="R1100" s="9"/>
    </row>
    <row r="1101" spans="2:18" x14ac:dyDescent="0.3">
      <c r="B1101" s="87">
        <v>1103</v>
      </c>
      <c r="C1101" s="1" t="s">
        <v>1868</v>
      </c>
      <c r="D1101" s="1" t="s">
        <v>2010</v>
      </c>
      <c r="E1101" s="1" t="s">
        <v>142</v>
      </c>
      <c r="F1101" s="1">
        <v>1192464715</v>
      </c>
      <c r="G1101" s="1" t="s">
        <v>2011</v>
      </c>
      <c r="H1101" s="1">
        <v>22</v>
      </c>
      <c r="I1101" s="1">
        <v>2</v>
      </c>
      <c r="J1101" s="1">
        <v>2010</v>
      </c>
      <c r="K1101" s="54">
        <f t="shared" si="32"/>
        <v>15</v>
      </c>
      <c r="L1101" s="9" t="s">
        <v>104</v>
      </c>
      <c r="M1101" s="55" t="str">
        <f>VLOOKUP($L1101,CATEGORIAS!$I$2:$J$15,2,0)</f>
        <v>N</v>
      </c>
      <c r="N1101" s="11" t="str">
        <f t="shared" si="31"/>
        <v>2010N</v>
      </c>
      <c r="O1101" s="11" t="str">
        <f>VLOOKUP($N1101,CATEGORIAS!$B$1:$G$245,2,0)</f>
        <v xml:space="preserve">NOVATOS 15 Y 16 AÑOS </v>
      </c>
      <c r="P1101" s="9" t="s">
        <v>273</v>
      </c>
      <c r="Q1101" s="9"/>
      <c r="R1101" s="9"/>
    </row>
    <row r="1102" spans="2:18" x14ac:dyDescent="0.3">
      <c r="B1102" s="87">
        <v>1104</v>
      </c>
      <c r="C1102" s="1" t="s">
        <v>321</v>
      </c>
      <c r="D1102" s="1" t="s">
        <v>2012</v>
      </c>
      <c r="E1102" s="1" t="s">
        <v>142</v>
      </c>
      <c r="F1102" s="1">
        <v>1025557930</v>
      </c>
      <c r="G1102" s="1">
        <v>3117427979</v>
      </c>
      <c r="H1102" s="1">
        <v>8</v>
      </c>
      <c r="I1102" s="1">
        <v>1</v>
      </c>
      <c r="J1102" s="1">
        <v>2016</v>
      </c>
      <c r="K1102" s="54">
        <f t="shared" si="32"/>
        <v>9</v>
      </c>
      <c r="L1102" s="9" t="s">
        <v>105</v>
      </c>
      <c r="M1102" s="55" t="str">
        <f>VLOOKUP($L1102,CATEGORIAS!$I$2:$J$15,2,0)</f>
        <v>P</v>
      </c>
      <c r="N1102" s="11" t="str">
        <f t="shared" si="31"/>
        <v>2016P</v>
      </c>
      <c r="O1102" s="11" t="str">
        <f>VLOOKUP($N1102,CATEGORIAS!$B$1:$G$245,2,0)</f>
        <v xml:space="preserve">PRINCIPIANTES 9 Y 10 AÑOS </v>
      </c>
      <c r="P1102" s="9" t="s">
        <v>425</v>
      </c>
      <c r="Q1102" s="9"/>
      <c r="R1102" s="9"/>
    </row>
    <row r="1103" spans="2:18" x14ac:dyDescent="0.3">
      <c r="B1103" s="87">
        <v>1105</v>
      </c>
      <c r="C1103" s="1" t="s">
        <v>2013</v>
      </c>
      <c r="D1103" s="1" t="s">
        <v>2014</v>
      </c>
      <c r="E1103" s="1" t="s">
        <v>116</v>
      </c>
      <c r="F1103" s="1">
        <v>1066301947</v>
      </c>
      <c r="G1103" s="1" t="s">
        <v>2015</v>
      </c>
      <c r="H1103" s="1">
        <v>20</v>
      </c>
      <c r="I1103" s="1">
        <v>5</v>
      </c>
      <c r="J1103" s="1">
        <v>2019</v>
      </c>
      <c r="K1103" s="54">
        <f t="shared" si="32"/>
        <v>6</v>
      </c>
      <c r="L1103" s="9" t="s">
        <v>106</v>
      </c>
      <c r="M1103" s="55" t="str">
        <f>VLOOKUP($L1103,CATEGORIAS!$I$2:$J$15,2,0)</f>
        <v>S</v>
      </c>
      <c r="N1103" s="11" t="str">
        <f t="shared" si="31"/>
        <v>2019S</v>
      </c>
      <c r="O1103" s="11" t="str">
        <f>VLOOKUP($N1103,CATEGORIAS!$B$1:$G$245,2,0)</f>
        <v>SEMILLEROS 6 AÑOS Y MENOS</v>
      </c>
      <c r="P1103" s="9" t="s">
        <v>1820</v>
      </c>
      <c r="Q1103" s="9"/>
      <c r="R1103" s="9"/>
    </row>
    <row r="1104" spans="2:18" x14ac:dyDescent="0.3">
      <c r="B1104" s="87">
        <v>1106</v>
      </c>
      <c r="C1104" s="1" t="s">
        <v>2016</v>
      </c>
      <c r="D1104" s="1" t="s">
        <v>2017</v>
      </c>
      <c r="E1104" s="1" t="s">
        <v>116</v>
      </c>
      <c r="F1104" s="1">
        <v>1066300915</v>
      </c>
      <c r="G1104" s="1" t="s">
        <v>2018</v>
      </c>
      <c r="H1104" s="1">
        <v>29</v>
      </c>
      <c r="I1104" s="1">
        <v>12</v>
      </c>
      <c r="J1104" s="1">
        <v>2019</v>
      </c>
      <c r="K1104" s="54">
        <f t="shared" si="32"/>
        <v>6</v>
      </c>
      <c r="L1104" s="9" t="s">
        <v>106</v>
      </c>
      <c r="M1104" s="55" t="str">
        <f>VLOOKUP($L1104,CATEGORIAS!$I$2:$J$15,2,0)</f>
        <v>S</v>
      </c>
      <c r="N1104" s="11" t="str">
        <f t="shared" si="31"/>
        <v>2019S</v>
      </c>
      <c r="O1104" s="11" t="str">
        <f>VLOOKUP($N1104,CATEGORIAS!$B$1:$G$245,2,0)</f>
        <v>SEMILLEROS 6 AÑOS Y MENOS</v>
      </c>
      <c r="P1104" s="9" t="s">
        <v>1820</v>
      </c>
      <c r="Q1104" s="9"/>
      <c r="R1104" s="9"/>
    </row>
    <row r="1105" spans="2:18" x14ac:dyDescent="0.3">
      <c r="B1105" s="87">
        <v>1107</v>
      </c>
      <c r="C1105" s="1" t="s">
        <v>466</v>
      </c>
      <c r="D1105" s="1" t="s">
        <v>2019</v>
      </c>
      <c r="E1105" s="1" t="s">
        <v>142</v>
      </c>
      <c r="F1105" s="1">
        <v>1066890129</v>
      </c>
      <c r="G1105" s="1" t="s">
        <v>2020</v>
      </c>
      <c r="H1105" s="1">
        <v>27</v>
      </c>
      <c r="I1105" s="1">
        <v>3</v>
      </c>
      <c r="J1105" s="1">
        <v>2016</v>
      </c>
      <c r="K1105" s="54">
        <f t="shared" si="32"/>
        <v>9</v>
      </c>
      <c r="L1105" s="9" t="s">
        <v>106</v>
      </c>
      <c r="M1105" s="55" t="str">
        <f>VLOOKUP($L1105,CATEGORIAS!$I$2:$J$15,2,0)</f>
        <v>S</v>
      </c>
      <c r="N1105" s="11" t="str">
        <f t="shared" si="31"/>
        <v>2016S</v>
      </c>
      <c r="O1105" s="11" t="str">
        <f>VLOOKUP($N1105,CATEGORIAS!$B$1:$G$245,2,0)</f>
        <v xml:space="preserve">SEMILLEROS 9 Y 10 AÑOS </v>
      </c>
      <c r="P1105" s="9" t="s">
        <v>1820</v>
      </c>
      <c r="Q1105" s="9"/>
      <c r="R1105" s="9"/>
    </row>
    <row r="1106" spans="2:18" x14ac:dyDescent="0.3">
      <c r="B1106" s="87">
        <v>1108</v>
      </c>
      <c r="C1106" s="1" t="s">
        <v>376</v>
      </c>
      <c r="D1106" s="1" t="s">
        <v>2021</v>
      </c>
      <c r="E1106" s="1" t="s">
        <v>116</v>
      </c>
      <c r="F1106" s="1">
        <v>1066901010</v>
      </c>
      <c r="G1106" s="1" t="s">
        <v>2022</v>
      </c>
      <c r="H1106" s="1">
        <v>18</v>
      </c>
      <c r="I1106" s="1">
        <v>11</v>
      </c>
      <c r="J1106" s="1">
        <v>2022</v>
      </c>
      <c r="K1106" s="54">
        <f t="shared" si="32"/>
        <v>3</v>
      </c>
      <c r="L1106" s="9" t="s">
        <v>103</v>
      </c>
      <c r="M1106" s="55" t="str">
        <f>VLOOKUP($L1106,CATEGORIAS!$I$2:$J$15,2,0)</f>
        <v>Z</v>
      </c>
      <c r="N1106" s="11" t="str">
        <f t="shared" si="31"/>
        <v>2022Z</v>
      </c>
      <c r="O1106" s="11" t="str">
        <f>VLOOKUP($N1106,CATEGORIAS!$B$1:$G$245,2,0)</f>
        <v>MINI RIDERS SIN PEDALES 2 Y 3 AÑOS</v>
      </c>
      <c r="P1106" s="9" t="s">
        <v>1820</v>
      </c>
      <c r="Q1106" s="9"/>
      <c r="R1106" s="9"/>
    </row>
    <row r="1107" spans="2:18" x14ac:dyDescent="0.3">
      <c r="B1107" s="87">
        <v>1109</v>
      </c>
      <c r="C1107" s="1" t="s">
        <v>138</v>
      </c>
      <c r="D1107" s="1" t="s">
        <v>2023</v>
      </c>
      <c r="E1107" s="1" t="s">
        <v>116</v>
      </c>
      <c r="F1107" s="1">
        <v>1066302738</v>
      </c>
      <c r="G1107" s="1" t="s">
        <v>2024</v>
      </c>
      <c r="H1107" s="1">
        <v>3</v>
      </c>
      <c r="I1107" s="1">
        <v>9</v>
      </c>
      <c r="J1107" s="1">
        <v>2019</v>
      </c>
      <c r="K1107" s="54">
        <f t="shared" si="32"/>
        <v>6</v>
      </c>
      <c r="L1107" s="9" t="s">
        <v>106</v>
      </c>
      <c r="M1107" s="55" t="str">
        <f>VLOOKUP($L1107,CATEGORIAS!$I$2:$J$15,2,0)</f>
        <v>S</v>
      </c>
      <c r="N1107" s="11" t="str">
        <f t="shared" si="31"/>
        <v>2019S</v>
      </c>
      <c r="O1107" s="11" t="str">
        <f>VLOOKUP($N1107,CATEGORIAS!$B$1:$G$245,2,0)</f>
        <v>SEMILLEROS 6 AÑOS Y MENOS</v>
      </c>
      <c r="P1107" s="9" t="s">
        <v>1820</v>
      </c>
      <c r="Q1107" s="9"/>
      <c r="R1107" s="9"/>
    </row>
    <row r="1108" spans="2:18" x14ac:dyDescent="0.3">
      <c r="B1108" s="87">
        <v>1110</v>
      </c>
      <c r="C1108" s="1" t="s">
        <v>2025</v>
      </c>
      <c r="D1108" s="1" t="s">
        <v>2026</v>
      </c>
      <c r="E1108" s="1" t="s">
        <v>116</v>
      </c>
      <c r="F1108" s="1">
        <v>1067638234</v>
      </c>
      <c r="G1108" s="1" t="s">
        <v>2027</v>
      </c>
      <c r="H1108" s="1">
        <v>19</v>
      </c>
      <c r="I1108" s="1">
        <v>10</v>
      </c>
      <c r="J1108" s="1">
        <v>2019</v>
      </c>
      <c r="K1108" s="54">
        <f t="shared" si="32"/>
        <v>6</v>
      </c>
      <c r="L1108" s="9" t="s">
        <v>106</v>
      </c>
      <c r="M1108" s="55" t="str">
        <f>VLOOKUP($L1108,CATEGORIAS!$I$2:$J$15,2,0)</f>
        <v>S</v>
      </c>
      <c r="N1108" s="11" t="str">
        <f t="shared" si="31"/>
        <v>2019S</v>
      </c>
      <c r="O1108" s="11" t="str">
        <f>VLOOKUP($N1108,CATEGORIAS!$B$1:$G$245,2,0)</f>
        <v>SEMILLEROS 6 AÑOS Y MENOS</v>
      </c>
      <c r="P1108" s="9" t="s">
        <v>1820</v>
      </c>
      <c r="Q1108" s="9"/>
      <c r="R1108" s="9"/>
    </row>
    <row r="1109" spans="2:18" x14ac:dyDescent="0.3">
      <c r="B1109" s="87">
        <v>1111</v>
      </c>
      <c r="C1109" s="1" t="s">
        <v>165</v>
      </c>
      <c r="D1109" s="1" t="s">
        <v>2028</v>
      </c>
      <c r="E1109" s="1" t="s">
        <v>116</v>
      </c>
      <c r="F1109" s="1">
        <v>1067637632</v>
      </c>
      <c r="G1109" s="1" t="s">
        <v>2029</v>
      </c>
      <c r="H1109" s="1">
        <v>30</v>
      </c>
      <c r="I1109" s="1">
        <v>6</v>
      </c>
      <c r="J1109" s="1">
        <v>2018</v>
      </c>
      <c r="K1109" s="54">
        <f t="shared" si="32"/>
        <v>7</v>
      </c>
      <c r="L1109" s="9" t="s">
        <v>106</v>
      </c>
      <c r="M1109" s="55" t="str">
        <f>VLOOKUP($L1109,CATEGORIAS!$I$2:$J$15,2,0)</f>
        <v>S</v>
      </c>
      <c r="N1109" s="11" t="str">
        <f t="shared" si="31"/>
        <v>2018S</v>
      </c>
      <c r="O1109" s="11" t="str">
        <f>VLOOKUP($N1109,CATEGORIAS!$B$1:$G$245,2,0)</f>
        <v xml:space="preserve">SEMILLEROS 7 Y 8 AÑOS </v>
      </c>
      <c r="P1109" s="9" t="s">
        <v>1820</v>
      </c>
      <c r="Q1109" s="9"/>
      <c r="R1109" s="9"/>
    </row>
    <row r="1110" spans="2:18" x14ac:dyDescent="0.3">
      <c r="B1110" s="87">
        <v>1112</v>
      </c>
      <c r="C1110" s="1" t="s">
        <v>480</v>
      </c>
      <c r="D1110" s="1" t="s">
        <v>2030</v>
      </c>
      <c r="E1110" s="1" t="s">
        <v>116</v>
      </c>
      <c r="F1110" s="1">
        <v>1066892951</v>
      </c>
      <c r="G1110" s="1" t="s">
        <v>2031</v>
      </c>
      <c r="H1110" s="1">
        <v>18</v>
      </c>
      <c r="I1110" s="1">
        <v>8</v>
      </c>
      <c r="J1110" s="1">
        <v>2017</v>
      </c>
      <c r="K1110" s="54">
        <f t="shared" si="32"/>
        <v>8</v>
      </c>
      <c r="L1110" s="9" t="s">
        <v>106</v>
      </c>
      <c r="M1110" s="55" t="str">
        <f>VLOOKUP($L1110,CATEGORIAS!$I$2:$J$15,2,0)</f>
        <v>S</v>
      </c>
      <c r="N1110" s="11" t="str">
        <f t="shared" si="31"/>
        <v>2017S</v>
      </c>
      <c r="O1110" s="11" t="str">
        <f>VLOOKUP($N1110,CATEGORIAS!$B$1:$G$245,2,0)</f>
        <v xml:space="preserve">SEMILLEROS 7 Y 8 AÑOS </v>
      </c>
      <c r="P1110" s="9" t="s">
        <v>1820</v>
      </c>
      <c r="Q1110" s="9"/>
      <c r="R1110" s="9"/>
    </row>
    <row r="1111" spans="2:18" x14ac:dyDescent="0.3">
      <c r="B1111" s="87">
        <v>1113</v>
      </c>
      <c r="C1111" s="1" t="s">
        <v>2032</v>
      </c>
      <c r="D1111" s="1" t="s">
        <v>2033</v>
      </c>
      <c r="E1111" s="1" t="s">
        <v>116</v>
      </c>
      <c r="F1111" s="1">
        <v>1067635632</v>
      </c>
      <c r="G1111" s="1" t="s">
        <v>2034</v>
      </c>
      <c r="H1111" s="1">
        <v>23</v>
      </c>
      <c r="I1111" s="1">
        <v>9</v>
      </c>
      <c r="J1111" s="1">
        <v>2017</v>
      </c>
      <c r="K1111" s="54">
        <f t="shared" si="32"/>
        <v>8</v>
      </c>
      <c r="L1111" s="9" t="s">
        <v>106</v>
      </c>
      <c r="M1111" s="55" t="str">
        <f>VLOOKUP($L1111,CATEGORIAS!$I$2:$J$15,2,0)</f>
        <v>S</v>
      </c>
      <c r="N1111" s="11" t="str">
        <f t="shared" si="31"/>
        <v>2017S</v>
      </c>
      <c r="O1111" s="11" t="str">
        <f>VLOOKUP($N1111,CATEGORIAS!$B$1:$G$245,2,0)</f>
        <v xml:space="preserve">SEMILLEROS 7 Y 8 AÑOS </v>
      </c>
      <c r="P1111" s="9" t="s">
        <v>1820</v>
      </c>
      <c r="Q1111" s="9"/>
      <c r="R1111" s="9"/>
    </row>
    <row r="1112" spans="2:18" x14ac:dyDescent="0.3">
      <c r="B1112" s="87">
        <v>1114</v>
      </c>
      <c r="C1112" s="1" t="s">
        <v>2035</v>
      </c>
      <c r="D1112" s="1" t="s">
        <v>2036</v>
      </c>
      <c r="E1112" s="1" t="s">
        <v>142</v>
      </c>
      <c r="F1112" s="1">
        <v>1066887481</v>
      </c>
      <c r="G1112" s="1" t="s">
        <v>2037</v>
      </c>
      <c r="H1112" s="1">
        <v>19</v>
      </c>
      <c r="I1112" s="1">
        <v>12</v>
      </c>
      <c r="J1112" s="1">
        <v>2015</v>
      </c>
      <c r="K1112" s="54">
        <f t="shared" si="32"/>
        <v>10</v>
      </c>
      <c r="L1112" s="9" t="s">
        <v>100</v>
      </c>
      <c r="M1112" s="55" t="str">
        <f>VLOOKUP($L1112,CATEGORIAS!$I$2:$J$15,2,0)</f>
        <v>D</v>
      </c>
      <c r="N1112" s="11" t="str">
        <f t="shared" si="31"/>
        <v>2015D</v>
      </c>
      <c r="O1112" s="11" t="str">
        <f>VLOOKUP($N1112,CATEGORIAS!$B$1:$G$245,2,0)</f>
        <v xml:space="preserve">DAMAS 9 Y 10 AÑOS </v>
      </c>
      <c r="P1112" s="9" t="s">
        <v>1820</v>
      </c>
      <c r="Q1112" s="9"/>
      <c r="R1112" s="9"/>
    </row>
    <row r="1113" spans="2:18" x14ac:dyDescent="0.3">
      <c r="B1113" s="87">
        <v>1115</v>
      </c>
      <c r="C1113" s="1" t="s">
        <v>2038</v>
      </c>
      <c r="D1113" s="1" t="s">
        <v>2039</v>
      </c>
      <c r="E1113" s="1" t="s">
        <v>116</v>
      </c>
      <c r="F1113" s="1">
        <v>1067639085</v>
      </c>
      <c r="G1113" s="1" t="s">
        <v>2040</v>
      </c>
      <c r="H1113" s="1">
        <v>2</v>
      </c>
      <c r="I1113" s="1">
        <v>4</v>
      </c>
      <c r="J1113" s="1">
        <v>2019</v>
      </c>
      <c r="K1113" s="54">
        <f t="shared" si="32"/>
        <v>6</v>
      </c>
      <c r="L1113" s="9" t="s">
        <v>100</v>
      </c>
      <c r="M1113" s="55" t="str">
        <f>VLOOKUP($L1113,CATEGORIAS!$I$2:$J$15,2,0)</f>
        <v>D</v>
      </c>
      <c r="N1113" s="11" t="str">
        <f t="shared" si="31"/>
        <v>2019D</v>
      </c>
      <c r="O1113" s="11" t="str">
        <f>VLOOKUP($N1113,CATEGORIAS!$B$1:$G$245,2,0)</f>
        <v>DAMAS 6 AÑOS Y MENOS</v>
      </c>
      <c r="P1113" s="9" t="s">
        <v>1820</v>
      </c>
      <c r="Q1113" s="9"/>
      <c r="R1113" s="9"/>
    </row>
    <row r="1114" spans="2:18" x14ac:dyDescent="0.3">
      <c r="B1114" s="87">
        <v>1116</v>
      </c>
      <c r="C1114" s="1" t="s">
        <v>2041</v>
      </c>
      <c r="D1114" s="1" t="s">
        <v>2042</v>
      </c>
      <c r="E1114" s="1" t="s">
        <v>116</v>
      </c>
      <c r="F1114" s="1">
        <v>1066303370</v>
      </c>
      <c r="G1114" s="1" t="s">
        <v>2040</v>
      </c>
      <c r="H1114" s="1">
        <v>3</v>
      </c>
      <c r="I1114" s="1">
        <v>11</v>
      </c>
      <c r="J1114" s="1">
        <v>2019</v>
      </c>
      <c r="K1114" s="54">
        <f t="shared" si="32"/>
        <v>6</v>
      </c>
      <c r="L1114" s="9" t="s">
        <v>106</v>
      </c>
      <c r="M1114" s="55" t="str">
        <f>VLOOKUP($L1114,CATEGORIAS!$I$2:$J$15,2,0)</f>
        <v>S</v>
      </c>
      <c r="N1114" s="11" t="str">
        <f t="shared" si="31"/>
        <v>2019S</v>
      </c>
      <c r="O1114" s="11" t="str">
        <f>VLOOKUP($N1114,CATEGORIAS!$B$1:$G$245,2,0)</f>
        <v>SEMILLEROS 6 AÑOS Y MENOS</v>
      </c>
      <c r="P1114" s="9" t="s">
        <v>1820</v>
      </c>
      <c r="Q1114" s="9"/>
      <c r="R1114" s="9"/>
    </row>
    <row r="1115" spans="2:18" x14ac:dyDescent="0.3">
      <c r="B1115" s="87">
        <v>1117</v>
      </c>
      <c r="C1115" s="1" t="s">
        <v>352</v>
      </c>
      <c r="D1115" s="1" t="s">
        <v>2043</v>
      </c>
      <c r="E1115" s="1" t="s">
        <v>116</v>
      </c>
      <c r="F1115" s="1">
        <v>1066892742</v>
      </c>
      <c r="G1115" s="1" t="s">
        <v>2044</v>
      </c>
      <c r="H1115" s="1">
        <v>27</v>
      </c>
      <c r="I1115" s="1">
        <v>7</v>
      </c>
      <c r="J1115" s="1">
        <v>2017</v>
      </c>
      <c r="K1115" s="54">
        <f t="shared" si="32"/>
        <v>8</v>
      </c>
      <c r="L1115" s="9" t="s">
        <v>106</v>
      </c>
      <c r="M1115" s="55" t="str">
        <f>VLOOKUP($L1115,CATEGORIAS!$I$2:$J$15,2,0)</f>
        <v>S</v>
      </c>
      <c r="N1115" s="11" t="str">
        <f t="shared" si="31"/>
        <v>2017S</v>
      </c>
      <c r="O1115" s="11" t="str">
        <f>VLOOKUP($N1115,CATEGORIAS!$B$1:$G$245,2,0)</f>
        <v xml:space="preserve">SEMILLEROS 7 Y 8 AÑOS </v>
      </c>
      <c r="P1115" s="9" t="s">
        <v>1820</v>
      </c>
      <c r="Q1115" s="9"/>
      <c r="R1115" s="9"/>
    </row>
    <row r="1116" spans="2:18" x14ac:dyDescent="0.3">
      <c r="B1116" s="87">
        <v>1118</v>
      </c>
      <c r="C1116" s="1" t="s">
        <v>213</v>
      </c>
      <c r="D1116" s="1" t="s">
        <v>2045</v>
      </c>
      <c r="E1116" s="1" t="s">
        <v>116</v>
      </c>
      <c r="F1116" s="1">
        <v>1046734619</v>
      </c>
      <c r="G1116" s="1" t="s">
        <v>2046</v>
      </c>
      <c r="H1116" s="1">
        <v>1</v>
      </c>
      <c r="I1116" s="1">
        <v>6</v>
      </c>
      <c r="J1116" s="1">
        <v>2018</v>
      </c>
      <c r="K1116" s="54">
        <f t="shared" si="32"/>
        <v>7</v>
      </c>
      <c r="L1116" s="9" t="s">
        <v>106</v>
      </c>
      <c r="M1116" s="55" t="str">
        <f>VLOOKUP($L1116,CATEGORIAS!$I$2:$J$15,2,0)</f>
        <v>S</v>
      </c>
      <c r="N1116" s="11" t="str">
        <f t="shared" si="31"/>
        <v>2018S</v>
      </c>
      <c r="O1116" s="11" t="str">
        <f>VLOOKUP($N1116,CATEGORIAS!$B$1:$G$245,2,0)</f>
        <v xml:space="preserve">SEMILLEROS 7 Y 8 AÑOS </v>
      </c>
      <c r="P1116" s="9" t="s">
        <v>1820</v>
      </c>
      <c r="Q1116" s="9"/>
      <c r="R1116" s="9"/>
    </row>
    <row r="1117" spans="2:18" x14ac:dyDescent="0.3">
      <c r="B1117" s="87">
        <v>1119</v>
      </c>
      <c r="C1117" s="1" t="s">
        <v>122</v>
      </c>
      <c r="D1117" s="1" t="s">
        <v>2047</v>
      </c>
      <c r="E1117" s="1" t="s">
        <v>116</v>
      </c>
      <c r="F1117" s="1">
        <v>1011598093</v>
      </c>
      <c r="G1117" s="1">
        <v>3146821312</v>
      </c>
      <c r="H1117" s="1">
        <v>30</v>
      </c>
      <c r="I1117" s="1">
        <v>9</v>
      </c>
      <c r="J1117" s="1">
        <v>2021</v>
      </c>
      <c r="K1117" s="54">
        <f t="shared" si="32"/>
        <v>4</v>
      </c>
      <c r="L1117" s="9" t="s">
        <v>103</v>
      </c>
      <c r="M1117" s="55" t="str">
        <f>VLOOKUP($L1117,CATEGORIAS!$I$2:$J$15,2,0)</f>
        <v>Z</v>
      </c>
      <c r="N1117" s="11" t="str">
        <f t="shared" si="31"/>
        <v>2021Z</v>
      </c>
      <c r="O1117" s="11" t="str">
        <f>VLOOKUP($N1117,CATEGORIAS!$B$1:$G$245,2,0)</f>
        <v>MINI RIDERS SIN PEDALES 4 Y 5 AÑOS</v>
      </c>
      <c r="P1117" s="9" t="s">
        <v>248</v>
      </c>
      <c r="Q1117" s="9"/>
      <c r="R1117" s="9"/>
    </row>
    <row r="1118" spans="2:18" x14ac:dyDescent="0.3">
      <c r="B1118" s="87">
        <v>1120</v>
      </c>
      <c r="C1118" s="1" t="s">
        <v>2048</v>
      </c>
      <c r="D1118" s="1" t="s">
        <v>290</v>
      </c>
      <c r="E1118" s="1" t="s">
        <v>116</v>
      </c>
      <c r="F1118" s="1">
        <v>1022168482</v>
      </c>
      <c r="G1118" s="1">
        <v>3113724431</v>
      </c>
      <c r="H1118" s="1">
        <v>24</v>
      </c>
      <c r="I1118" s="1">
        <v>3</v>
      </c>
      <c r="J1118" s="1">
        <v>2021</v>
      </c>
      <c r="K1118" s="54">
        <f t="shared" si="32"/>
        <v>4</v>
      </c>
      <c r="L1118" s="9" t="s">
        <v>102</v>
      </c>
      <c r="M1118" s="55" t="str">
        <f>VLOOKUP($L1118,CATEGORIAS!$I$2:$J$15,2,0)</f>
        <v>X</v>
      </c>
      <c r="N1118" s="11" t="str">
        <f t="shared" si="31"/>
        <v>2021X</v>
      </c>
      <c r="O1118" s="11" t="str">
        <f>VLOOKUP($N1118,CATEGORIAS!$B$1:$G$245,2,0)</f>
        <v>MINI RIDERS CON PEDALES 4 Y 5 AÑOS</v>
      </c>
      <c r="P1118" s="9" t="s">
        <v>294</v>
      </c>
      <c r="Q1118" s="9"/>
      <c r="R1118" s="9"/>
    </row>
    <row r="1119" spans="2:18" x14ac:dyDescent="0.3">
      <c r="B1119" s="87">
        <v>1121</v>
      </c>
      <c r="C1119" s="1" t="s">
        <v>2049</v>
      </c>
      <c r="D1119" s="1" t="s">
        <v>2050</v>
      </c>
      <c r="E1119" s="1" t="s">
        <v>142</v>
      </c>
      <c r="F1119" s="1">
        <v>37144742</v>
      </c>
      <c r="G1119" s="1" t="s">
        <v>2051</v>
      </c>
      <c r="H1119" s="1">
        <v>3</v>
      </c>
      <c r="I1119" s="1">
        <v>7</v>
      </c>
      <c r="J1119" s="1">
        <v>2015</v>
      </c>
      <c r="K1119" s="54">
        <f t="shared" si="32"/>
        <v>10</v>
      </c>
      <c r="L1119" s="9" t="s">
        <v>100</v>
      </c>
      <c r="M1119" s="55" t="str">
        <f>VLOOKUP($L1119,CATEGORIAS!$I$2:$J$15,2,0)</f>
        <v>D</v>
      </c>
      <c r="N1119" s="11" t="str">
        <f t="shared" si="31"/>
        <v>2015D</v>
      </c>
      <c r="O1119" s="11" t="str">
        <f>VLOOKUP($N1119,CATEGORIAS!$B$1:$G$245,2,0)</f>
        <v xml:space="preserve">DAMAS 9 Y 10 AÑOS </v>
      </c>
      <c r="P1119" s="9" t="s">
        <v>451</v>
      </c>
      <c r="Q1119" s="9"/>
      <c r="R1119" s="9"/>
    </row>
    <row r="1120" spans="2:18" x14ac:dyDescent="0.3">
      <c r="B1120" s="87">
        <v>1122</v>
      </c>
      <c r="C1120" s="1" t="s">
        <v>208</v>
      </c>
      <c r="D1120" s="1" t="s">
        <v>2052</v>
      </c>
      <c r="E1120" s="1" t="s">
        <v>116</v>
      </c>
      <c r="F1120" s="1">
        <v>1022166579</v>
      </c>
      <c r="G1120" s="1">
        <v>3045544387</v>
      </c>
      <c r="H1120" s="1">
        <v>13</v>
      </c>
      <c r="I1120" s="1">
        <v>3</v>
      </c>
      <c r="J1120" s="1">
        <v>2020</v>
      </c>
      <c r="K1120" s="54">
        <f t="shared" si="32"/>
        <v>5</v>
      </c>
      <c r="L1120" s="9" t="s">
        <v>106</v>
      </c>
      <c r="M1120" s="55" t="str">
        <f>VLOOKUP($L1120,CATEGORIAS!$I$2:$J$15,2,0)</f>
        <v>S</v>
      </c>
      <c r="N1120" s="11" t="str">
        <f t="shared" si="31"/>
        <v>2020S</v>
      </c>
      <c r="O1120" s="11" t="str">
        <f>VLOOKUP($N1120,CATEGORIAS!$B$1:$G$245,2,0)</f>
        <v>SEMILLEROS 6 AÑOS Y MENOS</v>
      </c>
      <c r="P1120" s="9" t="s">
        <v>440</v>
      </c>
      <c r="Q1120" s="9"/>
      <c r="R1120" s="9"/>
    </row>
    <row r="1121" spans="2:18" x14ac:dyDescent="0.3">
      <c r="B1121" s="87">
        <v>1123</v>
      </c>
      <c r="C1121" s="1" t="s">
        <v>143</v>
      </c>
      <c r="D1121" s="1" t="s">
        <v>2100</v>
      </c>
      <c r="E1121" s="1" t="s">
        <v>142</v>
      </c>
      <c r="F1121" s="1">
        <v>1077732838</v>
      </c>
      <c r="G1121" s="1"/>
      <c r="H1121" s="1">
        <v>28</v>
      </c>
      <c r="I1121" s="1">
        <v>2</v>
      </c>
      <c r="J1121" s="1">
        <v>2015</v>
      </c>
      <c r="K1121" s="54">
        <f t="shared" si="32"/>
        <v>10</v>
      </c>
      <c r="L1121" s="9" t="s">
        <v>106</v>
      </c>
      <c r="M1121" s="55" t="s">
        <v>27</v>
      </c>
      <c r="N1121" s="11" t="s">
        <v>2101</v>
      </c>
      <c r="O1121" s="11" t="s">
        <v>30</v>
      </c>
      <c r="P1121" s="9" t="s">
        <v>269</v>
      </c>
      <c r="Q1121" s="9"/>
      <c r="R1121" s="9"/>
    </row>
    <row r="1122" spans="2:18" x14ac:dyDescent="0.3">
      <c r="B1122" s="87">
        <v>1124</v>
      </c>
      <c r="C1122" s="1" t="s">
        <v>213</v>
      </c>
      <c r="D1122" s="1" t="s">
        <v>2053</v>
      </c>
      <c r="E1122" s="1" t="s">
        <v>142</v>
      </c>
      <c r="F1122" s="1">
        <v>1044989687</v>
      </c>
      <c r="G1122" s="1" t="s">
        <v>2054</v>
      </c>
      <c r="H1122" s="1">
        <v>8</v>
      </c>
      <c r="I1122" s="1">
        <v>2</v>
      </c>
      <c r="J1122" s="1">
        <v>2019</v>
      </c>
      <c r="K1122" s="54">
        <f t="shared" ref="K1122:K1185" si="33">2025-J1122</f>
        <v>6</v>
      </c>
      <c r="L1122" s="1" t="s">
        <v>106</v>
      </c>
      <c r="M1122" s="55" t="str">
        <f>VLOOKUP($L1122,CATEGORIAS!$I$2:$J$15,2,0)</f>
        <v>S</v>
      </c>
      <c r="N1122" s="11" t="str">
        <f t="shared" si="31"/>
        <v>2019S</v>
      </c>
      <c r="O1122" s="11" t="str">
        <f>VLOOKUP($N1122,CATEGORIAS!$B$1:$G$245,2,0)</f>
        <v>SEMILLEROS 6 AÑOS Y MENOS</v>
      </c>
      <c r="P1122" s="9" t="s">
        <v>1012</v>
      </c>
      <c r="Q1122" s="9"/>
      <c r="R1122" s="9"/>
    </row>
    <row r="1123" spans="2:18" x14ac:dyDescent="0.3">
      <c r="B1123" s="87">
        <v>1125</v>
      </c>
      <c r="C1123" s="1" t="s">
        <v>735</v>
      </c>
      <c r="D1123" s="1" t="s">
        <v>2055</v>
      </c>
      <c r="E1123" s="1" t="s">
        <v>142</v>
      </c>
      <c r="F1123" s="1">
        <v>1200213894</v>
      </c>
      <c r="G1123" s="1" t="s">
        <v>2056</v>
      </c>
      <c r="H1123" s="1">
        <v>4</v>
      </c>
      <c r="I1123" s="1">
        <v>3</v>
      </c>
      <c r="J1123" s="1">
        <v>2012</v>
      </c>
      <c r="K1123" s="54">
        <f t="shared" si="33"/>
        <v>13</v>
      </c>
      <c r="L1123" s="1" t="s">
        <v>106</v>
      </c>
      <c r="M1123" s="55" t="str">
        <f>VLOOKUP($L1123,CATEGORIAS!$I$2:$J$15,2,0)</f>
        <v>S</v>
      </c>
      <c r="N1123" s="11" t="str">
        <f t="shared" si="31"/>
        <v>2012S</v>
      </c>
      <c r="O1123" s="11" t="str">
        <f>VLOOKUP($N1123,CATEGORIAS!$B$1:$G$245,2,0)</f>
        <v xml:space="preserve">SEMILLEROS 13 Y 14 AÑOS </v>
      </c>
      <c r="P1123" s="9" t="s">
        <v>1012</v>
      </c>
      <c r="Q1123" s="9"/>
      <c r="R1123" s="9"/>
    </row>
    <row r="1124" spans="2:18" x14ac:dyDescent="0.3">
      <c r="B1124" s="87">
        <v>1126</v>
      </c>
      <c r="C1124" s="1" t="s">
        <v>2057</v>
      </c>
      <c r="D1124" s="1" t="s">
        <v>2058</v>
      </c>
      <c r="E1124" s="1" t="s">
        <v>212</v>
      </c>
      <c r="F1124" s="1">
        <v>1035833048</v>
      </c>
      <c r="G1124" s="1">
        <v>3105332012</v>
      </c>
      <c r="H1124" s="1">
        <v>13</v>
      </c>
      <c r="I1124" s="1">
        <v>8</v>
      </c>
      <c r="J1124" s="1">
        <v>2014</v>
      </c>
      <c r="K1124" s="54">
        <f t="shared" si="33"/>
        <v>11</v>
      </c>
      <c r="L1124" s="1" t="s">
        <v>100</v>
      </c>
      <c r="M1124" s="55" t="str">
        <f>VLOOKUP($L1124,CATEGORIAS!$I$2:$J$15,2,0)</f>
        <v>D</v>
      </c>
      <c r="N1124" s="11" t="str">
        <f t="shared" si="31"/>
        <v>2014D</v>
      </c>
      <c r="O1124" s="11" t="str">
        <f>VLOOKUP($N1124,CATEGORIAS!$B$1:$G$245,2,0)</f>
        <v>DAMAS 11 Y 12 AÑOS</v>
      </c>
      <c r="P1124" s="9" t="s">
        <v>311</v>
      </c>
      <c r="Q1124" s="9"/>
      <c r="R1124" s="9"/>
    </row>
    <row r="1125" spans="2:18" x14ac:dyDescent="0.3">
      <c r="B1125" s="87">
        <v>1127</v>
      </c>
      <c r="C1125" s="1" t="s">
        <v>122</v>
      </c>
      <c r="D1125" s="1" t="s">
        <v>2058</v>
      </c>
      <c r="E1125" s="1" t="s">
        <v>212</v>
      </c>
      <c r="F1125" s="1">
        <v>1025907007</v>
      </c>
      <c r="G1125" s="1">
        <v>3105332012</v>
      </c>
      <c r="H1125" s="1">
        <v>6</v>
      </c>
      <c r="I1125" s="1">
        <v>12</v>
      </c>
      <c r="J1125" s="1">
        <v>2018</v>
      </c>
      <c r="K1125" s="54">
        <f t="shared" si="33"/>
        <v>7</v>
      </c>
      <c r="L1125" s="1" t="s">
        <v>105</v>
      </c>
      <c r="M1125" s="55" t="str">
        <f>VLOOKUP($L1125,CATEGORIAS!$I$2:$J$15,2,0)</f>
        <v>P</v>
      </c>
      <c r="N1125" s="11" t="str">
        <f t="shared" si="31"/>
        <v>2018P</v>
      </c>
      <c r="O1125" s="11" t="str">
        <f>VLOOKUP($N1125,CATEGORIAS!$B$1:$G$245,2,0)</f>
        <v xml:space="preserve">PRINCIPIANTES 7 Y 8 AÑOS </v>
      </c>
      <c r="P1125" s="9" t="s">
        <v>311</v>
      </c>
      <c r="Q1125" s="9"/>
      <c r="R1125" s="9"/>
    </row>
    <row r="1126" spans="2:18" x14ac:dyDescent="0.3">
      <c r="B1126" s="87">
        <v>1128</v>
      </c>
      <c r="C1126" s="1" t="s">
        <v>1527</v>
      </c>
      <c r="D1126" s="1" t="s">
        <v>2059</v>
      </c>
      <c r="E1126" s="1" t="s">
        <v>116</v>
      </c>
      <c r="F1126" s="1">
        <v>1238938568</v>
      </c>
      <c r="G1126" s="1">
        <v>3234869398</v>
      </c>
      <c r="H1126" s="1">
        <v>20</v>
      </c>
      <c r="I1126" s="1">
        <v>4</v>
      </c>
      <c r="J1126" s="1">
        <v>2018</v>
      </c>
      <c r="K1126" s="54">
        <f t="shared" si="33"/>
        <v>7</v>
      </c>
      <c r="L1126" s="1" t="s">
        <v>106</v>
      </c>
      <c r="M1126" s="55" t="str">
        <f>VLOOKUP($L1126,CATEGORIAS!$I$2:$J$15,2,0)</f>
        <v>S</v>
      </c>
      <c r="N1126" s="11" t="str">
        <f t="shared" si="31"/>
        <v>2018S</v>
      </c>
      <c r="O1126" s="11" t="str">
        <f>VLOOKUP($N1126,CATEGORIAS!$B$1:$G$245,2,0)</f>
        <v xml:space="preserve">SEMILLEROS 7 Y 8 AÑOS </v>
      </c>
      <c r="P1126" s="9" t="s">
        <v>1017</v>
      </c>
      <c r="Q1126" s="9"/>
      <c r="R1126" s="9"/>
    </row>
    <row r="1127" spans="2:18" x14ac:dyDescent="0.3">
      <c r="B1127" s="87">
        <v>1129</v>
      </c>
      <c r="C1127" s="1" t="s">
        <v>2060</v>
      </c>
      <c r="D1127" s="1" t="s">
        <v>2061</v>
      </c>
      <c r="E1127" s="1" t="s">
        <v>116</v>
      </c>
      <c r="F1127" s="1">
        <v>1155717215</v>
      </c>
      <c r="G1127" s="1">
        <v>3005264757</v>
      </c>
      <c r="H1127" s="1">
        <v>24</v>
      </c>
      <c r="I1127" s="1">
        <v>11</v>
      </c>
      <c r="J1127" s="1">
        <v>2018</v>
      </c>
      <c r="K1127" s="54">
        <f t="shared" si="33"/>
        <v>7</v>
      </c>
      <c r="L1127" s="1" t="s">
        <v>106</v>
      </c>
      <c r="M1127" s="55" t="str">
        <f>VLOOKUP($L1127,CATEGORIAS!$I$2:$J$15,2,0)</f>
        <v>S</v>
      </c>
      <c r="N1127" s="11" t="str">
        <f t="shared" si="31"/>
        <v>2018S</v>
      </c>
      <c r="O1127" s="11" t="str">
        <f>VLOOKUP($N1127,CATEGORIAS!$B$1:$G$245,2,0)</f>
        <v xml:space="preserve">SEMILLEROS 7 Y 8 AÑOS </v>
      </c>
      <c r="P1127" s="9" t="s">
        <v>1017</v>
      </c>
      <c r="Q1127" s="9"/>
      <c r="R1127" s="9"/>
    </row>
    <row r="1128" spans="2:18" x14ac:dyDescent="0.3">
      <c r="B1128" s="87">
        <v>1130</v>
      </c>
      <c r="C1128" s="1" t="s">
        <v>2062</v>
      </c>
      <c r="D1128" s="1" t="s">
        <v>2063</v>
      </c>
      <c r="E1128" s="1" t="s">
        <v>116</v>
      </c>
      <c r="F1128" s="1">
        <v>1243088716</v>
      </c>
      <c r="G1128" s="1">
        <v>3017725157</v>
      </c>
      <c r="H1128" s="1">
        <v>14</v>
      </c>
      <c r="I1128" s="1">
        <v>9</v>
      </c>
      <c r="J1128" s="1">
        <v>2021</v>
      </c>
      <c r="K1128" s="54">
        <f t="shared" si="33"/>
        <v>4</v>
      </c>
      <c r="L1128" s="1" t="s">
        <v>103</v>
      </c>
      <c r="M1128" s="55" t="str">
        <f>VLOOKUP($L1128,CATEGORIAS!$I$2:$J$15,2,0)</f>
        <v>Z</v>
      </c>
      <c r="N1128" s="11" t="str">
        <f t="shared" si="31"/>
        <v>2021Z</v>
      </c>
      <c r="O1128" s="11" t="str">
        <f>VLOOKUP($N1128,CATEGORIAS!$B$1:$G$245,2,0)</f>
        <v>MINI RIDERS SIN PEDALES 4 Y 5 AÑOS</v>
      </c>
      <c r="P1128" s="9" t="s">
        <v>1017</v>
      </c>
      <c r="Q1128" s="9"/>
      <c r="R1128" s="9"/>
    </row>
    <row r="1129" spans="2:18" x14ac:dyDescent="0.3">
      <c r="B1129" s="87">
        <v>1131</v>
      </c>
      <c r="C1129" s="1" t="s">
        <v>2064</v>
      </c>
      <c r="D1129" s="1" t="s">
        <v>2065</v>
      </c>
      <c r="E1129" s="1" t="s">
        <v>116</v>
      </c>
      <c r="F1129" s="1">
        <v>1026166193</v>
      </c>
      <c r="G1129" s="1">
        <v>3013264886</v>
      </c>
      <c r="H1129" s="1">
        <v>26</v>
      </c>
      <c r="I1129" s="1">
        <v>9</v>
      </c>
      <c r="J1129" s="1">
        <v>2021</v>
      </c>
      <c r="K1129" s="54">
        <f t="shared" si="33"/>
        <v>4</v>
      </c>
      <c r="L1129" s="1" t="s">
        <v>103</v>
      </c>
      <c r="M1129" s="55" t="str">
        <f>VLOOKUP($L1129,CATEGORIAS!$I$2:$J$15,2,0)</f>
        <v>Z</v>
      </c>
      <c r="N1129" s="11" t="str">
        <f t="shared" si="31"/>
        <v>2021Z</v>
      </c>
      <c r="O1129" s="11" t="str">
        <f>VLOOKUP($N1129,CATEGORIAS!$B$1:$G$245,2,0)</f>
        <v>MINI RIDERS SIN PEDALES 4 Y 5 AÑOS</v>
      </c>
      <c r="P1129" s="9" t="s">
        <v>1017</v>
      </c>
      <c r="Q1129" s="9"/>
      <c r="R1129" s="9"/>
    </row>
    <row r="1130" spans="2:18" x14ac:dyDescent="0.3">
      <c r="B1130" s="87">
        <v>1132</v>
      </c>
      <c r="C1130" s="1" t="s">
        <v>1522</v>
      </c>
      <c r="D1130" s="1" t="s">
        <v>2066</v>
      </c>
      <c r="E1130" s="1" t="s">
        <v>116</v>
      </c>
      <c r="F1130" s="3">
        <v>1129604143</v>
      </c>
      <c r="G1130" s="1">
        <v>3127959582</v>
      </c>
      <c r="H1130" s="1">
        <v>25</v>
      </c>
      <c r="I1130" s="1">
        <v>1</v>
      </c>
      <c r="J1130" s="1">
        <v>2022</v>
      </c>
      <c r="K1130" s="54">
        <f t="shared" si="33"/>
        <v>3</v>
      </c>
      <c r="L1130" s="1" t="s">
        <v>103</v>
      </c>
      <c r="M1130" s="55" t="str">
        <f>VLOOKUP($L1130,CATEGORIAS!$I$2:$J$15,2,0)</f>
        <v>Z</v>
      </c>
      <c r="N1130" s="11" t="str">
        <f t="shared" si="31"/>
        <v>2022Z</v>
      </c>
      <c r="O1130" s="11" t="str">
        <f>VLOOKUP($N1130,CATEGORIAS!$B$1:$G$245,2,0)</f>
        <v>MINI RIDERS SIN PEDALES 2 Y 3 AÑOS</v>
      </c>
      <c r="P1130" s="9" t="s">
        <v>1017</v>
      </c>
      <c r="Q1130" s="9"/>
      <c r="R1130" s="9"/>
    </row>
    <row r="1131" spans="2:18" x14ac:dyDescent="0.3">
      <c r="B1131" s="87">
        <v>1133</v>
      </c>
      <c r="C1131" s="1" t="s">
        <v>2067</v>
      </c>
      <c r="D1131" s="1" t="s">
        <v>2068</v>
      </c>
      <c r="E1131" s="1" t="s">
        <v>142</v>
      </c>
      <c r="F1131" s="1">
        <v>1026157318</v>
      </c>
      <c r="G1131" s="1">
        <v>3117502043</v>
      </c>
      <c r="H1131" s="1">
        <v>15</v>
      </c>
      <c r="I1131" s="1">
        <v>4</v>
      </c>
      <c r="J1131" s="1">
        <v>2015</v>
      </c>
      <c r="K1131" s="54">
        <f t="shared" si="33"/>
        <v>10</v>
      </c>
      <c r="L1131" s="1" t="s">
        <v>106</v>
      </c>
      <c r="M1131" s="55" t="str">
        <f>VLOOKUP($L1131,CATEGORIAS!$I$2:$J$15,2,0)</f>
        <v>S</v>
      </c>
      <c r="N1131" s="11" t="str">
        <f t="shared" si="31"/>
        <v>2015S</v>
      </c>
      <c r="O1131" s="11" t="str">
        <f>VLOOKUP($N1131,CATEGORIAS!$B$1:$G$245,2,0)</f>
        <v xml:space="preserve">SEMILLEROS 9 Y 10 AÑOS </v>
      </c>
      <c r="P1131" s="9" t="s">
        <v>1017</v>
      </c>
      <c r="Q1131" s="9"/>
      <c r="R1131" s="9"/>
    </row>
    <row r="1132" spans="2:18" x14ac:dyDescent="0.3">
      <c r="B1132" s="87">
        <v>1134</v>
      </c>
      <c r="C1132" s="1" t="s">
        <v>2069</v>
      </c>
      <c r="D1132" s="1" t="s">
        <v>2070</v>
      </c>
      <c r="E1132" s="1" t="s">
        <v>212</v>
      </c>
      <c r="F1132" s="1">
        <v>1048021429</v>
      </c>
      <c r="G1132" s="1">
        <v>3124987582</v>
      </c>
      <c r="H1132" s="1">
        <v>4</v>
      </c>
      <c r="I1132" s="1">
        <v>10</v>
      </c>
      <c r="J1132" s="1">
        <v>1998</v>
      </c>
      <c r="K1132" s="54">
        <f t="shared" si="33"/>
        <v>27</v>
      </c>
      <c r="L1132" s="1" t="s">
        <v>104</v>
      </c>
      <c r="M1132" s="55" t="str">
        <f>VLOOKUP($L1132,CATEGORIAS!$I$2:$J$15,2,0)</f>
        <v>N</v>
      </c>
      <c r="N1132" s="11" t="str">
        <f t="shared" si="31"/>
        <v>1998N</v>
      </c>
      <c r="O1132" s="11" t="str">
        <f>VLOOKUP($N1132,CATEGORIAS!$B$1:$G$245,2,0)</f>
        <v>NOVATOS 17 AÑOS Y MAS</v>
      </c>
      <c r="P1132" s="9" t="s">
        <v>1017</v>
      </c>
      <c r="Q1132" s="9"/>
      <c r="R1132" s="9"/>
    </row>
    <row r="1133" spans="2:18" x14ac:dyDescent="0.3">
      <c r="B1133" s="87">
        <v>1135</v>
      </c>
      <c r="C1133" s="1"/>
      <c r="D1133" s="1"/>
      <c r="E1133" s="1"/>
      <c r="F1133" s="1"/>
      <c r="G1133" s="1"/>
      <c r="H1133" s="1"/>
      <c r="I1133" s="1"/>
      <c r="J1133" s="1"/>
      <c r="K1133" s="54">
        <f t="shared" si="33"/>
        <v>2025</v>
      </c>
      <c r="L1133" s="1"/>
      <c r="M1133" s="55" t="e">
        <f>VLOOKUP($L1133,CATEGORIAS!$I$2:$J$15,2,0)</f>
        <v>#N/A</v>
      </c>
      <c r="N1133" s="11" t="e">
        <f t="shared" si="31"/>
        <v>#N/A</v>
      </c>
      <c r="O1133" s="11" t="e">
        <f>VLOOKUP($N1133,CATEGORIAS!$B$1:$G$245,2,0)</f>
        <v>#N/A</v>
      </c>
      <c r="P1133" s="9"/>
      <c r="Q1133" s="9"/>
      <c r="R1133" s="9"/>
    </row>
    <row r="1134" spans="2:18" x14ac:dyDescent="0.3">
      <c r="B1134" s="87">
        <v>1136</v>
      </c>
      <c r="C1134" s="1" t="s">
        <v>2071</v>
      </c>
      <c r="D1134" s="1" t="s">
        <v>2072</v>
      </c>
      <c r="E1134" s="1" t="s">
        <v>142</v>
      </c>
      <c r="F1134" s="1">
        <v>1020312103</v>
      </c>
      <c r="G1134" s="1">
        <v>3147413976</v>
      </c>
      <c r="H1134" s="1">
        <v>29</v>
      </c>
      <c r="I1134" s="1">
        <v>4</v>
      </c>
      <c r="J1134" s="1">
        <v>2012</v>
      </c>
      <c r="K1134" s="54">
        <f t="shared" si="33"/>
        <v>13</v>
      </c>
      <c r="L1134" s="1" t="s">
        <v>105</v>
      </c>
      <c r="M1134" s="55" t="str">
        <f>VLOOKUP($L1134,CATEGORIAS!$I$2:$J$15,2,0)</f>
        <v>P</v>
      </c>
      <c r="N1134" s="11" t="str">
        <f t="shared" si="31"/>
        <v>2012P</v>
      </c>
      <c r="O1134" s="11" t="str">
        <f>VLOOKUP($N1134,CATEGORIAS!$B$1:$G$245,2,0)</f>
        <v xml:space="preserve">PRINCIPIANTES 13 Y 14 AÑOS </v>
      </c>
      <c r="P1134" s="9" t="s">
        <v>1017</v>
      </c>
      <c r="Q1134" s="9"/>
      <c r="R1134" s="9"/>
    </row>
    <row r="1135" spans="2:18" x14ac:dyDescent="0.3">
      <c r="B1135" s="87">
        <v>1137</v>
      </c>
      <c r="C1135" s="1" t="s">
        <v>2073</v>
      </c>
      <c r="D1135" s="1" t="s">
        <v>2074</v>
      </c>
      <c r="E1135" s="1" t="s">
        <v>142</v>
      </c>
      <c r="F1135" s="1">
        <v>1020322622</v>
      </c>
      <c r="G1135" s="1">
        <v>3006000439</v>
      </c>
      <c r="H1135" s="1">
        <v>17</v>
      </c>
      <c r="I1135" s="1">
        <v>2</v>
      </c>
      <c r="J1135" s="1">
        <v>2016</v>
      </c>
      <c r="K1135" s="54">
        <f t="shared" si="33"/>
        <v>9</v>
      </c>
      <c r="L1135" s="1" t="s">
        <v>106</v>
      </c>
      <c r="M1135" s="55" t="str">
        <f>VLOOKUP($L1135,CATEGORIAS!$I$2:$J$15,2,0)</f>
        <v>S</v>
      </c>
      <c r="N1135" s="11" t="str">
        <f t="shared" si="31"/>
        <v>2016S</v>
      </c>
      <c r="O1135" s="11" t="str">
        <f>VLOOKUP($N1135,CATEGORIAS!$B$1:$G$245,2,0)</f>
        <v xml:space="preserve">SEMILLEROS 9 Y 10 AÑOS </v>
      </c>
      <c r="P1135" s="9" t="s">
        <v>1017</v>
      </c>
      <c r="Q1135" s="9"/>
      <c r="R1135" s="9"/>
    </row>
    <row r="1136" spans="2:18" x14ac:dyDescent="0.3">
      <c r="B1136" s="87">
        <v>1138</v>
      </c>
      <c r="C1136" s="1" t="s">
        <v>449</v>
      </c>
      <c r="D1136" s="1" t="s">
        <v>2075</v>
      </c>
      <c r="E1136" s="1" t="s">
        <v>142</v>
      </c>
      <c r="F1136" s="1"/>
      <c r="G1136" s="1">
        <v>3005096886</v>
      </c>
      <c r="H1136" s="1">
        <v>21</v>
      </c>
      <c r="I1136" s="1">
        <v>12</v>
      </c>
      <c r="J1136" s="1">
        <v>2017</v>
      </c>
      <c r="K1136" s="54">
        <f t="shared" si="33"/>
        <v>8</v>
      </c>
      <c r="L1136" s="1" t="s">
        <v>106</v>
      </c>
      <c r="M1136" s="55" t="str">
        <f>VLOOKUP($L1136,CATEGORIAS!$I$2:$J$15,2,0)</f>
        <v>S</v>
      </c>
      <c r="N1136" s="11" t="str">
        <f t="shared" si="31"/>
        <v>2017S</v>
      </c>
      <c r="O1136" s="11" t="str">
        <f>VLOOKUP($N1136,CATEGORIAS!$B$1:$G$245,2,0)</f>
        <v xml:space="preserve">SEMILLEROS 7 Y 8 AÑOS </v>
      </c>
      <c r="P1136" s="9" t="s">
        <v>1017</v>
      </c>
      <c r="Q1136" s="9"/>
      <c r="R1136" s="9"/>
    </row>
    <row r="1137" spans="2:18" x14ac:dyDescent="0.3">
      <c r="B1137" s="87">
        <v>1139</v>
      </c>
      <c r="C1137" s="1" t="s">
        <v>213</v>
      </c>
      <c r="D1137" s="1" t="s">
        <v>2076</v>
      </c>
      <c r="E1137" s="1" t="s">
        <v>142</v>
      </c>
      <c r="F1137" s="1">
        <v>1040884649</v>
      </c>
      <c r="G1137" s="1">
        <v>3117265906</v>
      </c>
      <c r="H1137" s="1">
        <v>15</v>
      </c>
      <c r="I1137" s="45" t="s">
        <v>1575</v>
      </c>
      <c r="J1137" s="1">
        <v>2015</v>
      </c>
      <c r="K1137" s="54">
        <f t="shared" si="33"/>
        <v>10</v>
      </c>
      <c r="L1137" s="1" t="s">
        <v>106</v>
      </c>
      <c r="M1137" s="55" t="str">
        <f>VLOOKUP($L1137,CATEGORIAS!$I$2:$J$15,2,0)</f>
        <v>S</v>
      </c>
      <c r="N1137" s="11" t="str">
        <f t="shared" si="31"/>
        <v>2015S</v>
      </c>
      <c r="O1137" s="11" t="str">
        <f>VLOOKUP($N1137,CATEGORIAS!$B$1:$G$245,2,0)</f>
        <v xml:space="preserve">SEMILLEROS 9 Y 10 AÑOS </v>
      </c>
      <c r="P1137" s="9" t="s">
        <v>365</v>
      </c>
      <c r="Q1137" s="9"/>
      <c r="R1137" s="9"/>
    </row>
    <row r="1138" spans="2:18" x14ac:dyDescent="0.3">
      <c r="B1138" s="87">
        <v>1140</v>
      </c>
      <c r="C1138" s="1" t="s">
        <v>2077</v>
      </c>
      <c r="D1138" s="1" t="s">
        <v>2078</v>
      </c>
      <c r="E1138" s="1" t="s">
        <v>142</v>
      </c>
      <c r="F1138" s="1">
        <v>1054572148</v>
      </c>
      <c r="G1138" s="1">
        <v>3117265906</v>
      </c>
      <c r="H1138" s="1">
        <v>25</v>
      </c>
      <c r="I1138" s="1">
        <v>3</v>
      </c>
      <c r="J1138" s="1">
        <v>2018</v>
      </c>
      <c r="K1138" s="54">
        <f t="shared" si="33"/>
        <v>7</v>
      </c>
      <c r="L1138" s="1" t="s">
        <v>106</v>
      </c>
      <c r="M1138" s="55" t="str">
        <f>VLOOKUP($L1138,CATEGORIAS!$I$2:$J$15,2,0)</f>
        <v>S</v>
      </c>
      <c r="N1138" s="11" t="str">
        <f t="shared" si="31"/>
        <v>2018S</v>
      </c>
      <c r="O1138" s="11" t="str">
        <f>VLOOKUP($N1138,CATEGORIAS!$B$1:$G$245,2,0)</f>
        <v xml:space="preserve">SEMILLEROS 7 Y 8 AÑOS </v>
      </c>
      <c r="P1138" s="9" t="s">
        <v>365</v>
      </c>
      <c r="Q1138" s="9"/>
      <c r="R1138" s="9"/>
    </row>
    <row r="1139" spans="2:18" x14ac:dyDescent="0.3">
      <c r="B1139" s="87">
        <v>1141</v>
      </c>
      <c r="C1139" s="1" t="s">
        <v>168</v>
      </c>
      <c r="D1139" s="1" t="s">
        <v>2079</v>
      </c>
      <c r="E1139" s="1" t="s">
        <v>142</v>
      </c>
      <c r="F1139" s="1">
        <v>1034997098</v>
      </c>
      <c r="G1139" s="1">
        <v>3117265906</v>
      </c>
      <c r="H1139" s="1">
        <v>13</v>
      </c>
      <c r="I1139" s="1">
        <v>10</v>
      </c>
      <c r="J1139" s="1">
        <v>2010</v>
      </c>
      <c r="K1139" s="54">
        <f t="shared" si="33"/>
        <v>15</v>
      </c>
      <c r="L1139" s="1" t="s">
        <v>106</v>
      </c>
      <c r="M1139" s="55" t="str">
        <f>VLOOKUP($L1139,CATEGORIAS!$I$2:$J$15,2,0)</f>
        <v>S</v>
      </c>
      <c r="N1139" s="11" t="str">
        <f t="shared" si="31"/>
        <v>2010S</v>
      </c>
      <c r="O1139" s="11" t="str">
        <f>VLOOKUP($N1139,CATEGORIAS!$B$1:$G$245,2,0)</f>
        <v xml:space="preserve">SEMILLEROS 15 Y 16 AÑOS </v>
      </c>
      <c r="P1139" s="9" t="s">
        <v>365</v>
      </c>
      <c r="Q1139" s="9"/>
      <c r="R1139" s="9"/>
    </row>
    <row r="1140" spans="2:18" x14ac:dyDescent="0.3">
      <c r="B1140" s="87">
        <v>1142</v>
      </c>
      <c r="C1140" s="1" t="s">
        <v>2080</v>
      </c>
      <c r="D1140" s="1" t="s">
        <v>2081</v>
      </c>
      <c r="E1140" s="1" t="s">
        <v>2082</v>
      </c>
      <c r="F1140" s="1">
        <v>1056143256</v>
      </c>
      <c r="G1140" s="1">
        <v>3044512707</v>
      </c>
      <c r="H1140" s="1">
        <v>24</v>
      </c>
      <c r="I1140" s="1" t="s">
        <v>1407</v>
      </c>
      <c r="J1140" s="1">
        <v>2019</v>
      </c>
      <c r="K1140" s="54">
        <f t="shared" si="33"/>
        <v>6</v>
      </c>
      <c r="L1140" s="1" t="s">
        <v>106</v>
      </c>
      <c r="M1140" s="55" t="str">
        <f>VLOOKUP($L1140,CATEGORIAS!$I$2:$J$15,2,0)</f>
        <v>S</v>
      </c>
      <c r="N1140" s="11" t="str">
        <f t="shared" si="31"/>
        <v>2019S</v>
      </c>
      <c r="O1140" s="11" t="str">
        <f>VLOOKUP($N1140,CATEGORIAS!$B$1:$G$245,2,0)</f>
        <v>SEMILLEROS 6 AÑOS Y MENOS</v>
      </c>
      <c r="P1140" s="9" t="s">
        <v>113</v>
      </c>
      <c r="Q1140" s="9"/>
      <c r="R1140" s="9"/>
    </row>
    <row r="1141" spans="2:18" x14ac:dyDescent="0.3">
      <c r="B1141" s="87">
        <v>1143</v>
      </c>
      <c r="C1141" s="1" t="s">
        <v>2102</v>
      </c>
      <c r="D1141" s="1" t="s">
        <v>2103</v>
      </c>
      <c r="E1141" s="1" t="s">
        <v>142</v>
      </c>
      <c r="F1141" s="1">
        <v>1036264434</v>
      </c>
      <c r="G1141" s="1">
        <v>3173538196</v>
      </c>
      <c r="H1141" s="1">
        <v>13</v>
      </c>
      <c r="I1141" s="1" t="s">
        <v>1062</v>
      </c>
      <c r="J1141" s="1">
        <v>2020</v>
      </c>
      <c r="K1141" s="54">
        <f>2025-J1141</f>
        <v>5</v>
      </c>
      <c r="L1141" s="9" t="s">
        <v>102</v>
      </c>
      <c r="M1141" s="55" t="str">
        <f>VLOOKUP($L1141,CATEGORIAS!$I$2:$J$15,2,0)</f>
        <v>X</v>
      </c>
      <c r="N1141" s="11" t="str">
        <f>CONCATENATE($J1141,$M1141)</f>
        <v>2020X</v>
      </c>
      <c r="O1141" s="11" t="str">
        <f>VLOOKUP($N1141,CATEGORIAS!$B$1:$G$245,2,0)</f>
        <v>MINI RIDERS CON PEDALES 4 Y 5 AÑOS</v>
      </c>
      <c r="P1141" s="9" t="s">
        <v>595</v>
      </c>
      <c r="Q1141" s="9"/>
      <c r="R1141" s="9"/>
    </row>
    <row r="1142" spans="2:18" x14ac:dyDescent="0.3">
      <c r="B1142" s="87">
        <v>1144</v>
      </c>
      <c r="C1142" s="1" t="s">
        <v>126</v>
      </c>
      <c r="D1142" s="1" t="s">
        <v>1982</v>
      </c>
      <c r="E1142" s="1" t="s">
        <v>116</v>
      </c>
      <c r="F1142" s="1">
        <v>1027743276</v>
      </c>
      <c r="G1142" s="1">
        <v>3147406039</v>
      </c>
      <c r="H1142" s="1">
        <v>2</v>
      </c>
      <c r="I1142" s="1">
        <v>12</v>
      </c>
      <c r="J1142" s="1">
        <v>2021</v>
      </c>
      <c r="K1142" s="54">
        <f t="shared" si="33"/>
        <v>4</v>
      </c>
      <c r="L1142" s="9" t="s">
        <v>103</v>
      </c>
      <c r="M1142" s="55" t="str">
        <f>VLOOKUP($L1142,CATEGORIAS!$I$2:$J$15,2,0)</f>
        <v>Z</v>
      </c>
      <c r="N1142" s="11" t="str">
        <f t="shared" si="31"/>
        <v>2021Z</v>
      </c>
      <c r="O1142" s="11" t="str">
        <f>VLOOKUP($N1142,CATEGORIAS!$B$1:$G$245,2,0)</f>
        <v>MINI RIDERS SIN PEDALES 4 Y 5 AÑOS</v>
      </c>
      <c r="P1142" s="9" t="s">
        <v>622</v>
      </c>
      <c r="Q1142" s="9"/>
      <c r="R1142" s="9"/>
    </row>
    <row r="1143" spans="2:18" x14ac:dyDescent="0.3">
      <c r="B1143" s="87">
        <v>1145</v>
      </c>
      <c r="C1143" s="1" t="s">
        <v>1931</v>
      </c>
      <c r="D1143" s="1" t="s">
        <v>1239</v>
      </c>
      <c r="E1143" s="1" t="s">
        <v>142</v>
      </c>
      <c r="F1143" s="1">
        <v>1200214181</v>
      </c>
      <c r="G1143" s="1">
        <v>3146079731</v>
      </c>
      <c r="H1143" s="1">
        <v>4</v>
      </c>
      <c r="I1143" s="1" t="s">
        <v>1339</v>
      </c>
      <c r="J1143" s="1">
        <v>2017</v>
      </c>
      <c r="K1143" s="54">
        <f t="shared" si="33"/>
        <v>8</v>
      </c>
      <c r="L1143" s="9" t="s">
        <v>106</v>
      </c>
      <c r="M1143" s="55" t="str">
        <f>VLOOKUP($L1143,CATEGORIAS!$I$2:$J$15,2,0)</f>
        <v>S</v>
      </c>
      <c r="N1143" s="11" t="str">
        <f t="shared" si="31"/>
        <v>2017S</v>
      </c>
      <c r="O1143" s="11" t="str">
        <f>VLOOKUP($N1143,CATEGORIAS!$B$1:$G$245,2,0)</f>
        <v xml:space="preserve">SEMILLEROS 7 Y 8 AÑOS </v>
      </c>
      <c r="P1143" s="9" t="s">
        <v>1537</v>
      </c>
      <c r="Q1143" s="9"/>
      <c r="R1143" s="9"/>
    </row>
    <row r="1144" spans="2:18" x14ac:dyDescent="0.3">
      <c r="B1144" s="87">
        <v>1146</v>
      </c>
      <c r="C1144" s="1" t="s">
        <v>1932</v>
      </c>
      <c r="D1144" s="1" t="s">
        <v>1933</v>
      </c>
      <c r="E1144" s="1" t="s">
        <v>116</v>
      </c>
      <c r="F1144" s="1">
        <v>1200214207</v>
      </c>
      <c r="G1144" s="1">
        <v>3146079731</v>
      </c>
      <c r="H1144" s="1">
        <v>15</v>
      </c>
      <c r="I1144" s="1" t="s">
        <v>1472</v>
      </c>
      <c r="J1144" s="1">
        <v>2018</v>
      </c>
      <c r="K1144" s="54">
        <f t="shared" si="33"/>
        <v>7</v>
      </c>
      <c r="L1144" s="9" t="s">
        <v>106</v>
      </c>
      <c r="M1144" s="55" t="str">
        <f>VLOOKUP($L1144,CATEGORIAS!$I$2:$J$15,2,0)</f>
        <v>S</v>
      </c>
      <c r="N1144" s="11" t="str">
        <f t="shared" si="31"/>
        <v>2018S</v>
      </c>
      <c r="O1144" s="11" t="str">
        <f>VLOOKUP($N1144,CATEGORIAS!$B$1:$G$245,2,0)</f>
        <v xml:space="preserve">SEMILLEROS 7 Y 8 AÑOS </v>
      </c>
      <c r="P1144" s="9" t="s">
        <v>1537</v>
      </c>
      <c r="Q1144" s="9"/>
      <c r="R1144" s="9"/>
    </row>
    <row r="1145" spans="2:18" x14ac:dyDescent="0.3">
      <c r="B1145" s="87">
        <v>1147</v>
      </c>
      <c r="C1145" s="1" t="s">
        <v>1128</v>
      </c>
      <c r="D1145" s="1" t="s">
        <v>2083</v>
      </c>
      <c r="E1145" s="1" t="s">
        <v>142</v>
      </c>
      <c r="F1145" s="1">
        <v>1035982420</v>
      </c>
      <c r="G1145" s="1"/>
      <c r="H1145" s="1">
        <v>11</v>
      </c>
      <c r="I1145" s="1">
        <v>10</v>
      </c>
      <c r="J1145" s="1">
        <v>2016</v>
      </c>
      <c r="K1145" s="54">
        <f t="shared" si="33"/>
        <v>9</v>
      </c>
      <c r="L1145" s="9" t="s">
        <v>105</v>
      </c>
      <c r="M1145" s="55" t="str">
        <f>VLOOKUP($L1145,CATEGORIAS!$I$2:$J$15,2,0)</f>
        <v>P</v>
      </c>
      <c r="N1145" s="11" t="str">
        <f t="shared" si="31"/>
        <v>2016P</v>
      </c>
      <c r="O1145" s="11" t="str">
        <f>VLOOKUP($N1145,CATEGORIAS!$B$1:$G$245,2,0)</f>
        <v xml:space="preserve">PRINCIPIANTES 9 Y 10 AÑOS </v>
      </c>
      <c r="P1145" s="9" t="s">
        <v>269</v>
      </c>
      <c r="Q1145" s="9"/>
      <c r="R1145" s="9"/>
    </row>
    <row r="1146" spans="2:18" x14ac:dyDescent="0.3">
      <c r="B1146" s="87">
        <v>1148</v>
      </c>
      <c r="C1146" s="1" t="s">
        <v>216</v>
      </c>
      <c r="D1146" s="1" t="s">
        <v>2084</v>
      </c>
      <c r="E1146" s="1" t="s">
        <v>142</v>
      </c>
      <c r="F1146" s="1">
        <v>1036455945</v>
      </c>
      <c r="G1146" s="1"/>
      <c r="H1146" s="1">
        <v>30</v>
      </c>
      <c r="I1146" s="1">
        <v>8</v>
      </c>
      <c r="J1146" s="1">
        <v>2012</v>
      </c>
      <c r="K1146" s="54">
        <f t="shared" si="33"/>
        <v>13</v>
      </c>
      <c r="L1146" s="9" t="s">
        <v>104</v>
      </c>
      <c r="M1146" s="55" t="str">
        <f>VLOOKUP($L1146,CATEGORIAS!$I$2:$J$15,2,0)</f>
        <v>N</v>
      </c>
      <c r="N1146" s="11" t="str">
        <f t="shared" si="31"/>
        <v>2012N</v>
      </c>
      <c r="O1146" s="11" t="str">
        <f>VLOOKUP($N1146,CATEGORIAS!$B$1:$G$245,2,0)</f>
        <v xml:space="preserve">NOVATOS 13 Y 14 AÑOS </v>
      </c>
      <c r="P1146" s="9" t="s">
        <v>269</v>
      </c>
      <c r="Q1146" s="9"/>
      <c r="R1146" s="9"/>
    </row>
    <row r="1147" spans="2:18" x14ac:dyDescent="0.3">
      <c r="B1147" s="87">
        <v>1149</v>
      </c>
      <c r="C1147" s="1" t="s">
        <v>2085</v>
      </c>
      <c r="D1147" s="1" t="s">
        <v>2086</v>
      </c>
      <c r="E1147" s="1" t="s">
        <v>142</v>
      </c>
      <c r="F1147" s="1">
        <v>1155717036</v>
      </c>
      <c r="G1147" s="1"/>
      <c r="H1147" s="1">
        <v>8</v>
      </c>
      <c r="I1147" s="1">
        <v>8</v>
      </c>
      <c r="J1147" s="1">
        <v>2017</v>
      </c>
      <c r="K1147" s="54">
        <f t="shared" si="33"/>
        <v>8</v>
      </c>
      <c r="L1147" s="9" t="s">
        <v>106</v>
      </c>
      <c r="M1147" s="55" t="str">
        <f>VLOOKUP($L1147,CATEGORIAS!$I$2:$J$15,2,0)</f>
        <v>S</v>
      </c>
      <c r="N1147" s="11" t="str">
        <f t="shared" si="31"/>
        <v>2017S</v>
      </c>
      <c r="O1147" s="11" t="str">
        <f>VLOOKUP($N1147,CATEGORIAS!$B$1:$G$245,2,0)</f>
        <v xml:space="preserve">SEMILLEROS 7 Y 8 AÑOS </v>
      </c>
      <c r="P1147" s="9" t="s">
        <v>269</v>
      </c>
      <c r="Q1147" s="9"/>
      <c r="R1147" s="9"/>
    </row>
    <row r="1148" spans="2:18" x14ac:dyDescent="0.3">
      <c r="B1148" s="87">
        <v>1150</v>
      </c>
      <c r="C1148" s="1" t="s">
        <v>416</v>
      </c>
      <c r="D1148" s="1" t="s">
        <v>2087</v>
      </c>
      <c r="E1148" s="1" t="s">
        <v>116</v>
      </c>
      <c r="F1148" s="1">
        <v>1023562340</v>
      </c>
      <c r="G1148" s="1"/>
      <c r="H1148" s="1">
        <v>5</v>
      </c>
      <c r="I1148" s="1">
        <v>6</v>
      </c>
      <c r="J1148" s="1">
        <v>2021</v>
      </c>
      <c r="K1148" s="54">
        <f t="shared" si="33"/>
        <v>4</v>
      </c>
      <c r="L1148" s="9" t="s">
        <v>103</v>
      </c>
      <c r="M1148" s="55" t="str">
        <f>VLOOKUP($L1148,CATEGORIAS!$I$2:$J$15,2,0)</f>
        <v>Z</v>
      </c>
      <c r="N1148" s="11" t="str">
        <f t="shared" si="31"/>
        <v>2021Z</v>
      </c>
      <c r="O1148" s="11" t="str">
        <f>VLOOKUP($N1148,CATEGORIAS!$B$1:$G$245,2,0)</f>
        <v>MINI RIDERS SIN PEDALES 4 Y 5 AÑOS</v>
      </c>
      <c r="P1148" s="9" t="s">
        <v>269</v>
      </c>
      <c r="Q1148" s="9"/>
      <c r="R1148" s="9"/>
    </row>
    <row r="1149" spans="2:18" x14ac:dyDescent="0.3">
      <c r="B1149" s="87">
        <v>1151</v>
      </c>
      <c r="C1149" s="1" t="s">
        <v>679</v>
      </c>
      <c r="D1149" s="1" t="s">
        <v>2088</v>
      </c>
      <c r="E1149" s="1" t="s">
        <v>116</v>
      </c>
      <c r="F1149" s="1">
        <v>1195217443</v>
      </c>
      <c r="G1149" s="1"/>
      <c r="H1149" s="1">
        <v>9</v>
      </c>
      <c r="I1149" s="1">
        <v>11</v>
      </c>
      <c r="J1149" s="1">
        <v>2020</v>
      </c>
      <c r="K1149" s="54">
        <f t="shared" si="33"/>
        <v>5</v>
      </c>
      <c r="L1149" s="9" t="s">
        <v>102</v>
      </c>
      <c r="M1149" s="55" t="str">
        <f>VLOOKUP($L1149,CATEGORIAS!$I$2:$J$15,2,0)</f>
        <v>X</v>
      </c>
      <c r="N1149" s="11" t="str">
        <f t="shared" si="31"/>
        <v>2020X</v>
      </c>
      <c r="O1149" s="11" t="str">
        <f>VLOOKUP($N1149,CATEGORIAS!$B$1:$G$245,2,0)</f>
        <v>MINI RIDERS CON PEDALES 4 Y 5 AÑOS</v>
      </c>
      <c r="P1149" s="9" t="s">
        <v>269</v>
      </c>
      <c r="Q1149" s="9"/>
      <c r="R1149" s="9"/>
    </row>
    <row r="1150" spans="2:18" x14ac:dyDescent="0.3">
      <c r="B1150" s="87">
        <v>1152</v>
      </c>
      <c r="C1150" s="1" t="s">
        <v>321</v>
      </c>
      <c r="D1150" s="1" t="s">
        <v>2089</v>
      </c>
      <c r="E1150" s="1" t="s">
        <v>142</v>
      </c>
      <c r="F1150" s="1">
        <v>1035979669</v>
      </c>
      <c r="G1150" s="1"/>
      <c r="H1150" s="1">
        <v>18</v>
      </c>
      <c r="I1150" s="1">
        <v>8</v>
      </c>
      <c r="J1150" s="1">
        <v>2012</v>
      </c>
      <c r="K1150" s="54">
        <f t="shared" si="33"/>
        <v>13</v>
      </c>
      <c r="L1150" s="9" t="s">
        <v>105</v>
      </c>
      <c r="M1150" s="55" t="str">
        <f>VLOOKUP($L1150,CATEGORIAS!$I$2:$J$15,2,0)</f>
        <v>P</v>
      </c>
      <c r="N1150" s="11" t="str">
        <f t="shared" si="31"/>
        <v>2012P</v>
      </c>
      <c r="O1150" s="11" t="str">
        <f>VLOOKUP($N1150,CATEGORIAS!$B$1:$G$245,2,0)</f>
        <v xml:space="preserve">PRINCIPIANTES 13 Y 14 AÑOS </v>
      </c>
      <c r="P1150" s="9" t="s">
        <v>269</v>
      </c>
      <c r="Q1150" s="9"/>
      <c r="R1150" s="9"/>
    </row>
    <row r="1151" spans="2:18" x14ac:dyDescent="0.3">
      <c r="B1151" s="87">
        <v>1153</v>
      </c>
      <c r="C1151" s="1" t="s">
        <v>350</v>
      </c>
      <c r="D1151" s="1" t="s">
        <v>2090</v>
      </c>
      <c r="E1151" s="1" t="s">
        <v>116</v>
      </c>
      <c r="F1151" s="1">
        <v>1035986571</v>
      </c>
      <c r="G1151" s="1"/>
      <c r="H1151" s="1">
        <v>31</v>
      </c>
      <c r="I1151" s="1">
        <v>8</v>
      </c>
      <c r="J1151" s="1">
        <v>2020</v>
      </c>
      <c r="K1151" s="54">
        <f t="shared" si="33"/>
        <v>5</v>
      </c>
      <c r="L1151" s="9" t="s">
        <v>102</v>
      </c>
      <c r="M1151" s="55" t="str">
        <f>VLOOKUP($L1151,CATEGORIAS!$I$2:$J$15,2,0)</f>
        <v>X</v>
      </c>
      <c r="N1151" s="11" t="str">
        <f t="shared" si="31"/>
        <v>2020X</v>
      </c>
      <c r="O1151" s="11" t="str">
        <f>VLOOKUP($N1151,CATEGORIAS!$B$1:$G$245,2,0)</f>
        <v>MINI RIDERS CON PEDALES 4 Y 5 AÑOS</v>
      </c>
      <c r="P1151" s="9" t="s">
        <v>269</v>
      </c>
      <c r="Q1151" s="9"/>
      <c r="R1151" s="9"/>
    </row>
    <row r="1152" spans="2:18" x14ac:dyDescent="0.3">
      <c r="B1152" s="87">
        <v>1154</v>
      </c>
      <c r="C1152" s="1" t="s">
        <v>2091</v>
      </c>
      <c r="D1152" s="1" t="s">
        <v>2092</v>
      </c>
      <c r="E1152" s="1" t="s">
        <v>116</v>
      </c>
      <c r="F1152" s="1">
        <v>1023559418</v>
      </c>
      <c r="G1152" s="1"/>
      <c r="H1152" s="1">
        <v>4</v>
      </c>
      <c r="I1152" s="1">
        <v>8</v>
      </c>
      <c r="J1152" s="1">
        <v>2020</v>
      </c>
      <c r="K1152" s="54">
        <f t="shared" si="33"/>
        <v>5</v>
      </c>
      <c r="L1152" s="9" t="s">
        <v>102</v>
      </c>
      <c r="M1152" s="55" t="str">
        <f>VLOOKUP($L1152,CATEGORIAS!$I$2:$J$15,2,0)</f>
        <v>X</v>
      </c>
      <c r="N1152" s="11" t="str">
        <f t="shared" si="31"/>
        <v>2020X</v>
      </c>
      <c r="O1152" s="11" t="str">
        <f>VLOOKUP($N1152,CATEGORIAS!$B$1:$G$245,2,0)</f>
        <v>MINI RIDERS CON PEDALES 4 Y 5 AÑOS</v>
      </c>
      <c r="P1152" s="9" t="s">
        <v>269</v>
      </c>
      <c r="Q1152" s="9"/>
      <c r="R1152" s="9"/>
    </row>
    <row r="1153" spans="2:18" x14ac:dyDescent="0.3">
      <c r="B1153" s="87">
        <v>1155</v>
      </c>
      <c r="C1153" s="1" t="s">
        <v>336</v>
      </c>
      <c r="D1153" s="1" t="s">
        <v>2093</v>
      </c>
      <c r="E1153" s="1" t="s">
        <v>142</v>
      </c>
      <c r="F1153" s="1">
        <v>1033491052</v>
      </c>
      <c r="G1153" s="1"/>
      <c r="H1153" s="1">
        <v>31</v>
      </c>
      <c r="I1153" s="64">
        <v>5</v>
      </c>
      <c r="J1153" s="64">
        <v>2008</v>
      </c>
      <c r="K1153" s="89">
        <f t="shared" si="33"/>
        <v>17</v>
      </c>
      <c r="L1153" s="17" t="s">
        <v>97</v>
      </c>
      <c r="M1153" s="55" t="str">
        <f>VLOOKUP($L1153,CATEGORIAS!$I$2:$J$15,2,0)</f>
        <v>T</v>
      </c>
      <c r="N1153" s="11" t="str">
        <f t="shared" si="31"/>
        <v>2008T</v>
      </c>
      <c r="O1153" s="11" t="str">
        <f>VLOOKUP($N1153,CATEGORIAS!$B$1:$G$245,2,0)</f>
        <v>OPEN ELITE VARONES</v>
      </c>
      <c r="P1153" s="9" t="s">
        <v>269</v>
      </c>
      <c r="Q1153" s="9"/>
      <c r="R1153" s="9"/>
    </row>
    <row r="1154" spans="2:18" x14ac:dyDescent="0.3">
      <c r="B1154" s="87">
        <v>1156</v>
      </c>
      <c r="C1154" s="1" t="s">
        <v>140</v>
      </c>
      <c r="D1154" s="1" t="s">
        <v>2094</v>
      </c>
      <c r="E1154" s="1" t="s">
        <v>116</v>
      </c>
      <c r="F1154" s="1">
        <v>1234992856</v>
      </c>
      <c r="G1154" s="1"/>
      <c r="H1154" s="1">
        <v>9</v>
      </c>
      <c r="I1154" s="1">
        <v>12</v>
      </c>
      <c r="J1154" s="1">
        <v>2020</v>
      </c>
      <c r="K1154" s="54">
        <f t="shared" si="33"/>
        <v>5</v>
      </c>
      <c r="L1154" s="9" t="s">
        <v>103</v>
      </c>
      <c r="M1154" s="55" t="str">
        <f>VLOOKUP($L1154,CATEGORIAS!$I$2:$J$15,2,0)</f>
        <v>Z</v>
      </c>
      <c r="N1154" s="11" t="str">
        <f t="shared" si="31"/>
        <v>2020Z</v>
      </c>
      <c r="O1154" s="11" t="str">
        <f>VLOOKUP($N1154,CATEGORIAS!$B$1:$G$245,2,0)</f>
        <v>MINI RIDERS SIN PEDALES 4 Y 5 AÑOS</v>
      </c>
      <c r="P1154" s="9" t="s">
        <v>269</v>
      </c>
      <c r="Q1154" s="9"/>
      <c r="R1154" s="9"/>
    </row>
    <row r="1155" spans="2:18" x14ac:dyDescent="0.3">
      <c r="B1155" s="87">
        <v>1157</v>
      </c>
      <c r="C1155" s="1" t="s">
        <v>126</v>
      </c>
      <c r="D1155" s="1" t="s">
        <v>2095</v>
      </c>
      <c r="E1155" s="1" t="s">
        <v>142</v>
      </c>
      <c r="F1155" s="1">
        <v>1035980401</v>
      </c>
      <c r="G1155" s="1"/>
      <c r="H1155" s="1">
        <v>18</v>
      </c>
      <c r="I1155" s="1">
        <v>12</v>
      </c>
      <c r="J1155" s="1">
        <v>2013</v>
      </c>
      <c r="K1155" s="54">
        <f t="shared" si="33"/>
        <v>12</v>
      </c>
      <c r="L1155" s="9" t="s">
        <v>106</v>
      </c>
      <c r="M1155" s="55" t="str">
        <f>VLOOKUP($L1155,CATEGORIAS!$I$2:$J$15,2,0)</f>
        <v>S</v>
      </c>
      <c r="N1155" s="11" t="str">
        <f t="shared" si="31"/>
        <v>2013S</v>
      </c>
      <c r="O1155" s="11" t="str">
        <f>VLOOKUP($N1155,CATEGORIAS!$B$1:$G$245,2,0)</f>
        <v>SEMILLEROS 11 Y 12 AÑOS</v>
      </c>
      <c r="P1155" s="9" t="s">
        <v>269</v>
      </c>
      <c r="Q1155" s="9"/>
      <c r="R1155" s="9"/>
    </row>
    <row r="1156" spans="2:18" x14ac:dyDescent="0.3">
      <c r="B1156" s="87">
        <v>1158</v>
      </c>
      <c r="C1156" s="1" t="s">
        <v>140</v>
      </c>
      <c r="D1156" s="1" t="s">
        <v>2095</v>
      </c>
      <c r="E1156" s="1" t="s">
        <v>142</v>
      </c>
      <c r="F1156" s="1">
        <v>1035980402</v>
      </c>
      <c r="G1156" s="1"/>
      <c r="H1156" s="1">
        <v>18</v>
      </c>
      <c r="I1156" s="1">
        <v>12</v>
      </c>
      <c r="J1156" s="1">
        <v>2013</v>
      </c>
      <c r="K1156" s="54">
        <f t="shared" si="33"/>
        <v>12</v>
      </c>
      <c r="L1156" s="9" t="s">
        <v>106</v>
      </c>
      <c r="M1156" s="55" t="str">
        <f>VLOOKUP($L1156,CATEGORIAS!$I$2:$J$15,2,0)</f>
        <v>S</v>
      </c>
      <c r="N1156" s="11" t="str">
        <f t="shared" si="31"/>
        <v>2013S</v>
      </c>
      <c r="O1156" s="11" t="str">
        <f>VLOOKUP($N1156,CATEGORIAS!$B$1:$G$245,2,0)</f>
        <v>SEMILLEROS 11 Y 12 AÑOS</v>
      </c>
      <c r="P1156" s="9" t="s">
        <v>269</v>
      </c>
      <c r="Q1156" s="9"/>
      <c r="R1156" s="9"/>
    </row>
    <row r="1157" spans="2:18" x14ac:dyDescent="0.3">
      <c r="B1157" s="87">
        <v>1159</v>
      </c>
      <c r="C1157" s="1" t="s">
        <v>126</v>
      </c>
      <c r="D1157" s="1" t="s">
        <v>2096</v>
      </c>
      <c r="E1157" s="1" t="s">
        <v>116</v>
      </c>
      <c r="F1157" s="1">
        <v>1035489805</v>
      </c>
      <c r="G1157" s="1"/>
      <c r="H1157" s="1">
        <v>1</v>
      </c>
      <c r="I1157" s="1">
        <v>3</v>
      </c>
      <c r="J1157" s="1">
        <v>2019</v>
      </c>
      <c r="K1157" s="54">
        <f t="shared" si="33"/>
        <v>6</v>
      </c>
      <c r="L1157" s="9" t="s">
        <v>106</v>
      </c>
      <c r="M1157" s="55" t="str">
        <f>VLOOKUP($L1157,CATEGORIAS!$I$2:$J$15,2,0)</f>
        <v>S</v>
      </c>
      <c r="N1157" s="11" t="str">
        <f t="shared" si="31"/>
        <v>2019S</v>
      </c>
      <c r="O1157" s="11" t="str">
        <f>VLOOKUP($N1157,CATEGORIAS!$B$1:$G$245,2,0)</f>
        <v>SEMILLEROS 6 AÑOS Y MENOS</v>
      </c>
      <c r="P1157" s="9" t="s">
        <v>269</v>
      </c>
      <c r="Q1157" s="9"/>
      <c r="R1157" s="9"/>
    </row>
    <row r="1158" spans="2:18" x14ac:dyDescent="0.3">
      <c r="B1158" s="87">
        <v>1160</v>
      </c>
      <c r="C1158" s="1" t="s">
        <v>2097</v>
      </c>
      <c r="D1158" s="1" t="s">
        <v>2098</v>
      </c>
      <c r="E1158" s="1" t="s">
        <v>116</v>
      </c>
      <c r="F1158" s="1">
        <v>1023561430</v>
      </c>
      <c r="G1158" s="1"/>
      <c r="H1158" s="1">
        <v>8</v>
      </c>
      <c r="I1158" s="1">
        <v>2</v>
      </c>
      <c r="J1158" s="1">
        <v>2021</v>
      </c>
      <c r="K1158" s="54">
        <f t="shared" si="33"/>
        <v>4</v>
      </c>
      <c r="L1158" s="9" t="s">
        <v>103</v>
      </c>
      <c r="M1158" s="55" t="str">
        <f>VLOOKUP($L1158,CATEGORIAS!$I$2:$J$15,2,0)</f>
        <v>Z</v>
      </c>
      <c r="N1158" s="11" t="str">
        <f t="shared" si="31"/>
        <v>2021Z</v>
      </c>
      <c r="O1158" s="11" t="str">
        <f>VLOOKUP($N1158,CATEGORIAS!$B$1:$G$245,2,0)</f>
        <v>MINI RIDERS SIN PEDALES 4 Y 5 AÑOS</v>
      </c>
      <c r="P1158" s="9" t="s">
        <v>269</v>
      </c>
      <c r="Q1158" s="9"/>
      <c r="R1158" s="9"/>
    </row>
    <row r="1159" spans="2:18" x14ac:dyDescent="0.3">
      <c r="B1159" s="87">
        <v>1161</v>
      </c>
      <c r="C1159" s="1" t="s">
        <v>480</v>
      </c>
      <c r="D1159" s="1" t="s">
        <v>2099</v>
      </c>
      <c r="E1159" s="1" t="s">
        <v>142</v>
      </c>
      <c r="F1159" s="1">
        <v>1035977757</v>
      </c>
      <c r="G1159" s="1"/>
      <c r="H1159" s="1">
        <v>11</v>
      </c>
      <c r="I1159" s="64">
        <v>3</v>
      </c>
      <c r="J1159" s="64">
        <v>2009</v>
      </c>
      <c r="K1159" s="89">
        <f t="shared" si="33"/>
        <v>16</v>
      </c>
      <c r="L1159" s="17" t="s">
        <v>97</v>
      </c>
      <c r="M1159" s="55" t="str">
        <f>VLOOKUP($L1159,CATEGORIAS!$I$2:$J$15,2,0)</f>
        <v>T</v>
      </c>
      <c r="N1159" s="11" t="str">
        <f t="shared" si="31"/>
        <v>2009T</v>
      </c>
      <c r="O1159" s="11" t="str">
        <f>VLOOKUP($N1159,CATEGORIAS!$B$1:$G$245,2,0)</f>
        <v>OPEN ELITE VARONES</v>
      </c>
      <c r="P1159" s="9" t="s">
        <v>269</v>
      </c>
      <c r="Q1159" s="9"/>
      <c r="R1159" s="9"/>
    </row>
    <row r="1160" spans="2:18" x14ac:dyDescent="0.3">
      <c r="B1160" s="87">
        <v>1162</v>
      </c>
      <c r="C1160" s="1" t="s">
        <v>438</v>
      </c>
      <c r="D1160" s="1" t="s">
        <v>2108</v>
      </c>
      <c r="E1160" s="1" t="s">
        <v>142</v>
      </c>
      <c r="F1160" s="1">
        <v>10218008657</v>
      </c>
      <c r="G1160" s="1"/>
      <c r="H1160" s="1">
        <v>30</v>
      </c>
      <c r="I1160" s="1">
        <v>7</v>
      </c>
      <c r="J1160" s="1">
        <v>2009</v>
      </c>
      <c r="K1160" s="54">
        <f t="shared" si="33"/>
        <v>16</v>
      </c>
      <c r="L1160" s="9" t="s">
        <v>101</v>
      </c>
      <c r="M1160" s="55" t="str">
        <f>VLOOKUP($L1160,CATEGORIAS!$I$2:$J$15,2,0)</f>
        <v>E</v>
      </c>
      <c r="N1160" s="11" t="str">
        <f t="shared" si="31"/>
        <v>2009E</v>
      </c>
      <c r="O1160" s="11" t="str">
        <f>VLOOKUP($N1160,CATEGORIAS!$B$1:$G$245,2,0)</f>
        <v>EXPERTOS 16 AÑOS</v>
      </c>
      <c r="P1160" s="9" t="s">
        <v>311</v>
      </c>
      <c r="Q1160" s="9"/>
      <c r="R1160" s="9"/>
    </row>
    <row r="1161" spans="2:18" x14ac:dyDescent="0.3">
      <c r="B1161" s="87">
        <v>1163</v>
      </c>
      <c r="C1161" s="64" t="s">
        <v>2109</v>
      </c>
      <c r="D1161" s="1" t="s">
        <v>2110</v>
      </c>
      <c r="E1161" s="1" t="s">
        <v>116</v>
      </c>
      <c r="F1161" s="1">
        <v>1036967771</v>
      </c>
      <c r="G1161" s="1"/>
      <c r="H1161" s="1">
        <v>7</v>
      </c>
      <c r="I1161" s="1">
        <v>5</v>
      </c>
      <c r="J1161" s="1">
        <v>2018</v>
      </c>
      <c r="K1161" s="54">
        <f t="shared" si="33"/>
        <v>7</v>
      </c>
      <c r="L1161" s="9" t="s">
        <v>106</v>
      </c>
      <c r="M1161" s="55" t="str">
        <f>VLOOKUP($L1161,CATEGORIAS!$I$2:$J$15,2,0)</f>
        <v>S</v>
      </c>
      <c r="N1161" s="11" t="str">
        <f t="shared" si="31"/>
        <v>2018S</v>
      </c>
      <c r="O1161" s="11" t="str">
        <f>VLOOKUP($N1161,CATEGORIAS!$B$1:$G$245,2,0)</f>
        <v xml:space="preserve">SEMILLEROS 7 Y 8 AÑOS </v>
      </c>
      <c r="P1161" s="9" t="s">
        <v>365</v>
      </c>
      <c r="Q1161" s="9"/>
      <c r="R1161" s="9"/>
    </row>
    <row r="1162" spans="2:18" x14ac:dyDescent="0.3">
      <c r="B1162" s="87">
        <v>1164</v>
      </c>
      <c r="C1162" s="64" t="s">
        <v>555</v>
      </c>
      <c r="D1162" s="1" t="s">
        <v>2111</v>
      </c>
      <c r="E1162" s="1" t="s">
        <v>116</v>
      </c>
      <c r="F1162" s="1">
        <v>1036962713</v>
      </c>
      <c r="G1162" s="1"/>
      <c r="H1162" s="1">
        <v>9</v>
      </c>
      <c r="I1162" s="1">
        <v>5</v>
      </c>
      <c r="J1162" s="1">
        <v>2016</v>
      </c>
      <c r="K1162" s="54">
        <f t="shared" si="33"/>
        <v>9</v>
      </c>
      <c r="L1162" s="9" t="s">
        <v>106</v>
      </c>
      <c r="M1162" s="55" t="str">
        <f>VLOOKUP($L1162,CATEGORIAS!$I$2:$J$15,2,0)</f>
        <v>S</v>
      </c>
      <c r="N1162" s="11" t="str">
        <f t="shared" si="31"/>
        <v>2016S</v>
      </c>
      <c r="O1162" s="11" t="str">
        <f>VLOOKUP($N1162,CATEGORIAS!$B$1:$G$245,2,0)</f>
        <v xml:space="preserve">SEMILLEROS 9 Y 10 AÑOS </v>
      </c>
      <c r="P1162" s="9" t="s">
        <v>365</v>
      </c>
      <c r="Q1162" s="9"/>
      <c r="R1162" s="9"/>
    </row>
    <row r="1163" spans="2:18" x14ac:dyDescent="0.3">
      <c r="B1163" s="87">
        <v>1165</v>
      </c>
      <c r="C1163" s="1" t="s">
        <v>741</v>
      </c>
      <c r="D1163" s="1" t="s">
        <v>2105</v>
      </c>
      <c r="E1163" s="1" t="s">
        <v>116</v>
      </c>
      <c r="F1163" s="1">
        <v>1066896057</v>
      </c>
      <c r="G1163" s="1"/>
      <c r="H1163" s="1">
        <v>7</v>
      </c>
      <c r="I1163" s="1">
        <v>8</v>
      </c>
      <c r="J1163" s="1">
        <v>2019</v>
      </c>
      <c r="K1163" s="54">
        <f t="shared" si="33"/>
        <v>6</v>
      </c>
      <c r="L1163" s="9" t="s">
        <v>106</v>
      </c>
      <c r="M1163" s="55" t="str">
        <f>VLOOKUP($L1163,CATEGORIAS!$I$2:$J$15,2,0)</f>
        <v>S</v>
      </c>
      <c r="N1163" s="11" t="str">
        <f t="shared" si="31"/>
        <v>2019S</v>
      </c>
      <c r="O1163" s="11" t="str">
        <f>VLOOKUP($N1163,CATEGORIAS!$B$1:$G$245,2,0)</f>
        <v>SEMILLEROS 6 AÑOS Y MENOS</v>
      </c>
      <c r="P1163" s="9" t="s">
        <v>1820</v>
      </c>
      <c r="Q1163" s="9"/>
      <c r="R1163" s="9"/>
    </row>
    <row r="1164" spans="2:18" x14ac:dyDescent="0.3">
      <c r="B1164" s="87">
        <v>1166</v>
      </c>
      <c r="C1164" s="1" t="s">
        <v>2106</v>
      </c>
      <c r="D1164" s="1" t="s">
        <v>2107</v>
      </c>
      <c r="E1164" s="1" t="s">
        <v>142</v>
      </c>
      <c r="F1164" s="1">
        <v>1023542064</v>
      </c>
      <c r="G1164" s="1"/>
      <c r="H1164" s="1">
        <v>14</v>
      </c>
      <c r="I1164" s="1">
        <v>11</v>
      </c>
      <c r="J1164" s="1">
        <v>2017</v>
      </c>
      <c r="K1164" s="54">
        <f t="shared" si="33"/>
        <v>8</v>
      </c>
      <c r="L1164" s="9" t="s">
        <v>106</v>
      </c>
      <c r="M1164" s="55" t="str">
        <f>VLOOKUP($L1164,CATEGORIAS!$I$2:$J$15,2,0)</f>
        <v>S</v>
      </c>
      <c r="N1164" s="11" t="str">
        <f t="shared" si="31"/>
        <v>2017S</v>
      </c>
      <c r="O1164" s="11" t="str">
        <f>VLOOKUP($N1164,CATEGORIAS!$B$1:$G$245,2,0)</f>
        <v xml:space="preserve">SEMILLEROS 7 Y 8 AÑOS </v>
      </c>
      <c r="P1164" s="9" t="s">
        <v>440</v>
      </c>
      <c r="Q1164" s="9"/>
      <c r="R1164" s="9"/>
    </row>
    <row r="1165" spans="2:18" x14ac:dyDescent="0.3">
      <c r="B1165" s="40">
        <v>1167</v>
      </c>
      <c r="C1165" s="1" t="s">
        <v>601</v>
      </c>
      <c r="D1165" s="1" t="s">
        <v>2113</v>
      </c>
      <c r="E1165" s="1" t="s">
        <v>142</v>
      </c>
      <c r="F1165" s="1">
        <v>1038649743</v>
      </c>
      <c r="G1165" s="1">
        <v>3147951651</v>
      </c>
      <c r="H1165" s="1">
        <v>42880</v>
      </c>
      <c r="I1165" s="1">
        <v>5</v>
      </c>
      <c r="J1165" s="1">
        <v>2017</v>
      </c>
      <c r="K1165" s="54">
        <f t="shared" si="33"/>
        <v>8</v>
      </c>
      <c r="L1165" s="9" t="s">
        <v>105</v>
      </c>
      <c r="M1165" s="55" t="str">
        <f>VLOOKUP($L1165,CATEGORIAS!$I$2:$J$15,2,0)</f>
        <v>P</v>
      </c>
      <c r="N1165" s="11" t="str">
        <f t="shared" si="31"/>
        <v>2017P</v>
      </c>
      <c r="O1165" s="11" t="str">
        <f>VLOOKUP($N1165,CATEGORIAS!$B$1:$G$245,2,0)</f>
        <v xml:space="preserve">PRINCIPIANTES 7 Y 8 AÑOS </v>
      </c>
      <c r="P1165" s="9" t="s">
        <v>117</v>
      </c>
      <c r="Q1165" s="9"/>
      <c r="R1165" s="9"/>
    </row>
    <row r="1166" spans="2:18" x14ac:dyDescent="0.3">
      <c r="B1166" s="40">
        <v>1168</v>
      </c>
      <c r="C1166" s="1" t="s">
        <v>2114</v>
      </c>
      <c r="D1166" s="1" t="s">
        <v>2115</v>
      </c>
      <c r="E1166" s="1" t="s">
        <v>142</v>
      </c>
      <c r="F1166" s="1">
        <v>1155464663</v>
      </c>
      <c r="G1166" s="1">
        <v>3147951651</v>
      </c>
      <c r="H1166" s="1">
        <v>43201</v>
      </c>
      <c r="I1166" s="1">
        <v>4</v>
      </c>
      <c r="J1166" s="1">
        <v>2018</v>
      </c>
      <c r="K1166" s="54">
        <f t="shared" si="33"/>
        <v>7</v>
      </c>
      <c r="L1166" s="9" t="s">
        <v>106</v>
      </c>
      <c r="M1166" s="55" t="str">
        <f>VLOOKUP($L1166,CATEGORIAS!$I$2:$J$15,2,0)</f>
        <v>S</v>
      </c>
      <c r="N1166" s="11" t="str">
        <f t="shared" si="31"/>
        <v>2018S</v>
      </c>
      <c r="O1166" s="11" t="str">
        <f>VLOOKUP($N1166,CATEGORIAS!$B$1:$G$245,2,0)</f>
        <v xml:space="preserve">SEMILLEROS 7 Y 8 AÑOS </v>
      </c>
      <c r="P1166" s="9" t="s">
        <v>117</v>
      </c>
      <c r="Q1166" s="9"/>
      <c r="R1166" s="9"/>
    </row>
    <row r="1167" spans="2:18" x14ac:dyDescent="0.3">
      <c r="B1167" s="40">
        <v>1169</v>
      </c>
      <c r="C1167" s="1" t="s">
        <v>2116</v>
      </c>
      <c r="D1167" s="1" t="s">
        <v>2117</v>
      </c>
      <c r="E1167" s="1"/>
      <c r="F1167" s="1">
        <v>1068427654</v>
      </c>
      <c r="G1167" s="1">
        <v>3202301618</v>
      </c>
      <c r="H1167" s="1">
        <v>1</v>
      </c>
      <c r="I1167" s="1">
        <v>7</v>
      </c>
      <c r="J1167" s="1">
        <v>2011</v>
      </c>
      <c r="K1167" s="54">
        <f t="shared" si="33"/>
        <v>14</v>
      </c>
      <c r="L1167" s="9" t="s">
        <v>106</v>
      </c>
      <c r="M1167" s="55" t="str">
        <f>VLOOKUP($L1167,CATEGORIAS!$I$2:$J$15,2,0)</f>
        <v>S</v>
      </c>
      <c r="N1167" s="11" t="str">
        <f t="shared" si="31"/>
        <v>2011S</v>
      </c>
      <c r="O1167" s="11" t="str">
        <f>VLOOKUP($N1167,CATEGORIAS!$B$1:$G$245,2,0)</f>
        <v xml:space="preserve">SEMILLEROS 13 Y 14 AÑOS </v>
      </c>
      <c r="P1167" s="9" t="s">
        <v>958</v>
      </c>
      <c r="Q1167" s="9"/>
      <c r="R1167" s="9"/>
    </row>
    <row r="1168" spans="2:18" x14ac:dyDescent="0.3">
      <c r="B1168" s="40">
        <v>1170</v>
      </c>
      <c r="C1168" s="1" t="s">
        <v>2118</v>
      </c>
      <c r="D1168" s="1" t="s">
        <v>2119</v>
      </c>
      <c r="E1168" s="1"/>
      <c r="F1168" s="1">
        <v>1062440474</v>
      </c>
      <c r="G1168" s="1">
        <v>3104536945</v>
      </c>
      <c r="H1168" s="1">
        <v>20</v>
      </c>
      <c r="I1168" s="1">
        <v>9</v>
      </c>
      <c r="J1168" s="1">
        <v>2009</v>
      </c>
      <c r="K1168" s="54">
        <f t="shared" si="33"/>
        <v>16</v>
      </c>
      <c r="L1168" s="9" t="s">
        <v>106</v>
      </c>
      <c r="M1168" s="55" t="str">
        <f>VLOOKUP($L1168,CATEGORIAS!$I$2:$J$15,2,0)</f>
        <v>S</v>
      </c>
      <c r="N1168" s="11" t="str">
        <f t="shared" si="31"/>
        <v>2009S</v>
      </c>
      <c r="O1168" s="11" t="str">
        <f>VLOOKUP($N1168,CATEGORIAS!$B$1:$G$245,2,0)</f>
        <v xml:space="preserve">SEMILLEROS 15 Y 16 AÑOS </v>
      </c>
      <c r="P1168" s="9" t="s">
        <v>958</v>
      </c>
      <c r="Q1168" s="9"/>
      <c r="R1168" s="9"/>
    </row>
    <row r="1169" spans="2:18" x14ac:dyDescent="0.3">
      <c r="B1169" s="40">
        <v>1171</v>
      </c>
      <c r="C1169" s="1" t="s">
        <v>2120</v>
      </c>
      <c r="D1169" s="1" t="s">
        <v>2121</v>
      </c>
      <c r="E1169" s="1"/>
      <c r="F1169" s="1">
        <v>1062440535</v>
      </c>
      <c r="G1169" s="1">
        <v>3012803471</v>
      </c>
      <c r="H1169" s="1">
        <v>1</v>
      </c>
      <c r="I1169" s="1">
        <v>9</v>
      </c>
      <c r="J1169" s="1">
        <v>2009</v>
      </c>
      <c r="K1169" s="54">
        <f t="shared" si="33"/>
        <v>16</v>
      </c>
      <c r="L1169" s="9" t="s">
        <v>106</v>
      </c>
      <c r="M1169" s="55" t="str">
        <f>VLOOKUP($L1169,CATEGORIAS!$I$2:$J$15,2,0)</f>
        <v>S</v>
      </c>
      <c r="N1169" s="11" t="str">
        <f t="shared" si="31"/>
        <v>2009S</v>
      </c>
      <c r="O1169" s="11" t="str">
        <f>VLOOKUP($N1169,CATEGORIAS!$B$1:$G$245,2,0)</f>
        <v xml:space="preserve">SEMILLEROS 15 Y 16 AÑOS </v>
      </c>
      <c r="P1169" s="9" t="s">
        <v>958</v>
      </c>
      <c r="Q1169" s="9"/>
      <c r="R1169" s="9"/>
    </row>
    <row r="1170" spans="2:18" x14ac:dyDescent="0.3">
      <c r="B1170" s="40">
        <v>1172</v>
      </c>
      <c r="C1170" s="1" t="s">
        <v>2122</v>
      </c>
      <c r="D1170" s="1" t="s">
        <v>2123</v>
      </c>
      <c r="E1170" s="1" t="s">
        <v>212</v>
      </c>
      <c r="F1170" s="1">
        <v>1040736409</v>
      </c>
      <c r="G1170" s="1">
        <v>3044442554</v>
      </c>
      <c r="H1170" s="1">
        <v>32824</v>
      </c>
      <c r="I1170" s="1">
        <v>12</v>
      </c>
      <c r="J1170" s="1">
        <v>1989</v>
      </c>
      <c r="K1170" s="54">
        <f t="shared" si="33"/>
        <v>36</v>
      </c>
      <c r="L1170" s="1" t="s">
        <v>91</v>
      </c>
      <c r="M1170" s="55" t="str">
        <f>VLOOKUP($L1170,CATEGORIAS!$I$2:$J$15,2,0)</f>
        <v>F</v>
      </c>
      <c r="N1170" s="11" t="str">
        <f t="shared" si="31"/>
        <v>1989F</v>
      </c>
      <c r="O1170" s="11" t="str">
        <f>VLOOKUP($N1170,CATEGORIAS!$B$1:$G$245,2,0)</f>
        <v>FOUR CROSS</v>
      </c>
      <c r="P1170" s="9" t="s">
        <v>1017</v>
      </c>
      <c r="Q1170" s="9"/>
      <c r="R1170" s="9"/>
    </row>
    <row r="1171" spans="2:18" x14ac:dyDescent="0.3">
      <c r="B1171" s="40">
        <v>1173</v>
      </c>
      <c r="C1171" s="1" t="s">
        <v>478</v>
      </c>
      <c r="D1171" s="1" t="s">
        <v>2124</v>
      </c>
      <c r="E1171" s="1" t="s">
        <v>142</v>
      </c>
      <c r="F1171" s="1">
        <v>1044989462</v>
      </c>
      <c r="G1171" s="1">
        <v>3146079731</v>
      </c>
      <c r="H1171" s="1">
        <v>2</v>
      </c>
      <c r="I1171" s="1">
        <v>12</v>
      </c>
      <c r="J1171" s="1">
        <v>2016</v>
      </c>
      <c r="K1171" s="54">
        <f t="shared" si="33"/>
        <v>9</v>
      </c>
      <c r="L1171" s="9" t="s">
        <v>106</v>
      </c>
      <c r="M1171" s="55" t="str">
        <f>VLOOKUP($L1171,CATEGORIAS!$I$2:$J$15,2,0)</f>
        <v>S</v>
      </c>
      <c r="N1171" s="11" t="str">
        <f t="shared" si="31"/>
        <v>2016S</v>
      </c>
      <c r="O1171" s="11" t="str">
        <f>VLOOKUP($N1171,CATEGORIAS!$B$1:$G$245,2,0)</f>
        <v xml:space="preserve">SEMILLEROS 9 Y 10 AÑOS </v>
      </c>
      <c r="P1171" s="9" t="s">
        <v>1537</v>
      </c>
      <c r="Q1171" s="9"/>
      <c r="R1171" s="9"/>
    </row>
    <row r="1172" spans="2:18" x14ac:dyDescent="0.3">
      <c r="B1172" s="40">
        <v>1174</v>
      </c>
      <c r="C1172" s="1" t="s">
        <v>861</v>
      </c>
      <c r="D1172" s="1" t="s">
        <v>2125</v>
      </c>
      <c r="E1172" s="1" t="s">
        <v>142</v>
      </c>
      <c r="F1172" s="1">
        <v>1070332409</v>
      </c>
      <c r="G1172" s="1">
        <v>3146079731</v>
      </c>
      <c r="H1172" s="1">
        <v>13</v>
      </c>
      <c r="I1172" s="1">
        <v>8</v>
      </c>
      <c r="J1172" s="1">
        <v>2016</v>
      </c>
      <c r="K1172" s="54">
        <f t="shared" si="33"/>
        <v>9</v>
      </c>
      <c r="L1172" s="9" t="s">
        <v>106</v>
      </c>
      <c r="M1172" s="55" t="str">
        <f>VLOOKUP($L1172,CATEGORIAS!$I$2:$J$15,2,0)</f>
        <v>S</v>
      </c>
      <c r="N1172" s="11" t="str">
        <f t="shared" si="31"/>
        <v>2016S</v>
      </c>
      <c r="O1172" s="11" t="str">
        <f>VLOOKUP($N1172,CATEGORIAS!$B$1:$G$245,2,0)</f>
        <v xml:space="preserve">SEMILLEROS 9 Y 10 AÑOS </v>
      </c>
      <c r="P1172" s="9" t="s">
        <v>1537</v>
      </c>
      <c r="Q1172" s="9"/>
      <c r="R1172" s="9"/>
    </row>
    <row r="1173" spans="2:18" x14ac:dyDescent="0.3">
      <c r="B1173" s="40">
        <v>1175</v>
      </c>
      <c r="C1173" s="1" t="s">
        <v>868</v>
      </c>
      <c r="D1173" s="1" t="s">
        <v>2126</v>
      </c>
      <c r="E1173" s="1" t="s">
        <v>142</v>
      </c>
      <c r="F1173" s="1">
        <v>1034925383</v>
      </c>
      <c r="G1173" s="1">
        <v>3146079731</v>
      </c>
      <c r="H1173" s="1">
        <v>26</v>
      </c>
      <c r="I1173" s="1">
        <v>10</v>
      </c>
      <c r="J1173" s="1">
        <v>2015</v>
      </c>
      <c r="K1173" s="54">
        <f t="shared" si="33"/>
        <v>10</v>
      </c>
      <c r="L1173" s="9" t="s">
        <v>106</v>
      </c>
      <c r="M1173" s="55" t="str">
        <f>VLOOKUP($L1173,CATEGORIAS!$I$2:$J$15,2,0)</f>
        <v>S</v>
      </c>
      <c r="N1173" s="11" t="str">
        <f t="shared" si="31"/>
        <v>2015S</v>
      </c>
      <c r="O1173" s="11" t="str">
        <f>VLOOKUP($N1173,CATEGORIAS!$B$1:$G$245,2,0)</f>
        <v xml:space="preserve">SEMILLEROS 9 Y 10 AÑOS </v>
      </c>
      <c r="P1173" s="9" t="s">
        <v>1537</v>
      </c>
      <c r="Q1173" s="9"/>
      <c r="R1173" s="9"/>
    </row>
    <row r="1174" spans="2:18" x14ac:dyDescent="0.3">
      <c r="B1174" s="40">
        <v>1176</v>
      </c>
      <c r="C1174" s="1" t="s">
        <v>1557</v>
      </c>
      <c r="D1174" s="1" t="s">
        <v>2127</v>
      </c>
      <c r="E1174" s="1" t="s">
        <v>116</v>
      </c>
      <c r="F1174" s="1">
        <v>1040889521</v>
      </c>
      <c r="G1174" s="57" t="s">
        <v>2128</v>
      </c>
      <c r="H1174" s="1">
        <v>2</v>
      </c>
      <c r="I1174" s="1">
        <v>12</v>
      </c>
      <c r="J1174" s="1">
        <v>2020</v>
      </c>
      <c r="K1174" s="54">
        <f t="shared" si="33"/>
        <v>5</v>
      </c>
      <c r="L1174" s="9" t="s">
        <v>103</v>
      </c>
      <c r="M1174" s="55" t="str">
        <f>VLOOKUP($L1174,CATEGORIAS!$I$2:$J$15,2,0)</f>
        <v>Z</v>
      </c>
      <c r="N1174" s="11" t="str">
        <f t="shared" si="31"/>
        <v>2020Z</v>
      </c>
      <c r="O1174" s="11" t="str">
        <f>VLOOKUP($N1174,CATEGORIAS!$B$1:$G$245,2,0)</f>
        <v>MINI RIDERS SIN PEDALES 4 Y 5 AÑOS</v>
      </c>
      <c r="P1174" s="9" t="s">
        <v>2131</v>
      </c>
      <c r="Q1174" s="9"/>
      <c r="R1174" s="9"/>
    </row>
    <row r="1175" spans="2:18" x14ac:dyDescent="0.3">
      <c r="B1175" s="40">
        <v>1177</v>
      </c>
      <c r="C1175" s="1" t="s">
        <v>2129</v>
      </c>
      <c r="D1175" s="1" t="s">
        <v>2130</v>
      </c>
      <c r="E1175" s="1" t="s">
        <v>142</v>
      </c>
      <c r="F1175" s="1">
        <v>1013352499</v>
      </c>
      <c r="G1175" s="1">
        <v>3247414264</v>
      </c>
      <c r="H1175" s="1">
        <v>12</v>
      </c>
      <c r="I1175" s="1">
        <v>11</v>
      </c>
      <c r="J1175" s="1">
        <v>2013</v>
      </c>
      <c r="K1175" s="54">
        <f t="shared" si="33"/>
        <v>12</v>
      </c>
      <c r="L1175" s="9" t="s">
        <v>106</v>
      </c>
      <c r="M1175" s="55" t="str">
        <f>VLOOKUP($L1175,CATEGORIAS!$I$2:$J$15,2,0)</f>
        <v>S</v>
      </c>
      <c r="N1175" s="11" t="str">
        <f t="shared" si="31"/>
        <v>2013S</v>
      </c>
      <c r="O1175" s="11" t="str">
        <f>VLOOKUP($N1175,CATEGORIAS!$B$1:$G$245,2,0)</f>
        <v>SEMILLEROS 11 Y 12 AÑOS</v>
      </c>
      <c r="P1175" s="17" t="s">
        <v>2131</v>
      </c>
      <c r="Q1175" s="9"/>
      <c r="R1175" s="9"/>
    </row>
    <row r="1176" spans="2:18" x14ac:dyDescent="0.3">
      <c r="B1176" s="40">
        <v>1178</v>
      </c>
      <c r="C1176" s="1" t="s">
        <v>208</v>
      </c>
      <c r="D1176" s="1" t="s">
        <v>2132</v>
      </c>
      <c r="E1176" s="1" t="s">
        <v>116</v>
      </c>
      <c r="F1176" s="1">
        <v>1035801869</v>
      </c>
      <c r="G1176" s="1">
        <v>3146147979</v>
      </c>
      <c r="H1176" s="1">
        <v>29</v>
      </c>
      <c r="I1176" s="1">
        <v>3</v>
      </c>
      <c r="J1176" s="1">
        <v>2020</v>
      </c>
      <c r="K1176" s="54">
        <f t="shared" si="33"/>
        <v>5</v>
      </c>
      <c r="L1176" s="9" t="s">
        <v>102</v>
      </c>
      <c r="M1176" s="55" t="str">
        <f>VLOOKUP($L1176,CATEGORIAS!$I$2:$J$15,2,0)</f>
        <v>X</v>
      </c>
      <c r="N1176" s="11" t="str">
        <f t="shared" si="31"/>
        <v>2020X</v>
      </c>
      <c r="O1176" s="11" t="str">
        <f>VLOOKUP($N1176,CATEGORIAS!$B$1:$G$245,2,0)</f>
        <v>MINI RIDERS CON PEDALES 4 Y 5 AÑOS</v>
      </c>
      <c r="P1176" s="9" t="s">
        <v>241</v>
      </c>
      <c r="Q1176" s="9"/>
      <c r="R1176" s="9"/>
    </row>
    <row r="1177" spans="2:18" x14ac:dyDescent="0.3">
      <c r="B1177" s="40">
        <v>1179</v>
      </c>
      <c r="C1177" s="1" t="s">
        <v>154</v>
      </c>
      <c r="D1177" s="1" t="s">
        <v>2133</v>
      </c>
      <c r="E1177" s="1" t="s">
        <v>116</v>
      </c>
      <c r="F1177" s="1">
        <v>1044990387</v>
      </c>
      <c r="G1177" s="1">
        <v>3146147979</v>
      </c>
      <c r="H1177" s="1">
        <v>22</v>
      </c>
      <c r="I1177" s="1">
        <v>1</v>
      </c>
      <c r="J1177" s="1">
        <v>2021</v>
      </c>
      <c r="K1177" s="54">
        <f t="shared" si="33"/>
        <v>4</v>
      </c>
      <c r="L1177" s="9" t="s">
        <v>102</v>
      </c>
      <c r="M1177" s="55" t="str">
        <f>VLOOKUP($L1177,CATEGORIAS!$I$2:$J$15,2,0)</f>
        <v>X</v>
      </c>
      <c r="N1177" s="11" t="str">
        <f t="shared" si="31"/>
        <v>2021X</v>
      </c>
      <c r="O1177" s="11" t="str">
        <f>VLOOKUP($N1177,CATEGORIAS!$B$1:$G$245,2,0)</f>
        <v>MINI RIDERS CON PEDALES 4 Y 5 AÑOS</v>
      </c>
      <c r="P1177" s="9" t="s">
        <v>241</v>
      </c>
      <c r="Q1177" s="9"/>
      <c r="R1177" s="9"/>
    </row>
    <row r="1178" spans="2:18" x14ac:dyDescent="0.3">
      <c r="B1178" s="40">
        <v>1180</v>
      </c>
      <c r="C1178" s="1" t="s">
        <v>2134</v>
      </c>
      <c r="D1178" s="1" t="s">
        <v>2135</v>
      </c>
      <c r="E1178" s="1" t="s">
        <v>142</v>
      </c>
      <c r="F1178" s="1">
        <v>1020320829</v>
      </c>
      <c r="G1178" s="1">
        <v>3146147979</v>
      </c>
      <c r="H1178" s="1">
        <v>26</v>
      </c>
      <c r="I1178" s="1">
        <v>5</v>
      </c>
      <c r="J1178" s="1">
        <v>2015</v>
      </c>
      <c r="K1178" s="54">
        <f t="shared" si="33"/>
        <v>10</v>
      </c>
      <c r="L1178" s="9" t="s">
        <v>106</v>
      </c>
      <c r="M1178" s="55" t="str">
        <f>VLOOKUP($L1178,CATEGORIAS!$I$2:$J$15,2,0)</f>
        <v>S</v>
      </c>
      <c r="N1178" s="11" t="str">
        <f t="shared" si="31"/>
        <v>2015S</v>
      </c>
      <c r="O1178" s="11" t="str">
        <f>VLOOKUP($N1178,CATEGORIAS!$B$1:$G$245,2,0)</f>
        <v xml:space="preserve">SEMILLEROS 9 Y 10 AÑOS </v>
      </c>
      <c r="P1178" s="9" t="s">
        <v>241</v>
      </c>
      <c r="Q1178" s="9"/>
      <c r="R1178" s="9"/>
    </row>
    <row r="1179" spans="2:18" x14ac:dyDescent="0.3">
      <c r="B1179" s="40">
        <v>1181</v>
      </c>
      <c r="C1179" s="1" t="s">
        <v>2136</v>
      </c>
      <c r="D1179" s="1" t="s">
        <v>2137</v>
      </c>
      <c r="E1179" s="1" t="s">
        <v>212</v>
      </c>
      <c r="F1179" s="1">
        <v>3396685</v>
      </c>
      <c r="G1179" s="1">
        <v>3177738657</v>
      </c>
      <c r="H1179" s="1">
        <v>13</v>
      </c>
      <c r="I1179" s="1">
        <v>1</v>
      </c>
      <c r="J1179" s="1">
        <v>1981</v>
      </c>
      <c r="K1179" s="54">
        <f t="shared" si="33"/>
        <v>44</v>
      </c>
      <c r="L1179" s="9" t="s">
        <v>89</v>
      </c>
      <c r="M1179" s="55" t="str">
        <f>VLOOKUP($L1179,CATEGORIAS!$I$2:$J$15,2,0)</f>
        <v>V</v>
      </c>
      <c r="N1179" s="11" t="str">
        <f t="shared" si="31"/>
        <v>1981V</v>
      </c>
      <c r="O1179" s="11" t="str">
        <f>VLOOKUP($N1179,CATEGORIAS!$B$1:$G$245,2,0)</f>
        <v>PAPICROSS</v>
      </c>
      <c r="P1179" s="9" t="s">
        <v>1017</v>
      </c>
      <c r="Q1179" s="9"/>
      <c r="R1179" s="9"/>
    </row>
    <row r="1180" spans="2:18" x14ac:dyDescent="0.3">
      <c r="B1180" s="40">
        <v>1182</v>
      </c>
      <c r="C1180" s="1" t="s">
        <v>201</v>
      </c>
      <c r="D1180" s="1" t="s">
        <v>2138</v>
      </c>
      <c r="E1180" s="1" t="s">
        <v>142</v>
      </c>
      <c r="F1180" s="1">
        <v>1091367608</v>
      </c>
      <c r="G1180" s="1">
        <v>3162282248</v>
      </c>
      <c r="H1180" s="1">
        <v>6</v>
      </c>
      <c r="I1180" s="1">
        <v>1</v>
      </c>
      <c r="J1180" s="1">
        <v>2015</v>
      </c>
      <c r="K1180" s="54">
        <f t="shared" si="33"/>
        <v>10</v>
      </c>
      <c r="L1180" s="9" t="s">
        <v>106</v>
      </c>
      <c r="M1180" s="55" t="str">
        <f>VLOOKUP($L1180,CATEGORIAS!$I$2:$J$15,2,0)</f>
        <v>S</v>
      </c>
      <c r="N1180" s="11" t="str">
        <f t="shared" si="31"/>
        <v>2015S</v>
      </c>
      <c r="O1180" s="11" t="str">
        <f>VLOOKUP($N1180,CATEGORIAS!$B$1:$G$245,2,0)</f>
        <v xml:space="preserve">SEMILLEROS 9 Y 10 AÑOS </v>
      </c>
      <c r="P1180" s="9" t="s">
        <v>1017</v>
      </c>
      <c r="Q1180" s="9"/>
      <c r="R1180" s="9"/>
    </row>
    <row r="1181" spans="2:18" x14ac:dyDescent="0.3">
      <c r="B1181" s="40">
        <v>1183</v>
      </c>
      <c r="C1181" s="1" t="s">
        <v>233</v>
      </c>
      <c r="D1181" s="1" t="s">
        <v>2139</v>
      </c>
      <c r="E1181" s="1" t="s">
        <v>212</v>
      </c>
      <c r="F1181" s="1">
        <v>1036956554</v>
      </c>
      <c r="G1181" s="1">
        <v>3193775169</v>
      </c>
      <c r="H1181" s="1">
        <v>9</v>
      </c>
      <c r="I1181" s="1">
        <v>5</v>
      </c>
      <c r="J1181" s="1">
        <v>1996</v>
      </c>
      <c r="K1181" s="54">
        <f t="shared" si="33"/>
        <v>29</v>
      </c>
      <c r="L1181" s="1" t="s">
        <v>91</v>
      </c>
      <c r="M1181" s="55" t="str">
        <f>VLOOKUP($L1181,CATEGORIAS!$I$2:$J$15,2,0)</f>
        <v>F</v>
      </c>
      <c r="N1181" s="11" t="str">
        <f t="shared" si="31"/>
        <v>1996F</v>
      </c>
      <c r="O1181" s="11" t="str">
        <f>VLOOKUP($N1181,CATEGORIAS!$B$1:$G$245,2,0)</f>
        <v>FOUR CROSS</v>
      </c>
      <c r="P1181" s="9" t="s">
        <v>203</v>
      </c>
      <c r="Q1181" s="9"/>
      <c r="R1181" s="9"/>
    </row>
    <row r="1182" spans="2:18" x14ac:dyDescent="0.3">
      <c r="B1182" s="40">
        <v>1184</v>
      </c>
      <c r="C1182" s="1" t="s">
        <v>122</v>
      </c>
      <c r="D1182" s="1" t="s">
        <v>2140</v>
      </c>
      <c r="E1182" s="1" t="s">
        <v>142</v>
      </c>
      <c r="F1182" s="1">
        <v>1020235491</v>
      </c>
      <c r="G1182" s="1">
        <v>3146143340</v>
      </c>
      <c r="H1182" s="1">
        <v>2</v>
      </c>
      <c r="I1182" s="1" t="s">
        <v>1016</v>
      </c>
      <c r="J1182" s="1">
        <v>2017</v>
      </c>
      <c r="K1182" s="54">
        <f t="shared" si="33"/>
        <v>8</v>
      </c>
      <c r="L1182" s="9" t="s">
        <v>105</v>
      </c>
      <c r="M1182" s="55" t="str">
        <f>VLOOKUP($L1182,CATEGORIAS!$I$2:$J$15,2,0)</f>
        <v>P</v>
      </c>
      <c r="N1182" s="11" t="str">
        <f t="shared" si="31"/>
        <v>2017P</v>
      </c>
      <c r="O1182" s="11" t="str">
        <f>VLOOKUP($N1182,CATEGORIAS!$B$1:$G$245,2,0)</f>
        <v xml:space="preserve">PRINCIPIANTES 7 Y 8 AÑOS </v>
      </c>
      <c r="P1182" s="9" t="s">
        <v>294</v>
      </c>
      <c r="Q1182" s="9"/>
      <c r="R1182" s="9"/>
    </row>
    <row r="1183" spans="2:18" x14ac:dyDescent="0.3">
      <c r="B1183" s="40">
        <v>1185</v>
      </c>
      <c r="C1183" s="1" t="s">
        <v>2141</v>
      </c>
      <c r="D1183" s="1" t="s">
        <v>2142</v>
      </c>
      <c r="E1183" s="1" t="s">
        <v>142</v>
      </c>
      <c r="F1183" s="1">
        <v>1198463801</v>
      </c>
      <c r="G1183" s="1" t="s">
        <v>2143</v>
      </c>
      <c r="H1183" s="1">
        <v>16</v>
      </c>
      <c r="I1183" s="1">
        <v>8</v>
      </c>
      <c r="J1183" s="1">
        <v>2011</v>
      </c>
      <c r="K1183" s="54">
        <f t="shared" si="33"/>
        <v>14</v>
      </c>
      <c r="L1183" s="9" t="s">
        <v>101</v>
      </c>
      <c r="M1183" s="55" t="str">
        <f>VLOOKUP($L1183,CATEGORIAS!$I$2:$J$15,2,0)</f>
        <v>E</v>
      </c>
      <c r="N1183" s="11" t="str">
        <f t="shared" si="31"/>
        <v>2011E</v>
      </c>
      <c r="O1183" s="11" t="str">
        <f>VLOOKUP($N1183,CATEGORIAS!$B$1:$G$245,2,0)</f>
        <v>EXPERTOS 14 AÑOS</v>
      </c>
      <c r="P1183" s="9" t="s">
        <v>2148</v>
      </c>
      <c r="Q1183" s="9"/>
      <c r="R1183" s="9"/>
    </row>
    <row r="1184" spans="2:18" x14ac:dyDescent="0.3">
      <c r="B1184" s="40">
        <v>1186</v>
      </c>
      <c r="C1184" s="1" t="s">
        <v>2144</v>
      </c>
      <c r="D1184" s="1" t="s">
        <v>2145</v>
      </c>
      <c r="E1184" s="1" t="s">
        <v>142</v>
      </c>
      <c r="F1184" s="1">
        <v>1021931616</v>
      </c>
      <c r="G1184" s="1" t="s">
        <v>2146</v>
      </c>
      <c r="H1184" s="1">
        <v>1</v>
      </c>
      <c r="I1184" s="1">
        <v>3</v>
      </c>
      <c r="J1184" s="1">
        <v>2012</v>
      </c>
      <c r="K1184" s="54">
        <f t="shared" si="33"/>
        <v>13</v>
      </c>
      <c r="L1184" s="9" t="s">
        <v>101</v>
      </c>
      <c r="M1184" s="55" t="str">
        <f>VLOOKUP($L1184,CATEGORIAS!$I$2:$J$15,2,0)</f>
        <v>E</v>
      </c>
      <c r="N1184" s="11" t="str">
        <f t="shared" si="31"/>
        <v>2012E</v>
      </c>
      <c r="O1184" s="11" t="str">
        <f>VLOOKUP($N1184,CATEGORIAS!$B$1:$G$245,2,0)</f>
        <v>EXPERTOS 13 AÑOS</v>
      </c>
      <c r="P1184" s="9" t="s">
        <v>2148</v>
      </c>
      <c r="Q1184" s="9"/>
      <c r="R1184" s="9"/>
    </row>
    <row r="1185" spans="2:18" x14ac:dyDescent="0.3">
      <c r="B1185" s="40">
        <v>1187</v>
      </c>
      <c r="C1185" s="1" t="s">
        <v>1560</v>
      </c>
      <c r="D1185" s="1" t="s">
        <v>2147</v>
      </c>
      <c r="E1185" s="1" t="s">
        <v>142</v>
      </c>
      <c r="F1185" s="1">
        <v>1037237195</v>
      </c>
      <c r="G1185" s="58">
        <v>3204371029</v>
      </c>
      <c r="H1185" s="1">
        <v>5</v>
      </c>
      <c r="I1185" s="1">
        <v>6</v>
      </c>
      <c r="J1185" s="1">
        <v>2011</v>
      </c>
      <c r="K1185" s="54">
        <f t="shared" si="33"/>
        <v>14</v>
      </c>
      <c r="L1185" s="9" t="s">
        <v>104</v>
      </c>
      <c r="M1185" s="55" t="str">
        <f>VLOOKUP($L1185,CATEGORIAS!$I$2:$J$15,2,0)</f>
        <v>N</v>
      </c>
      <c r="N1185" s="11" t="str">
        <f t="shared" si="31"/>
        <v>2011N</v>
      </c>
      <c r="O1185" s="11" t="str">
        <f>VLOOKUP($N1185,CATEGORIAS!$B$1:$G$245,2,0)</f>
        <v xml:space="preserve">NOVATOS 13 Y 14 AÑOS </v>
      </c>
      <c r="P1185" s="17" t="s">
        <v>2148</v>
      </c>
      <c r="Q1185" s="9"/>
      <c r="R1185" s="9"/>
    </row>
    <row r="1186" spans="2:18" x14ac:dyDescent="0.3">
      <c r="B1186" s="40">
        <v>1188</v>
      </c>
      <c r="C1186" s="1" t="s">
        <v>2149</v>
      </c>
      <c r="D1186" s="1" t="s">
        <v>2150</v>
      </c>
      <c r="E1186" s="1" t="s">
        <v>212</v>
      </c>
      <c r="F1186" s="1">
        <v>1152466391</v>
      </c>
      <c r="G1186" s="1">
        <v>3127990578</v>
      </c>
      <c r="H1186" s="1">
        <v>13</v>
      </c>
      <c r="I1186" s="1">
        <v>5</v>
      </c>
      <c r="J1186" s="1">
        <v>1998</v>
      </c>
      <c r="K1186" s="54">
        <f t="shared" ref="K1186:K1199" si="34">2025-J1186</f>
        <v>27</v>
      </c>
      <c r="L1186" s="9" t="s">
        <v>104</v>
      </c>
      <c r="M1186" s="55" t="str">
        <f>VLOOKUP($L1186,CATEGORIAS!$I$2:$J$15,2,0)</f>
        <v>N</v>
      </c>
      <c r="N1186" s="11" t="str">
        <f t="shared" si="31"/>
        <v>1998N</v>
      </c>
      <c r="O1186" s="11" t="str">
        <f>VLOOKUP($N1186,CATEGORIAS!$B$1:$G$245,2,0)</f>
        <v>NOVATOS 17 AÑOS Y MAS</v>
      </c>
      <c r="P1186" s="9" t="s">
        <v>451</v>
      </c>
      <c r="Q1186" s="9"/>
      <c r="R1186" s="9"/>
    </row>
    <row r="1187" spans="2:18" x14ac:dyDescent="0.3">
      <c r="B1187" s="40">
        <v>1189</v>
      </c>
      <c r="C1187" s="1" t="s">
        <v>2151</v>
      </c>
      <c r="D1187" s="1" t="s">
        <v>2152</v>
      </c>
      <c r="E1187" s="1" t="s">
        <v>142</v>
      </c>
      <c r="F1187" s="1">
        <v>1122533288</v>
      </c>
      <c r="G1187" s="1">
        <v>3017484283</v>
      </c>
      <c r="H1187" s="1">
        <v>21</v>
      </c>
      <c r="I1187" s="1">
        <v>10</v>
      </c>
      <c r="J1187" s="1">
        <v>2016</v>
      </c>
      <c r="K1187" s="54">
        <f t="shared" si="34"/>
        <v>9</v>
      </c>
      <c r="L1187" s="9" t="s">
        <v>105</v>
      </c>
      <c r="M1187" s="55" t="str">
        <f>VLOOKUP($L1187,CATEGORIAS!$I$2:$J$15,2,0)</f>
        <v>P</v>
      </c>
      <c r="N1187" s="11" t="str">
        <f t="shared" si="31"/>
        <v>2016P</v>
      </c>
      <c r="O1187" s="11" t="str">
        <f>VLOOKUP($N1187,CATEGORIAS!$B$1:$G$245,2,0)</f>
        <v xml:space="preserve">PRINCIPIANTES 9 Y 10 AÑOS </v>
      </c>
      <c r="P1187" s="9" t="s">
        <v>451</v>
      </c>
      <c r="Q1187" s="9"/>
      <c r="R1187" s="9"/>
    </row>
    <row r="1188" spans="2:18" x14ac:dyDescent="0.3">
      <c r="B1188" s="40">
        <v>1190</v>
      </c>
      <c r="C1188" s="1" t="s">
        <v>2153</v>
      </c>
      <c r="D1188" s="1" t="s">
        <v>2154</v>
      </c>
      <c r="E1188" s="1" t="s">
        <v>212</v>
      </c>
      <c r="F1188" s="1">
        <v>1214733467</v>
      </c>
      <c r="G1188" s="1">
        <v>3218407168</v>
      </c>
      <c r="H1188" s="1">
        <v>2</v>
      </c>
      <c r="I1188" s="1">
        <v>3</v>
      </c>
      <c r="J1188" s="1">
        <v>1996</v>
      </c>
      <c r="K1188" s="54">
        <f t="shared" si="34"/>
        <v>29</v>
      </c>
      <c r="L1188" s="9" t="s">
        <v>104</v>
      </c>
      <c r="M1188" s="55" t="str">
        <f>VLOOKUP($L1188,CATEGORIAS!$I$2:$J$15,2,0)</f>
        <v>N</v>
      </c>
      <c r="N1188" s="11" t="str">
        <f t="shared" si="31"/>
        <v>1996N</v>
      </c>
      <c r="O1188" s="11" t="str">
        <f>VLOOKUP($N1188,CATEGORIAS!$B$1:$G$245,2,0)</f>
        <v>NOVATOS 17 AÑOS Y MAS</v>
      </c>
      <c r="P1188" s="9" t="s">
        <v>451</v>
      </c>
      <c r="Q1188" s="9"/>
      <c r="R1188" s="9"/>
    </row>
    <row r="1189" spans="2:18" x14ac:dyDescent="0.3">
      <c r="B1189" s="40">
        <v>1191</v>
      </c>
      <c r="C1189" s="1" t="s">
        <v>2155</v>
      </c>
      <c r="D1189" s="1" t="s">
        <v>2156</v>
      </c>
      <c r="E1189" s="1" t="s">
        <v>116</v>
      </c>
      <c r="F1189" s="1">
        <v>1018272390</v>
      </c>
      <c r="G1189" s="1">
        <v>3004662801</v>
      </c>
      <c r="H1189" s="1">
        <v>18</v>
      </c>
      <c r="I1189" s="1">
        <v>10</v>
      </c>
      <c r="J1189" s="1">
        <v>2019</v>
      </c>
      <c r="K1189" s="54">
        <f t="shared" si="34"/>
        <v>6</v>
      </c>
      <c r="L1189" s="9" t="s">
        <v>106</v>
      </c>
      <c r="M1189" s="55" t="str">
        <f>VLOOKUP($L1189,CATEGORIAS!$I$2:$J$15,2,0)</f>
        <v>S</v>
      </c>
      <c r="N1189" s="11" t="str">
        <f t="shared" si="31"/>
        <v>2019S</v>
      </c>
      <c r="O1189" s="11" t="str">
        <f>VLOOKUP($N1189,CATEGORIAS!$B$1:$G$245,2,0)</f>
        <v>SEMILLEROS 6 AÑOS Y MENOS</v>
      </c>
      <c r="P1189" s="9" t="s">
        <v>440</v>
      </c>
      <c r="Q1189" s="9"/>
      <c r="R1189" s="9"/>
    </row>
    <row r="1190" spans="2:18" x14ac:dyDescent="0.3">
      <c r="B1190" s="40">
        <v>1192</v>
      </c>
      <c r="C1190" s="1" t="s">
        <v>2157</v>
      </c>
      <c r="D1190" s="1" t="s">
        <v>2158</v>
      </c>
      <c r="E1190" s="1" t="s">
        <v>116</v>
      </c>
      <c r="F1190" s="1">
        <v>1018276295</v>
      </c>
      <c r="G1190" s="1">
        <v>3125273368</v>
      </c>
      <c r="H1190" s="1">
        <v>26</v>
      </c>
      <c r="I1190" s="1">
        <v>6</v>
      </c>
      <c r="J1190" s="1">
        <v>2021</v>
      </c>
      <c r="K1190" s="54">
        <f t="shared" si="34"/>
        <v>4</v>
      </c>
      <c r="L1190" s="9" t="s">
        <v>103</v>
      </c>
      <c r="M1190" s="55" t="str">
        <f>VLOOKUP($L1190,CATEGORIAS!$I$2:$J$15,2,0)</f>
        <v>Z</v>
      </c>
      <c r="N1190" s="11" t="str">
        <f t="shared" si="31"/>
        <v>2021Z</v>
      </c>
      <c r="O1190" s="11" t="str">
        <f>VLOOKUP($N1190,CATEGORIAS!$B$1:$G$245,2,0)</f>
        <v>MINI RIDERS SIN PEDALES 4 Y 5 AÑOS</v>
      </c>
      <c r="P1190" s="9" t="s">
        <v>440</v>
      </c>
      <c r="Q1190" s="9"/>
      <c r="R1190" s="9"/>
    </row>
    <row r="1191" spans="2:18" x14ac:dyDescent="0.3">
      <c r="B1191" s="40">
        <v>1193</v>
      </c>
      <c r="C1191" s="1" t="s">
        <v>291</v>
      </c>
      <c r="D1191" s="1" t="s">
        <v>2159</v>
      </c>
      <c r="E1191" s="1" t="s">
        <v>116</v>
      </c>
      <c r="F1191" s="1">
        <v>1017941903</v>
      </c>
      <c r="G1191" s="1">
        <v>3103006562</v>
      </c>
      <c r="H1191" s="1">
        <v>4</v>
      </c>
      <c r="I1191" s="1">
        <v>11</v>
      </c>
      <c r="J1191" s="1">
        <v>2020</v>
      </c>
      <c r="K1191" s="54">
        <f t="shared" si="34"/>
        <v>5</v>
      </c>
      <c r="L1191" s="9" t="s">
        <v>102</v>
      </c>
      <c r="M1191" s="55" t="str">
        <f>VLOOKUP($L1191,CATEGORIAS!$I$2:$J$15,2,0)</f>
        <v>X</v>
      </c>
      <c r="N1191" s="11" t="str">
        <f t="shared" si="31"/>
        <v>2020X</v>
      </c>
      <c r="O1191" s="11" t="str">
        <f>VLOOKUP($N1191,CATEGORIAS!$B$1:$G$245,2,0)</f>
        <v>MINI RIDERS CON PEDALES 4 Y 5 AÑOS</v>
      </c>
      <c r="P1191" s="9" t="s">
        <v>440</v>
      </c>
      <c r="Q1191" s="9"/>
      <c r="R1191" s="9"/>
    </row>
    <row r="1192" spans="2:18" x14ac:dyDescent="0.3">
      <c r="B1192" s="40">
        <v>1194</v>
      </c>
      <c r="C1192" s="1" t="s">
        <v>156</v>
      </c>
      <c r="D1192" s="1" t="s">
        <v>2160</v>
      </c>
      <c r="E1192" s="1" t="s">
        <v>116</v>
      </c>
      <c r="F1192" s="1">
        <v>1022168874</v>
      </c>
      <c r="G1192" s="1">
        <v>3007345135</v>
      </c>
      <c r="H1192" s="1">
        <v>27</v>
      </c>
      <c r="I1192" s="1">
        <v>6</v>
      </c>
      <c r="J1192" s="1">
        <v>2018</v>
      </c>
      <c r="K1192" s="54">
        <f t="shared" si="34"/>
        <v>7</v>
      </c>
      <c r="L1192" s="9" t="s">
        <v>106</v>
      </c>
      <c r="M1192" s="55" t="str">
        <f>VLOOKUP($L1192,CATEGORIAS!$I$2:$J$15,2,0)</f>
        <v>S</v>
      </c>
      <c r="N1192" s="11" t="str">
        <f t="shared" si="31"/>
        <v>2018S</v>
      </c>
      <c r="O1192" s="11" t="str">
        <f>VLOOKUP($N1192,CATEGORIAS!$B$1:$G$245,2,0)</f>
        <v xml:space="preserve">SEMILLEROS 7 Y 8 AÑOS </v>
      </c>
      <c r="P1192" s="9" t="s">
        <v>440</v>
      </c>
      <c r="Q1192" s="9"/>
      <c r="R1192" s="9"/>
    </row>
    <row r="1193" spans="2:18" x14ac:dyDescent="0.3">
      <c r="B1193" s="40">
        <v>1195</v>
      </c>
      <c r="C1193" s="1" t="s">
        <v>208</v>
      </c>
      <c r="D1193" s="1" t="s">
        <v>2161</v>
      </c>
      <c r="E1193" s="1" t="s">
        <v>116</v>
      </c>
      <c r="F1193" s="1">
        <v>1020202508</v>
      </c>
      <c r="G1193" s="1">
        <v>3236176706</v>
      </c>
      <c r="H1193" s="1">
        <v>14</v>
      </c>
      <c r="I1193" s="1">
        <v>11</v>
      </c>
      <c r="J1193" s="1">
        <v>2022</v>
      </c>
      <c r="K1193" s="54">
        <f t="shared" si="34"/>
        <v>3</v>
      </c>
      <c r="L1193" s="9" t="s">
        <v>103</v>
      </c>
      <c r="M1193" s="55" t="str">
        <f>VLOOKUP($L1193,CATEGORIAS!$I$2:$J$15,2,0)</f>
        <v>Z</v>
      </c>
      <c r="N1193" s="11" t="str">
        <f t="shared" si="31"/>
        <v>2022Z</v>
      </c>
      <c r="O1193" s="11" t="str">
        <f>VLOOKUP($N1193,CATEGORIAS!$B$1:$G$245,2,0)</f>
        <v>MINI RIDERS SIN PEDALES 2 Y 3 AÑOS</v>
      </c>
      <c r="P1193" s="9" t="s">
        <v>440</v>
      </c>
      <c r="Q1193" s="9"/>
      <c r="R1193" s="9"/>
    </row>
    <row r="1194" spans="2:18" x14ac:dyDescent="0.3">
      <c r="B1194" s="40">
        <v>1196</v>
      </c>
      <c r="C1194" s="1" t="s">
        <v>2162</v>
      </c>
      <c r="D1194" s="1" t="s">
        <v>2163</v>
      </c>
      <c r="E1194" s="1" t="s">
        <v>116</v>
      </c>
      <c r="F1194" s="1">
        <v>1056789891</v>
      </c>
      <c r="G1194" s="1">
        <v>3227314487</v>
      </c>
      <c r="H1194" s="1">
        <v>8</v>
      </c>
      <c r="I1194" s="1">
        <v>2</v>
      </c>
      <c r="J1194" s="1">
        <v>2023</v>
      </c>
      <c r="K1194" s="54">
        <f t="shared" si="34"/>
        <v>2</v>
      </c>
      <c r="L1194" s="9" t="s">
        <v>103</v>
      </c>
      <c r="M1194" s="55" t="str">
        <f>VLOOKUP($L1194,CATEGORIAS!$I$2:$J$15,2,0)</f>
        <v>Z</v>
      </c>
      <c r="N1194" s="11" t="str">
        <f t="shared" si="31"/>
        <v>2023Z</v>
      </c>
      <c r="O1194" s="11" t="str">
        <f>VLOOKUP($N1194,CATEGORIAS!$B$1:$G$245,2,0)</f>
        <v>MINI RIDERS SIN PEDALES 2 Y 3 AÑOS</v>
      </c>
      <c r="P1194" s="9" t="s">
        <v>1436</v>
      </c>
      <c r="Q1194" s="9"/>
      <c r="R1194" s="9"/>
    </row>
    <row r="1195" spans="2:18" x14ac:dyDescent="0.3">
      <c r="B1195" s="40">
        <v>1197</v>
      </c>
      <c r="C1195" s="1" t="s">
        <v>1013</v>
      </c>
      <c r="D1195" s="1" t="s">
        <v>2164</v>
      </c>
      <c r="E1195" s="1" t="s">
        <v>116</v>
      </c>
      <c r="F1195" s="1">
        <v>1056788340</v>
      </c>
      <c r="G1195" s="1">
        <v>305684533</v>
      </c>
      <c r="H1195" s="1">
        <v>19</v>
      </c>
      <c r="I1195" s="1">
        <v>11</v>
      </c>
      <c r="J1195" s="1">
        <v>2019</v>
      </c>
      <c r="K1195" s="54">
        <f t="shared" si="34"/>
        <v>6</v>
      </c>
      <c r="L1195" s="9" t="s">
        <v>106</v>
      </c>
      <c r="M1195" s="55" t="str">
        <f>VLOOKUP($L1195,CATEGORIAS!$I$2:$J$15,2,0)</f>
        <v>S</v>
      </c>
      <c r="N1195" s="11" t="str">
        <f t="shared" si="31"/>
        <v>2019S</v>
      </c>
      <c r="O1195" s="11" t="str">
        <f>VLOOKUP($N1195,CATEGORIAS!$B$1:$G$245,2,0)</f>
        <v>SEMILLEROS 6 AÑOS Y MENOS</v>
      </c>
      <c r="P1195" s="9" t="s">
        <v>1436</v>
      </c>
      <c r="Q1195" s="9"/>
      <c r="R1195" s="9"/>
    </row>
    <row r="1196" spans="2:18" x14ac:dyDescent="0.3">
      <c r="B1196" s="40">
        <v>1198</v>
      </c>
      <c r="C1196" s="1" t="s">
        <v>346</v>
      </c>
      <c r="D1196" s="1" t="s">
        <v>2165</v>
      </c>
      <c r="E1196" s="1" t="s">
        <v>142</v>
      </c>
      <c r="F1196" s="1">
        <v>1018256354</v>
      </c>
      <c r="G1196" s="1">
        <v>3214576110</v>
      </c>
      <c r="H1196" s="1">
        <v>2</v>
      </c>
      <c r="I1196" s="1">
        <v>7</v>
      </c>
      <c r="J1196" s="1">
        <v>2013</v>
      </c>
      <c r="K1196" s="54">
        <f t="shared" si="34"/>
        <v>12</v>
      </c>
      <c r="L1196" s="9" t="s">
        <v>106</v>
      </c>
      <c r="M1196" s="55" t="str">
        <f>VLOOKUP($L1196,CATEGORIAS!$I$2:$J$15,2,0)</f>
        <v>S</v>
      </c>
      <c r="N1196" s="11" t="str">
        <f t="shared" si="31"/>
        <v>2013S</v>
      </c>
      <c r="O1196" s="11" t="str">
        <f>VLOOKUP($N1196,CATEGORIAS!$B$1:$G$245,2,0)</f>
        <v>SEMILLEROS 11 Y 12 AÑOS</v>
      </c>
      <c r="P1196" s="9" t="s">
        <v>1436</v>
      </c>
      <c r="Q1196" s="9"/>
      <c r="R1196" s="9"/>
    </row>
    <row r="1197" spans="2:18" x14ac:dyDescent="0.3">
      <c r="B1197" s="40">
        <v>1199</v>
      </c>
      <c r="C1197" s="101" t="s">
        <v>163</v>
      </c>
      <c r="D1197" s="1" t="s">
        <v>2166</v>
      </c>
      <c r="E1197" s="1" t="s">
        <v>142</v>
      </c>
      <c r="F1197" s="1">
        <v>1040008496</v>
      </c>
      <c r="G1197" s="1">
        <v>3117752384</v>
      </c>
      <c r="H1197" s="1">
        <v>5</v>
      </c>
      <c r="I1197" s="1">
        <v>5</v>
      </c>
      <c r="J1197" s="1">
        <v>2017</v>
      </c>
      <c r="K1197" s="54">
        <f t="shared" si="34"/>
        <v>8</v>
      </c>
      <c r="L1197" s="9" t="s">
        <v>106</v>
      </c>
      <c r="M1197" s="55" t="str">
        <f>VLOOKUP($L1197,CATEGORIAS!$I$2:$J$15,2,0)</f>
        <v>S</v>
      </c>
      <c r="N1197" s="11" t="str">
        <f t="shared" si="31"/>
        <v>2017S</v>
      </c>
      <c r="O1197" s="11" t="str">
        <f>VLOOKUP($N1197,CATEGORIAS!$B$1:$G$245,2,0)</f>
        <v xml:space="preserve">SEMILLEROS 7 Y 8 AÑOS </v>
      </c>
      <c r="P1197" s="9" t="s">
        <v>765</v>
      </c>
      <c r="Q1197" s="9"/>
      <c r="R1197" s="9"/>
    </row>
    <row r="1198" spans="2:18" x14ac:dyDescent="0.3">
      <c r="B1198" s="40">
        <v>1200</v>
      </c>
      <c r="C1198" s="1" t="s">
        <v>1242</v>
      </c>
      <c r="D1198" s="1" t="s">
        <v>2167</v>
      </c>
      <c r="E1198" s="1" t="s">
        <v>142</v>
      </c>
      <c r="F1198" s="1">
        <v>1040879019</v>
      </c>
      <c r="G1198" s="1">
        <v>3117752384</v>
      </c>
      <c r="H1198" s="1">
        <v>9</v>
      </c>
      <c r="I1198" s="1">
        <v>2</v>
      </c>
      <c r="J1198" s="1">
        <v>2011</v>
      </c>
      <c r="K1198" s="54">
        <f t="shared" si="34"/>
        <v>14</v>
      </c>
      <c r="L1198" s="9" t="s">
        <v>105</v>
      </c>
      <c r="M1198" s="55" t="str">
        <f>VLOOKUP($L1198,CATEGORIAS!$I$2:$J$15,2,0)</f>
        <v>P</v>
      </c>
      <c r="N1198" s="11" t="str">
        <f t="shared" si="31"/>
        <v>2011P</v>
      </c>
      <c r="O1198" s="11" t="str">
        <f>VLOOKUP($N1198,CATEGORIAS!$B$1:$G$245,2,0)</f>
        <v xml:space="preserve">PRINCIPIANTES 13 Y 14 AÑOS </v>
      </c>
      <c r="P1198" s="9" t="s">
        <v>765</v>
      </c>
      <c r="Q1198" s="9"/>
      <c r="R1198" s="9"/>
    </row>
    <row r="1199" spans="2:18" x14ac:dyDescent="0.3">
      <c r="B1199" s="40">
        <v>1201</v>
      </c>
      <c r="C1199" s="1" t="s">
        <v>771</v>
      </c>
      <c r="D1199" s="1" t="s">
        <v>2168</v>
      </c>
      <c r="E1199" s="1" t="s">
        <v>142</v>
      </c>
      <c r="F1199" s="1">
        <v>1036405405</v>
      </c>
      <c r="G1199" s="1">
        <v>3117752384</v>
      </c>
      <c r="H1199" s="1">
        <v>20</v>
      </c>
      <c r="I1199" s="1">
        <v>7</v>
      </c>
      <c r="J1199" s="1">
        <v>2020</v>
      </c>
      <c r="K1199" s="54">
        <f t="shared" si="34"/>
        <v>5</v>
      </c>
      <c r="L1199" s="9" t="s">
        <v>102</v>
      </c>
      <c r="M1199" s="55" t="str">
        <f>VLOOKUP($L1199,CATEGORIAS!$I$2:$J$15,2,0)</f>
        <v>X</v>
      </c>
      <c r="N1199" s="11" t="str">
        <f t="shared" si="31"/>
        <v>2020X</v>
      </c>
      <c r="O1199" s="11" t="str">
        <f>VLOOKUP($N1199,CATEGORIAS!$B$1:$G$245,2,0)</f>
        <v>MINI RIDERS CON PEDALES 4 Y 5 AÑOS</v>
      </c>
      <c r="P1199" s="9" t="s">
        <v>765</v>
      </c>
      <c r="Q1199" s="9"/>
      <c r="R1199" s="9"/>
    </row>
    <row r="1200" spans="2:18" x14ac:dyDescent="0.3">
      <c r="B1200" s="40">
        <v>1202</v>
      </c>
      <c r="C1200" s="1" t="s">
        <v>257</v>
      </c>
      <c r="D1200" s="1" t="s">
        <v>2169</v>
      </c>
      <c r="E1200" s="1" t="s">
        <v>142</v>
      </c>
      <c r="F1200" s="1">
        <v>1036259625</v>
      </c>
      <c r="G1200" s="1">
        <v>3117752384</v>
      </c>
      <c r="H1200" s="1">
        <v>24</v>
      </c>
      <c r="I1200" s="1">
        <v>2</v>
      </c>
      <c r="J1200" s="1">
        <v>2011</v>
      </c>
      <c r="K1200" s="54">
        <f t="shared" ref="K1200:K1228" si="35">2025-J1200</f>
        <v>14</v>
      </c>
      <c r="L1200" s="9" t="s">
        <v>104</v>
      </c>
      <c r="M1200" s="55" t="str">
        <f>VLOOKUP($L1200,CATEGORIAS!$I$2:$J$15,2,0)</f>
        <v>N</v>
      </c>
      <c r="N1200" s="11" t="str">
        <f t="shared" si="31"/>
        <v>2011N</v>
      </c>
      <c r="O1200" s="11" t="str">
        <f>VLOOKUP($N1200,CATEGORIAS!$B$1:$G$245,2,0)</f>
        <v xml:space="preserve">NOVATOS 13 Y 14 AÑOS </v>
      </c>
      <c r="P1200" s="9" t="s">
        <v>765</v>
      </c>
      <c r="Q1200" s="9"/>
      <c r="R1200" s="9"/>
    </row>
    <row r="1201" spans="2:18" x14ac:dyDescent="0.3">
      <c r="B1201" s="40">
        <v>1203</v>
      </c>
      <c r="C1201" s="1" t="s">
        <v>280</v>
      </c>
      <c r="D1201" s="1" t="s">
        <v>2170</v>
      </c>
      <c r="E1201" s="1" t="s">
        <v>142</v>
      </c>
      <c r="F1201" s="3">
        <v>1036946380</v>
      </c>
      <c r="G1201" s="1">
        <v>3117752384</v>
      </c>
      <c r="H1201" s="1">
        <v>1</v>
      </c>
      <c r="I1201" s="1">
        <v>4</v>
      </c>
      <c r="J1201" s="1">
        <v>2011</v>
      </c>
      <c r="K1201" s="54">
        <f t="shared" si="35"/>
        <v>14</v>
      </c>
      <c r="L1201" s="9" t="s">
        <v>105</v>
      </c>
      <c r="M1201" s="55" t="str">
        <f>VLOOKUP($L1201,CATEGORIAS!$I$2:$J$15,2,0)</f>
        <v>P</v>
      </c>
      <c r="N1201" s="11" t="str">
        <f t="shared" si="31"/>
        <v>2011P</v>
      </c>
      <c r="O1201" s="11" t="str">
        <f>VLOOKUP($N1201,CATEGORIAS!$B$1:$G$245,2,0)</f>
        <v xml:space="preserve">PRINCIPIANTES 13 Y 14 AÑOS </v>
      </c>
      <c r="P1201" s="9" t="s">
        <v>765</v>
      </c>
      <c r="Q1201" s="9"/>
      <c r="R1201" s="9"/>
    </row>
    <row r="1202" spans="2:18" x14ac:dyDescent="0.3">
      <c r="B1202" s="40">
        <v>1204</v>
      </c>
      <c r="C1202" s="1" t="s">
        <v>350</v>
      </c>
      <c r="D1202" s="1" t="s">
        <v>553</v>
      </c>
      <c r="E1202" s="1" t="s">
        <v>142</v>
      </c>
      <c r="F1202" s="1">
        <v>1035330751</v>
      </c>
      <c r="G1202" s="1">
        <v>3117752384</v>
      </c>
      <c r="H1202" s="1">
        <v>8</v>
      </c>
      <c r="I1202" s="1">
        <v>6</v>
      </c>
      <c r="J1202" s="1">
        <v>2015</v>
      </c>
      <c r="K1202" s="54">
        <f t="shared" si="35"/>
        <v>10</v>
      </c>
      <c r="L1202" s="9" t="s">
        <v>106</v>
      </c>
      <c r="M1202" s="55" t="str">
        <f>VLOOKUP($L1202,CATEGORIAS!$I$2:$J$15,2,0)</f>
        <v>S</v>
      </c>
      <c r="N1202" s="11" t="str">
        <f t="shared" si="31"/>
        <v>2015S</v>
      </c>
      <c r="O1202" s="11" t="str">
        <f>VLOOKUP($N1202,CATEGORIAS!$B$1:$G$245,2,0)</f>
        <v xml:space="preserve">SEMILLEROS 9 Y 10 AÑOS </v>
      </c>
      <c r="P1202" s="9" t="s">
        <v>765</v>
      </c>
      <c r="Q1202" s="9"/>
      <c r="R1202" s="9"/>
    </row>
    <row r="1203" spans="2:18" x14ac:dyDescent="0.3">
      <c r="B1203" s="40">
        <v>1205</v>
      </c>
      <c r="C1203" s="1" t="s">
        <v>2171</v>
      </c>
      <c r="D1203" s="1" t="s">
        <v>2172</v>
      </c>
      <c r="E1203" s="1" t="s">
        <v>2173</v>
      </c>
      <c r="F1203" s="1">
        <v>1035880400</v>
      </c>
      <c r="G1203" s="1">
        <v>3124224304</v>
      </c>
      <c r="H1203" s="1">
        <v>20</v>
      </c>
      <c r="I1203" s="1">
        <v>10</v>
      </c>
      <c r="J1203" s="1">
        <v>1999</v>
      </c>
      <c r="K1203" s="54">
        <f t="shared" si="35"/>
        <v>26</v>
      </c>
      <c r="L1203" s="9" t="s">
        <v>81</v>
      </c>
      <c r="M1203" s="55" t="str">
        <f>VLOOKUP($L1203,CATEGORIAS!$I$2:$J$15,2,0)</f>
        <v>M</v>
      </c>
      <c r="N1203" s="11" t="str">
        <f t="shared" si="31"/>
        <v>1999M</v>
      </c>
      <c r="O1203" s="11" t="str">
        <f>VLOOKUP($N1203,CATEGORIAS!$B$1:$G$245,2,0)</f>
        <v>MASTER</v>
      </c>
      <c r="P1203" s="9" t="s">
        <v>1477</v>
      </c>
      <c r="Q1203" s="9"/>
      <c r="R1203" s="9"/>
    </row>
    <row r="1204" spans="2:18" x14ac:dyDescent="0.3">
      <c r="B1204" s="40">
        <v>1206</v>
      </c>
      <c r="C1204" s="1" t="s">
        <v>2174</v>
      </c>
      <c r="D1204" s="1" t="s">
        <v>2175</v>
      </c>
      <c r="E1204" s="1" t="s">
        <v>116</v>
      </c>
      <c r="F1204" s="1">
        <v>1027665299</v>
      </c>
      <c r="G1204" s="1">
        <v>3004342170</v>
      </c>
      <c r="H1204" s="1">
        <v>27</v>
      </c>
      <c r="I1204" s="1">
        <v>4</v>
      </c>
      <c r="J1204" s="1">
        <v>2021</v>
      </c>
      <c r="K1204" s="54">
        <f t="shared" si="35"/>
        <v>4</v>
      </c>
      <c r="L1204" s="9" t="s">
        <v>103</v>
      </c>
      <c r="M1204" s="55" t="str">
        <f>VLOOKUP($L1204,CATEGORIAS!$I$2:$J$15,2,0)</f>
        <v>Z</v>
      </c>
      <c r="N1204" s="11" t="str">
        <f t="shared" si="31"/>
        <v>2021Z</v>
      </c>
      <c r="O1204" s="11" t="str">
        <f>VLOOKUP($N1204,CATEGORIAS!$B$1:$G$245,2,0)</f>
        <v>MINI RIDERS SIN PEDALES 4 Y 5 AÑOS</v>
      </c>
      <c r="P1204" s="9" t="s">
        <v>1477</v>
      </c>
      <c r="Q1204" s="9"/>
      <c r="R1204" s="9"/>
    </row>
    <row r="1205" spans="2:18" x14ac:dyDescent="0.3">
      <c r="B1205" s="40">
        <v>1207</v>
      </c>
      <c r="C1205" s="1" t="s">
        <v>2176</v>
      </c>
      <c r="D1205" s="1" t="s">
        <v>2177</v>
      </c>
      <c r="E1205" s="1" t="s">
        <v>116</v>
      </c>
      <c r="F1205" s="1">
        <v>1023664338</v>
      </c>
      <c r="G1205" s="1">
        <v>3183819841</v>
      </c>
      <c r="H1205" s="1">
        <v>20</v>
      </c>
      <c r="I1205" s="1">
        <v>8</v>
      </c>
      <c r="J1205" s="1">
        <v>2022</v>
      </c>
      <c r="K1205" s="54">
        <f t="shared" si="35"/>
        <v>3</v>
      </c>
      <c r="L1205" s="9" t="s">
        <v>103</v>
      </c>
      <c r="M1205" s="55" t="str">
        <f>VLOOKUP($L1205,CATEGORIAS!$I$2:$J$15,2,0)</f>
        <v>Z</v>
      </c>
      <c r="N1205" s="11" t="str">
        <f t="shared" si="31"/>
        <v>2022Z</v>
      </c>
      <c r="O1205" s="11" t="str">
        <f>VLOOKUP($N1205,CATEGORIAS!$B$1:$G$245,2,0)</f>
        <v>MINI RIDERS SIN PEDALES 2 Y 3 AÑOS</v>
      </c>
      <c r="P1205" s="9" t="s">
        <v>1477</v>
      </c>
      <c r="Q1205" s="9"/>
      <c r="R1205" s="9"/>
    </row>
    <row r="1206" spans="2:18" x14ac:dyDescent="0.3">
      <c r="B1206" s="40">
        <v>1208</v>
      </c>
      <c r="C1206" s="1" t="s">
        <v>1288</v>
      </c>
      <c r="D1206" s="1" t="s">
        <v>2178</v>
      </c>
      <c r="E1206" s="1" t="s">
        <v>142</v>
      </c>
      <c r="F1206" s="1">
        <v>1036519978</v>
      </c>
      <c r="G1206" s="1">
        <v>3052591434</v>
      </c>
      <c r="H1206" s="1">
        <v>22</v>
      </c>
      <c r="I1206" s="1">
        <v>2</v>
      </c>
      <c r="J1206" s="1">
        <v>2012</v>
      </c>
      <c r="K1206" s="54">
        <f t="shared" si="35"/>
        <v>13</v>
      </c>
      <c r="L1206" s="9" t="s">
        <v>106</v>
      </c>
      <c r="M1206" s="55" t="str">
        <f>VLOOKUP($L1206,CATEGORIAS!$I$2:$J$15,2,0)</f>
        <v>S</v>
      </c>
      <c r="N1206" s="11" t="str">
        <f t="shared" si="31"/>
        <v>2012S</v>
      </c>
      <c r="O1206" s="11" t="str">
        <f>VLOOKUP($N1206,CATEGORIAS!$B$1:$G$245,2,0)</f>
        <v xml:space="preserve">SEMILLEROS 13 Y 14 AÑOS </v>
      </c>
      <c r="P1206" s="9" t="s">
        <v>1477</v>
      </c>
      <c r="Q1206" s="9"/>
      <c r="R1206" s="9"/>
    </row>
    <row r="1207" spans="2:18" x14ac:dyDescent="0.3">
      <c r="B1207" s="40">
        <v>1209</v>
      </c>
      <c r="C1207" s="1" t="s">
        <v>2179</v>
      </c>
      <c r="D1207" s="1" t="s">
        <v>2180</v>
      </c>
      <c r="E1207" s="1" t="s">
        <v>116</v>
      </c>
      <c r="F1207" s="1">
        <v>1023555102</v>
      </c>
      <c r="G1207" s="1">
        <v>3245585335</v>
      </c>
      <c r="H1207" s="1">
        <v>21</v>
      </c>
      <c r="I1207" s="1">
        <v>9</v>
      </c>
      <c r="J1207" s="1">
        <v>2019</v>
      </c>
      <c r="K1207" s="54">
        <f t="shared" si="35"/>
        <v>6</v>
      </c>
      <c r="L1207" s="9" t="s">
        <v>106</v>
      </c>
      <c r="M1207" s="55" t="str">
        <f>VLOOKUP($L1207,CATEGORIAS!$I$2:$J$15,2,0)</f>
        <v>S</v>
      </c>
      <c r="N1207" s="11" t="str">
        <f t="shared" si="31"/>
        <v>2019S</v>
      </c>
      <c r="O1207" s="11" t="str">
        <f>VLOOKUP($N1207,CATEGORIAS!$B$1:$G$245,2,0)</f>
        <v>SEMILLEROS 6 AÑOS Y MENOS</v>
      </c>
      <c r="P1207" s="9" t="s">
        <v>1477</v>
      </c>
      <c r="Q1207" s="9"/>
      <c r="R1207" s="9"/>
    </row>
    <row r="1208" spans="2:18" x14ac:dyDescent="0.3">
      <c r="B1208" s="40">
        <v>1210</v>
      </c>
      <c r="C1208" s="1" t="s">
        <v>110</v>
      </c>
      <c r="D1208" s="1" t="s">
        <v>2181</v>
      </c>
      <c r="E1208" s="1" t="s">
        <v>212</v>
      </c>
      <c r="F1208" s="1">
        <v>1036518763</v>
      </c>
      <c r="G1208" s="1">
        <v>3136037643</v>
      </c>
      <c r="H1208" s="1">
        <v>21</v>
      </c>
      <c r="I1208" s="1">
        <v>9</v>
      </c>
      <c r="J1208" s="1">
        <v>2006</v>
      </c>
      <c r="K1208" s="54">
        <f t="shared" si="35"/>
        <v>19</v>
      </c>
      <c r="L1208" s="9" t="s">
        <v>101</v>
      </c>
      <c r="M1208" s="55" t="str">
        <f>VLOOKUP($L1208,CATEGORIAS!$I$2:$J$15,2,0)</f>
        <v>E</v>
      </c>
      <c r="N1208" s="11" t="str">
        <f t="shared" si="31"/>
        <v>2006E</v>
      </c>
      <c r="O1208" s="11" t="str">
        <f>VLOOKUP($N1208,CATEGORIAS!$B$1:$G$245,2,0)</f>
        <v>EXPERTOS 17 AÑOS Y MAS</v>
      </c>
      <c r="P1208" s="9" t="s">
        <v>1477</v>
      </c>
      <c r="Q1208" s="9"/>
      <c r="R1208" s="9"/>
    </row>
    <row r="1209" spans="2:18" x14ac:dyDescent="0.3">
      <c r="B1209" s="40">
        <v>1211</v>
      </c>
      <c r="C1209" s="1" t="s">
        <v>2182</v>
      </c>
      <c r="D1209" s="1" t="s">
        <v>2183</v>
      </c>
      <c r="E1209" s="1" t="s">
        <v>212</v>
      </c>
      <c r="F1209" s="1">
        <v>1035869450</v>
      </c>
      <c r="G1209" s="1">
        <v>3143039751</v>
      </c>
      <c r="H1209" s="1">
        <v>11</v>
      </c>
      <c r="I1209" s="1">
        <v>12</v>
      </c>
      <c r="J1209" s="1">
        <v>1994</v>
      </c>
      <c r="K1209" s="54">
        <f t="shared" si="35"/>
        <v>31</v>
      </c>
      <c r="L1209" s="9" t="s">
        <v>81</v>
      </c>
      <c r="M1209" s="55" t="str">
        <f>VLOOKUP($L1209,CATEGORIAS!$I$2:$J$15,2,0)</f>
        <v>M</v>
      </c>
      <c r="N1209" s="11" t="str">
        <f t="shared" si="31"/>
        <v>1994M</v>
      </c>
      <c r="O1209" s="11" t="str">
        <f>VLOOKUP($N1209,CATEGORIAS!$B$1:$G$245,2,0)</f>
        <v>MASTER</v>
      </c>
      <c r="P1209" s="9" t="s">
        <v>1477</v>
      </c>
      <c r="Q1209" s="9"/>
      <c r="R1209" s="9"/>
    </row>
    <row r="1210" spans="2:18" x14ac:dyDescent="0.3">
      <c r="B1210" s="40">
        <v>1212</v>
      </c>
      <c r="C1210" s="1" t="s">
        <v>357</v>
      </c>
      <c r="D1210" s="1" t="s">
        <v>1675</v>
      </c>
      <c r="E1210" s="1" t="s">
        <v>142</v>
      </c>
      <c r="F1210" s="1">
        <v>1038873252</v>
      </c>
      <c r="G1210" s="1">
        <v>3105192724</v>
      </c>
      <c r="H1210" s="1">
        <v>27</v>
      </c>
      <c r="I1210" s="1">
        <v>2</v>
      </c>
      <c r="J1210" s="1">
        <v>2014</v>
      </c>
      <c r="K1210" s="54">
        <f>2025-J1210</f>
        <v>11</v>
      </c>
      <c r="L1210" s="9" t="s">
        <v>100</v>
      </c>
      <c r="M1210" s="55" t="str">
        <f>VLOOKUP($L1210,CATEGORIAS!$I$2:$J$15,2,0)</f>
        <v>D</v>
      </c>
      <c r="N1210" s="11" t="str">
        <f>CONCATENATE($J1210,$M1210)</f>
        <v>2014D</v>
      </c>
      <c r="O1210" s="11" t="str">
        <f>VLOOKUP($N1210,CATEGORIAS!$B$1:$G$245,2,0)</f>
        <v>DAMAS 11 Y 12 AÑOS</v>
      </c>
      <c r="P1210" s="9" t="s">
        <v>425</v>
      </c>
      <c r="Q1210" s="9"/>
      <c r="R1210" s="9"/>
    </row>
    <row r="1211" spans="2:18" x14ac:dyDescent="0.3">
      <c r="B1211" s="40">
        <v>1213</v>
      </c>
      <c r="C1211" s="1" t="s">
        <v>2184</v>
      </c>
      <c r="D1211" s="1" t="s">
        <v>2185</v>
      </c>
      <c r="E1211" s="1" t="s">
        <v>142</v>
      </c>
      <c r="F1211" s="1">
        <v>1034124501</v>
      </c>
      <c r="G1211" s="1">
        <v>3147951651</v>
      </c>
      <c r="H1211" s="1">
        <v>23</v>
      </c>
      <c r="I1211" s="1">
        <v>3</v>
      </c>
      <c r="J1211" s="1">
        <v>2012</v>
      </c>
      <c r="K1211" s="54">
        <f t="shared" si="35"/>
        <v>13</v>
      </c>
      <c r="L1211" s="9" t="s">
        <v>105</v>
      </c>
      <c r="M1211" s="55" t="str">
        <f>VLOOKUP($L1211,CATEGORIAS!$I$2:$J$15,2,0)</f>
        <v>P</v>
      </c>
      <c r="N1211" s="11" t="str">
        <f t="shared" si="31"/>
        <v>2012P</v>
      </c>
      <c r="O1211" s="11" t="str">
        <f>VLOOKUP($N1211,CATEGORIAS!$B$1:$G$245,2,0)</f>
        <v xml:space="preserve">PRINCIPIANTES 13 Y 14 AÑOS </v>
      </c>
      <c r="P1211" s="9" t="s">
        <v>117</v>
      </c>
      <c r="Q1211" s="9"/>
      <c r="R1211" s="9"/>
    </row>
    <row r="1212" spans="2:18" x14ac:dyDescent="0.3">
      <c r="B1212" s="40">
        <v>1214</v>
      </c>
      <c r="C1212" s="1" t="s">
        <v>1039</v>
      </c>
      <c r="D1212" s="1" t="s">
        <v>1394</v>
      </c>
      <c r="E1212" s="1" t="s">
        <v>142</v>
      </c>
      <c r="F1212" s="1">
        <v>1013363294</v>
      </c>
      <c r="G1212" s="1">
        <v>3229002312</v>
      </c>
      <c r="H1212" s="1">
        <v>10</v>
      </c>
      <c r="I1212" s="1">
        <v>10</v>
      </c>
      <c r="J1212" s="1">
        <v>2017</v>
      </c>
      <c r="K1212" s="54">
        <f t="shared" si="35"/>
        <v>8</v>
      </c>
      <c r="L1212" s="9" t="s">
        <v>106</v>
      </c>
      <c r="M1212" s="55" t="str">
        <f>VLOOKUP($L1212,CATEGORIAS!$I$2:$J$15,2,0)</f>
        <v>S</v>
      </c>
      <c r="N1212" s="11" t="str">
        <f t="shared" si="31"/>
        <v>2017S</v>
      </c>
      <c r="O1212" s="11" t="str">
        <f>VLOOKUP($N1212,CATEGORIAS!$B$1:$G$245,2,0)</f>
        <v xml:space="preserve">SEMILLEROS 7 Y 8 AÑOS </v>
      </c>
      <c r="P1212" s="9" t="s">
        <v>909</v>
      </c>
      <c r="Q1212" s="9"/>
      <c r="R1212" s="9"/>
    </row>
    <row r="1213" spans="2:18" x14ac:dyDescent="0.3">
      <c r="B1213" s="40">
        <v>1215</v>
      </c>
      <c r="C1213" s="1" t="s">
        <v>2186</v>
      </c>
      <c r="D1213" s="1" t="s">
        <v>2187</v>
      </c>
      <c r="E1213" s="1" t="s">
        <v>142</v>
      </c>
      <c r="F1213" s="1">
        <v>1040329122</v>
      </c>
      <c r="G1213" s="1">
        <v>3127913905</v>
      </c>
      <c r="H1213" s="1">
        <v>24</v>
      </c>
      <c r="I1213" s="1">
        <v>7</v>
      </c>
      <c r="J1213" s="1">
        <v>2021</v>
      </c>
      <c r="K1213" s="54">
        <f t="shared" si="35"/>
        <v>4</v>
      </c>
      <c r="L1213" s="9" t="s">
        <v>103</v>
      </c>
      <c r="M1213" s="55" t="str">
        <f>VLOOKUP($L1213,CATEGORIAS!$I$2:$J$15,2,0)</f>
        <v>Z</v>
      </c>
      <c r="N1213" s="11" t="str">
        <f t="shared" ref="N1213:N1264" si="36">CONCATENATE($J1213,$M1213)</f>
        <v>2021Z</v>
      </c>
      <c r="O1213" s="11" t="str">
        <f>VLOOKUP($N1213,CATEGORIAS!$B$1:$G$245,2,0)</f>
        <v>MINI RIDERS SIN PEDALES 4 Y 5 AÑOS</v>
      </c>
      <c r="P1213" s="9" t="s">
        <v>909</v>
      </c>
      <c r="Q1213" s="9"/>
      <c r="R1213" s="9"/>
    </row>
    <row r="1214" spans="2:18" x14ac:dyDescent="0.3">
      <c r="B1214" s="40">
        <v>1216</v>
      </c>
      <c r="C1214" s="1" t="s">
        <v>1268</v>
      </c>
      <c r="D1214" s="1" t="s">
        <v>2188</v>
      </c>
      <c r="E1214" s="1" t="s">
        <v>116</v>
      </c>
      <c r="F1214" s="1">
        <v>1129587481</v>
      </c>
      <c r="G1214" s="1">
        <v>3152513942</v>
      </c>
      <c r="H1214" s="1">
        <v>15</v>
      </c>
      <c r="I1214" s="1">
        <v>5</v>
      </c>
      <c r="J1214" s="1">
        <v>2020</v>
      </c>
      <c r="K1214" s="54">
        <f t="shared" si="35"/>
        <v>5</v>
      </c>
      <c r="L1214" s="9" t="s">
        <v>102</v>
      </c>
      <c r="M1214" s="55" t="str">
        <f>VLOOKUP($L1214,CATEGORIAS!$I$2:$J$15,2,0)</f>
        <v>X</v>
      </c>
      <c r="N1214" s="11" t="str">
        <f t="shared" si="36"/>
        <v>2020X</v>
      </c>
      <c r="O1214" s="11" t="str">
        <f>VLOOKUP($N1214,CATEGORIAS!$B$1:$G$245,2,0)</f>
        <v>MINI RIDERS CON PEDALES 4 Y 5 AÑOS</v>
      </c>
      <c r="P1214" s="9" t="s">
        <v>444</v>
      </c>
      <c r="Q1214" s="9"/>
      <c r="R1214" s="9"/>
    </row>
    <row r="1215" spans="2:18" x14ac:dyDescent="0.3">
      <c r="B1215" s="40">
        <v>1217</v>
      </c>
      <c r="C1215" s="1" t="s">
        <v>2189</v>
      </c>
      <c r="D1215" s="1" t="s">
        <v>2190</v>
      </c>
      <c r="E1215" s="1" t="s">
        <v>212</v>
      </c>
      <c r="F1215" s="1">
        <v>1025881075</v>
      </c>
      <c r="G1215" s="1">
        <v>3152513942</v>
      </c>
      <c r="H1215" s="1">
        <v>6</v>
      </c>
      <c r="I1215" s="1">
        <v>3</v>
      </c>
      <c r="J1215" s="1">
        <v>2004</v>
      </c>
      <c r="K1215" s="54">
        <f t="shared" si="35"/>
        <v>21</v>
      </c>
      <c r="L1215" s="9" t="s">
        <v>101</v>
      </c>
      <c r="M1215" s="55" t="str">
        <f>VLOOKUP($L1215,CATEGORIAS!$I$2:$J$15,2,0)</f>
        <v>E</v>
      </c>
      <c r="N1215" s="11" t="str">
        <f t="shared" si="36"/>
        <v>2004E</v>
      </c>
      <c r="O1215" s="11" t="str">
        <f>VLOOKUP($N1215,CATEGORIAS!$B$1:$G$245,2,0)</f>
        <v>EXPERTOS 17 AÑOS Y MAS</v>
      </c>
      <c r="P1215" s="9" t="s">
        <v>444</v>
      </c>
      <c r="Q1215" s="9"/>
      <c r="R1215" s="9"/>
    </row>
    <row r="1216" spans="2:18" x14ac:dyDescent="0.3">
      <c r="B1216" s="40">
        <v>1218</v>
      </c>
      <c r="C1216" s="1" t="s">
        <v>1948</v>
      </c>
      <c r="D1216" s="1" t="s">
        <v>1969</v>
      </c>
      <c r="E1216" s="1" t="s">
        <v>116</v>
      </c>
      <c r="F1216" s="1">
        <v>1011419720</v>
      </c>
      <c r="G1216" s="1">
        <v>3152513942</v>
      </c>
      <c r="H1216" s="1">
        <v>11</v>
      </c>
      <c r="I1216" s="1">
        <v>9</v>
      </c>
      <c r="J1216" s="1">
        <v>2021</v>
      </c>
      <c r="K1216" s="54">
        <f t="shared" si="35"/>
        <v>4</v>
      </c>
      <c r="L1216" s="9" t="s">
        <v>102</v>
      </c>
      <c r="M1216" s="55" t="str">
        <f>VLOOKUP($L1216,CATEGORIAS!$I$2:$J$15,2,0)</f>
        <v>X</v>
      </c>
      <c r="N1216" s="11" t="str">
        <f t="shared" si="36"/>
        <v>2021X</v>
      </c>
      <c r="O1216" s="11" t="str">
        <f>VLOOKUP($N1216,CATEGORIAS!$B$1:$G$245,2,0)</f>
        <v>MINI RIDERS CON PEDALES 4 Y 5 AÑOS</v>
      </c>
      <c r="P1216" s="9" t="s">
        <v>444</v>
      </c>
      <c r="Q1216" s="9"/>
      <c r="R1216" s="9"/>
    </row>
    <row r="1217" spans="2:18" x14ac:dyDescent="0.3">
      <c r="B1217" s="40">
        <v>1219</v>
      </c>
      <c r="C1217" s="1" t="s">
        <v>2191</v>
      </c>
      <c r="D1217" s="1" t="s">
        <v>2192</v>
      </c>
      <c r="E1217" s="1" t="s">
        <v>116</v>
      </c>
      <c r="F1217" s="1">
        <v>1040054300</v>
      </c>
      <c r="G1217" s="1">
        <v>3103428974</v>
      </c>
      <c r="H1217" s="1">
        <v>5</v>
      </c>
      <c r="I1217" s="1">
        <v>12</v>
      </c>
      <c r="J1217" s="1">
        <v>2021</v>
      </c>
      <c r="K1217" s="54">
        <f t="shared" si="35"/>
        <v>4</v>
      </c>
      <c r="L1217" s="9" t="s">
        <v>103</v>
      </c>
      <c r="M1217" s="55" t="str">
        <f>VLOOKUP($L1217,CATEGORIAS!$I$2:$J$15,2,0)</f>
        <v>Z</v>
      </c>
      <c r="N1217" s="11" t="str">
        <f t="shared" si="36"/>
        <v>2021Z</v>
      </c>
      <c r="O1217" s="11" t="str">
        <f>VLOOKUP($N1217,CATEGORIAS!$B$1:$G$245,2,0)</f>
        <v>MINI RIDERS SIN PEDALES 4 Y 5 AÑOS</v>
      </c>
      <c r="P1217" s="9" t="s">
        <v>595</v>
      </c>
      <c r="Q1217" s="9"/>
      <c r="R1217" s="9"/>
    </row>
    <row r="1218" spans="2:18" x14ac:dyDescent="0.3">
      <c r="B1218" s="40">
        <v>1220</v>
      </c>
      <c r="C1218" s="1" t="s">
        <v>2193</v>
      </c>
      <c r="D1218" s="1" t="s">
        <v>2194</v>
      </c>
      <c r="E1218" s="1" t="s">
        <v>142</v>
      </c>
      <c r="F1218" s="1">
        <v>1040038966</v>
      </c>
      <c r="G1218" s="1">
        <v>3017539786</v>
      </c>
      <c r="H1218" s="1">
        <v>5</v>
      </c>
      <c r="I1218" s="1">
        <v>5</v>
      </c>
      <c r="J1218" s="1">
        <v>2017</v>
      </c>
      <c r="K1218" s="54">
        <f t="shared" si="35"/>
        <v>8</v>
      </c>
      <c r="L1218" s="9" t="s">
        <v>106</v>
      </c>
      <c r="M1218" s="55" t="str">
        <f>VLOOKUP($L1218,CATEGORIAS!$I$2:$J$15,2,0)</f>
        <v>S</v>
      </c>
      <c r="N1218" s="11" t="str">
        <f t="shared" si="36"/>
        <v>2017S</v>
      </c>
      <c r="O1218" s="11" t="str">
        <f>VLOOKUP($N1218,CATEGORIAS!$B$1:$G$245,2,0)</f>
        <v xml:space="preserve">SEMILLEROS 7 Y 8 AÑOS </v>
      </c>
      <c r="P1218" s="9" t="s">
        <v>595</v>
      </c>
      <c r="Q1218" s="9"/>
      <c r="R1218" s="9"/>
    </row>
    <row r="1219" spans="2:18" x14ac:dyDescent="0.3">
      <c r="B1219" s="40">
        <v>1221</v>
      </c>
      <c r="C1219" s="1" t="s">
        <v>536</v>
      </c>
      <c r="D1219" s="1" t="s">
        <v>2195</v>
      </c>
      <c r="E1219" s="1" t="s">
        <v>142</v>
      </c>
      <c r="F1219" s="1">
        <v>1020303202</v>
      </c>
      <c r="G1219" s="1">
        <v>3116124383</v>
      </c>
      <c r="H1219" s="48">
        <v>39933</v>
      </c>
      <c r="I1219" s="1" t="s">
        <v>1016</v>
      </c>
      <c r="J1219" s="1">
        <v>2009</v>
      </c>
      <c r="K1219" s="54">
        <f t="shared" si="35"/>
        <v>16</v>
      </c>
      <c r="L1219" s="9" t="s">
        <v>100</v>
      </c>
      <c r="M1219" s="55" t="str">
        <f>VLOOKUP($L1219,CATEGORIAS!$I$2:$J$15,2,0)</f>
        <v>D</v>
      </c>
      <c r="N1219" s="11" t="str">
        <f t="shared" si="36"/>
        <v>2009D</v>
      </c>
      <c r="O1219" s="11" t="str">
        <f>VLOOKUP($N1219,CATEGORIAS!$B$1:$G$245,2,0)</f>
        <v>DAMAS 15 AÑOS Y MAS</v>
      </c>
      <c r="P1219" s="9" t="s">
        <v>650</v>
      </c>
      <c r="Q1219" s="9"/>
      <c r="R1219" s="9"/>
    </row>
    <row r="1220" spans="2:18" x14ac:dyDescent="0.3">
      <c r="B1220" s="17">
        <v>1222</v>
      </c>
      <c r="C1220" s="1" t="s">
        <v>2196</v>
      </c>
      <c r="D1220" s="1" t="s">
        <v>2197</v>
      </c>
      <c r="E1220" s="1" t="s">
        <v>142</v>
      </c>
      <c r="F1220" s="1">
        <v>1081058380</v>
      </c>
      <c r="G1220" s="1">
        <v>3017484283</v>
      </c>
      <c r="H1220" s="1">
        <v>21</v>
      </c>
      <c r="I1220" s="1">
        <v>12</v>
      </c>
      <c r="J1220" s="1">
        <v>2010</v>
      </c>
      <c r="K1220" s="54">
        <f t="shared" si="35"/>
        <v>15</v>
      </c>
      <c r="L1220" s="9" t="s">
        <v>101</v>
      </c>
      <c r="M1220" s="55" t="str">
        <f>VLOOKUP($L1220,CATEGORIAS!$I$2:$J$15,2,0)</f>
        <v>E</v>
      </c>
      <c r="N1220" s="11" t="str">
        <f t="shared" si="36"/>
        <v>2010E</v>
      </c>
      <c r="O1220" s="11" t="str">
        <f>VLOOKUP($N1220,CATEGORIAS!$B$1:$G$245,2,0)</f>
        <v>EXPERTOS 15 AÑOS</v>
      </c>
      <c r="P1220" s="9" t="s">
        <v>451</v>
      </c>
      <c r="Q1220" s="9"/>
      <c r="R1220" s="9"/>
    </row>
    <row r="1221" spans="2:18" x14ac:dyDescent="0.3">
      <c r="B1221" s="40">
        <v>1223</v>
      </c>
      <c r="C1221" s="1" t="s">
        <v>2198</v>
      </c>
      <c r="D1221" s="1" t="s">
        <v>2199</v>
      </c>
      <c r="E1221" s="1" t="s">
        <v>142</v>
      </c>
      <c r="F1221" s="1">
        <v>1125642822</v>
      </c>
      <c r="G1221" s="1">
        <v>3507658423</v>
      </c>
      <c r="H1221" s="1"/>
      <c r="I1221" s="1"/>
      <c r="J1221" s="1">
        <v>2014</v>
      </c>
      <c r="K1221" s="54">
        <f t="shared" si="35"/>
        <v>11</v>
      </c>
      <c r="L1221" s="9" t="s">
        <v>106</v>
      </c>
      <c r="M1221" s="55" t="str">
        <f>VLOOKUP($L1221,CATEGORIAS!$I$2:$J$15,2,0)</f>
        <v>S</v>
      </c>
      <c r="N1221" s="11" t="str">
        <f t="shared" si="36"/>
        <v>2014S</v>
      </c>
      <c r="O1221" s="11" t="str">
        <f>VLOOKUP($N1221,CATEGORIAS!$B$1:$G$245,2,0)</f>
        <v>SEMILLEROS 11 Y 12 AÑOS</v>
      </c>
      <c r="P1221" s="9" t="s">
        <v>2131</v>
      </c>
      <c r="Q1221" s="9"/>
      <c r="R1221" s="9"/>
    </row>
    <row r="1222" spans="2:18" x14ac:dyDescent="0.3">
      <c r="B1222" s="40">
        <v>1224</v>
      </c>
      <c r="C1222" s="1" t="s">
        <v>1242</v>
      </c>
      <c r="D1222" s="1" t="s">
        <v>2201</v>
      </c>
      <c r="E1222" s="1" t="s">
        <v>116</v>
      </c>
      <c r="F1222" s="1">
        <v>1041462107</v>
      </c>
      <c r="G1222" s="1">
        <v>3127921961</v>
      </c>
      <c r="H1222" s="1">
        <v>14</v>
      </c>
      <c r="I1222" s="1" t="s">
        <v>1339</v>
      </c>
      <c r="J1222" s="1">
        <v>2018</v>
      </c>
      <c r="K1222" s="54">
        <f t="shared" si="35"/>
        <v>7</v>
      </c>
      <c r="L1222" s="9" t="s">
        <v>106</v>
      </c>
      <c r="M1222" s="55" t="str">
        <f>VLOOKUP($L1222,CATEGORIAS!$I$2:$J$15,2,0)</f>
        <v>S</v>
      </c>
      <c r="N1222" s="11" t="str">
        <f t="shared" si="36"/>
        <v>2018S</v>
      </c>
      <c r="O1222" s="11" t="str">
        <f>VLOOKUP($N1222,CATEGORIAS!$B$1:$G$245,2,0)</f>
        <v xml:space="preserve">SEMILLEROS 7 Y 8 AÑOS </v>
      </c>
      <c r="P1222" s="9" t="s">
        <v>323</v>
      </c>
      <c r="Q1222" s="9"/>
      <c r="R1222" s="9"/>
    </row>
    <row r="1223" spans="2:18" x14ac:dyDescent="0.3">
      <c r="B1223" s="40">
        <v>1225</v>
      </c>
      <c r="C1223" s="1" t="s">
        <v>868</v>
      </c>
      <c r="D1223" s="1" t="s">
        <v>2202</v>
      </c>
      <c r="E1223" s="1" t="s">
        <v>142</v>
      </c>
      <c r="F1223" s="1">
        <v>1021809745</v>
      </c>
      <c r="G1223" s="1">
        <v>3218677546</v>
      </c>
      <c r="H1223" s="1">
        <v>7</v>
      </c>
      <c r="I1223" s="1" t="s">
        <v>1016</v>
      </c>
      <c r="J1223" s="1">
        <v>2016</v>
      </c>
      <c r="K1223" s="54">
        <f t="shared" si="35"/>
        <v>9</v>
      </c>
      <c r="L1223" s="9" t="s">
        <v>106</v>
      </c>
      <c r="M1223" s="55" t="str">
        <f>VLOOKUP($L1223,CATEGORIAS!$I$2:$J$15,2,0)</f>
        <v>S</v>
      </c>
      <c r="N1223" s="11" t="str">
        <f t="shared" si="36"/>
        <v>2016S</v>
      </c>
      <c r="O1223" s="11" t="str">
        <f>VLOOKUP($N1223,CATEGORIAS!$B$1:$G$245,2,0)</f>
        <v xml:space="preserve">SEMILLEROS 9 Y 10 AÑOS </v>
      </c>
      <c r="P1223" s="9" t="s">
        <v>323</v>
      </c>
      <c r="Q1223" s="9"/>
      <c r="R1223" s="9"/>
    </row>
    <row r="1224" spans="2:18" x14ac:dyDescent="0.3">
      <c r="B1224" s="40">
        <v>1226</v>
      </c>
      <c r="C1224" s="1" t="s">
        <v>2203</v>
      </c>
      <c r="D1224" s="1" t="s">
        <v>2204</v>
      </c>
      <c r="E1224" s="1" t="s">
        <v>116</v>
      </c>
      <c r="F1224" s="1">
        <v>1041462440</v>
      </c>
      <c r="G1224" s="1">
        <v>3135621469</v>
      </c>
      <c r="H1224" s="1">
        <v>20</v>
      </c>
      <c r="I1224" s="1" t="s">
        <v>870</v>
      </c>
      <c r="J1224" s="1">
        <v>2020</v>
      </c>
      <c r="K1224" s="54">
        <f t="shared" si="35"/>
        <v>5</v>
      </c>
      <c r="L1224" s="9" t="s">
        <v>102</v>
      </c>
      <c r="M1224" s="55" t="str">
        <f>VLOOKUP($L1224,CATEGORIAS!$I$2:$J$15,2,0)</f>
        <v>X</v>
      </c>
      <c r="N1224" s="11" t="str">
        <f t="shared" si="36"/>
        <v>2020X</v>
      </c>
      <c r="O1224" s="11" t="str">
        <f>VLOOKUP($N1224,CATEGORIAS!$B$1:$G$245,2,0)</f>
        <v>MINI RIDERS CON PEDALES 4 Y 5 AÑOS</v>
      </c>
      <c r="P1224" s="9" t="s">
        <v>323</v>
      </c>
      <c r="Q1224" s="9"/>
      <c r="R1224" s="9"/>
    </row>
    <row r="1225" spans="2:18" x14ac:dyDescent="0.3">
      <c r="B1225" s="40">
        <v>1227</v>
      </c>
      <c r="C1225" s="1" t="s">
        <v>2016</v>
      </c>
      <c r="D1225" s="1" t="s">
        <v>2205</v>
      </c>
      <c r="E1225" s="1" t="s">
        <v>142</v>
      </c>
      <c r="F1225" s="1">
        <v>1038266361</v>
      </c>
      <c r="G1225" s="1">
        <v>3116440634</v>
      </c>
      <c r="H1225" s="1">
        <v>9</v>
      </c>
      <c r="I1225" s="1">
        <v>12</v>
      </c>
      <c r="J1225" s="1">
        <v>2015</v>
      </c>
      <c r="K1225" s="54">
        <f t="shared" si="35"/>
        <v>10</v>
      </c>
      <c r="L1225" s="9" t="s">
        <v>105</v>
      </c>
      <c r="M1225" s="55" t="str">
        <f>VLOOKUP($L1225,CATEGORIAS!$I$2:$J$15,2,0)</f>
        <v>P</v>
      </c>
      <c r="N1225" s="11" t="str">
        <f t="shared" si="36"/>
        <v>2015P</v>
      </c>
      <c r="O1225" s="11" t="str">
        <f>VLOOKUP($N1225,CATEGORIAS!$B$1:$G$245,2,0)</f>
        <v xml:space="preserve">PRINCIPIANTES 9 Y 10 AÑOS </v>
      </c>
      <c r="P1225" s="9" t="s">
        <v>425</v>
      </c>
      <c r="Q1225" s="9"/>
      <c r="R1225" s="9"/>
    </row>
    <row r="1226" spans="2:18" x14ac:dyDescent="0.3">
      <c r="B1226" s="40">
        <v>1228</v>
      </c>
      <c r="C1226" s="1" t="s">
        <v>416</v>
      </c>
      <c r="D1226" s="1" t="s">
        <v>2206</v>
      </c>
      <c r="E1226" s="1" t="s">
        <v>142</v>
      </c>
      <c r="F1226" s="1">
        <v>1234439710</v>
      </c>
      <c r="G1226" s="1">
        <v>3117265906</v>
      </c>
      <c r="H1226" s="1">
        <v>30</v>
      </c>
      <c r="I1226" s="1" t="s">
        <v>1582</v>
      </c>
      <c r="J1226" s="1">
        <v>2019</v>
      </c>
      <c r="K1226" s="54">
        <f t="shared" ref="K1226" si="37">2025-J1226</f>
        <v>6</v>
      </c>
      <c r="L1226" s="9" t="s">
        <v>106</v>
      </c>
      <c r="M1226" s="55" t="str">
        <f>VLOOKUP($L1226,CATEGORIAS!$I$2:$J$15,2,0)</f>
        <v>S</v>
      </c>
      <c r="N1226" s="11" t="str">
        <f t="shared" si="36"/>
        <v>2019S</v>
      </c>
      <c r="O1226" s="11" t="str">
        <f>VLOOKUP($N1226,CATEGORIAS!$B$1:$G$245,2,0)</f>
        <v>SEMILLEROS 6 AÑOS Y MENOS</v>
      </c>
      <c r="P1226" s="9" t="s">
        <v>365</v>
      </c>
      <c r="Q1226" s="9"/>
      <c r="R1226" s="9"/>
    </row>
    <row r="1227" spans="2:18" x14ac:dyDescent="0.3">
      <c r="B1227" s="40">
        <v>1229</v>
      </c>
      <c r="C1227" s="1" t="s">
        <v>2207</v>
      </c>
      <c r="D1227" s="1" t="s">
        <v>2208</v>
      </c>
      <c r="E1227" s="1" t="s">
        <v>116</v>
      </c>
      <c r="F1227" s="1">
        <v>1021945914</v>
      </c>
      <c r="G1227" s="1">
        <v>3117265906</v>
      </c>
      <c r="H1227" s="1">
        <v>28</v>
      </c>
      <c r="I1227" s="1" t="s">
        <v>1582</v>
      </c>
      <c r="J1227" s="1">
        <v>2019</v>
      </c>
      <c r="K1227" s="54">
        <f t="shared" si="35"/>
        <v>6</v>
      </c>
      <c r="L1227" s="9" t="s">
        <v>106</v>
      </c>
      <c r="M1227" s="55" t="str">
        <f>VLOOKUP($L1227,CATEGORIAS!$I$2:$J$15,2,0)</f>
        <v>S</v>
      </c>
      <c r="N1227" s="11" t="str">
        <f t="shared" si="36"/>
        <v>2019S</v>
      </c>
      <c r="O1227" s="11" t="str">
        <f>VLOOKUP($N1227,CATEGORIAS!$B$1:$G$245,2,0)</f>
        <v>SEMILLEROS 6 AÑOS Y MENOS</v>
      </c>
      <c r="P1227" s="9" t="s">
        <v>365</v>
      </c>
      <c r="Q1227" s="9"/>
      <c r="R1227" s="9"/>
    </row>
    <row r="1228" spans="2:18" x14ac:dyDescent="0.3">
      <c r="B1228" s="40">
        <v>1230</v>
      </c>
      <c r="C1228" s="1" t="s">
        <v>468</v>
      </c>
      <c r="D1228" s="1" t="s">
        <v>2209</v>
      </c>
      <c r="E1228" s="1" t="s">
        <v>142</v>
      </c>
      <c r="F1228" s="1">
        <v>1035010751</v>
      </c>
      <c r="G1228" s="1">
        <v>3117265906</v>
      </c>
      <c r="H1228" s="1" t="s">
        <v>811</v>
      </c>
      <c r="I1228" s="1" t="s">
        <v>1575</v>
      </c>
      <c r="J1228" s="1">
        <v>2017</v>
      </c>
      <c r="K1228" s="54">
        <f t="shared" si="35"/>
        <v>8</v>
      </c>
      <c r="L1228" s="9" t="s">
        <v>105</v>
      </c>
      <c r="M1228" s="55" t="str">
        <f>VLOOKUP($L1228,CATEGORIAS!$I$2:$J$15,2,0)</f>
        <v>P</v>
      </c>
      <c r="N1228" s="11" t="str">
        <f t="shared" si="36"/>
        <v>2017P</v>
      </c>
      <c r="O1228" s="11" t="str">
        <f>VLOOKUP($N1228,CATEGORIAS!$B$1:$G$245,2,0)</f>
        <v xml:space="preserve">PRINCIPIANTES 7 Y 8 AÑOS </v>
      </c>
      <c r="P1228" s="9" t="s">
        <v>365</v>
      </c>
      <c r="Q1228" s="9"/>
      <c r="R1228" s="9"/>
    </row>
    <row r="1229" spans="2:18" x14ac:dyDescent="0.3">
      <c r="B1229" s="40">
        <v>1231</v>
      </c>
      <c r="C1229" s="1" t="s">
        <v>2210</v>
      </c>
      <c r="D1229" s="1" t="s">
        <v>2211</v>
      </c>
      <c r="E1229" s="1" t="s">
        <v>142</v>
      </c>
      <c r="F1229" s="1">
        <v>1056787669</v>
      </c>
      <c r="G1229" s="1">
        <v>3212161937</v>
      </c>
      <c r="H1229" s="1">
        <v>19</v>
      </c>
      <c r="I1229" s="1">
        <v>6</v>
      </c>
      <c r="J1229" s="1">
        <v>2018</v>
      </c>
      <c r="K1229" s="54">
        <f t="shared" ref="K1229:K1237" si="38">2025-J1229</f>
        <v>7</v>
      </c>
      <c r="L1229" s="9" t="s">
        <v>106</v>
      </c>
      <c r="M1229" s="55" t="str">
        <f>VLOOKUP($L1229,CATEGORIAS!$I$2:$J$15,2,0)</f>
        <v>S</v>
      </c>
      <c r="N1229" s="11" t="str">
        <f t="shared" si="36"/>
        <v>2018S</v>
      </c>
      <c r="O1229" s="11" t="str">
        <f>VLOOKUP($N1229,CATEGORIAS!$B$1:$G$245,2,0)</f>
        <v xml:space="preserve">SEMILLEROS 7 Y 8 AÑOS </v>
      </c>
      <c r="P1229" s="9" t="s">
        <v>863</v>
      </c>
      <c r="Q1229" s="9"/>
      <c r="R1229" s="9"/>
    </row>
    <row r="1230" spans="2:18" x14ac:dyDescent="0.3">
      <c r="B1230" s="40">
        <v>1232</v>
      </c>
      <c r="C1230" s="1" t="s">
        <v>2212</v>
      </c>
      <c r="D1230" s="1" t="s">
        <v>2213</v>
      </c>
      <c r="E1230" s="1" t="s">
        <v>116</v>
      </c>
      <c r="F1230" s="1">
        <v>1097144591</v>
      </c>
      <c r="G1230" s="1"/>
      <c r="H1230" s="1">
        <v>24</v>
      </c>
      <c r="I1230" s="1">
        <v>2</v>
      </c>
      <c r="J1230" s="1">
        <v>2019</v>
      </c>
      <c r="K1230" s="54">
        <f t="shared" si="38"/>
        <v>6</v>
      </c>
      <c r="L1230" s="9" t="s">
        <v>106</v>
      </c>
      <c r="M1230" s="55" t="str">
        <f>VLOOKUP($L1230,CATEGORIAS!$I$2:$J$15,2,0)</f>
        <v>S</v>
      </c>
      <c r="N1230" s="11" t="str">
        <f t="shared" si="36"/>
        <v>2019S</v>
      </c>
      <c r="O1230" s="11" t="str">
        <f>VLOOKUP($N1230,CATEGORIAS!$B$1:$G$245,2,0)</f>
        <v>SEMILLEROS 6 AÑOS Y MENOS</v>
      </c>
      <c r="P1230" s="17" t="s">
        <v>2215</v>
      </c>
      <c r="Q1230" s="9"/>
      <c r="R1230" s="9"/>
    </row>
    <row r="1231" spans="2:18" x14ac:dyDescent="0.3">
      <c r="B1231" s="40">
        <v>1233</v>
      </c>
      <c r="C1231" s="1" t="s">
        <v>438</v>
      </c>
      <c r="D1231" s="1" t="s">
        <v>2214</v>
      </c>
      <c r="E1231" s="1" t="s">
        <v>116</v>
      </c>
      <c r="F1231" s="1">
        <v>1021945421</v>
      </c>
      <c r="G1231" s="1"/>
      <c r="H1231" s="1">
        <v>29</v>
      </c>
      <c r="I1231" s="1">
        <v>12</v>
      </c>
      <c r="J1231" s="1">
        <v>2018</v>
      </c>
      <c r="K1231" s="54">
        <f t="shared" si="38"/>
        <v>7</v>
      </c>
      <c r="L1231" s="9" t="s">
        <v>106</v>
      </c>
      <c r="M1231" s="55" t="str">
        <f>VLOOKUP($L1231,CATEGORIAS!$I$2:$J$15,2,0)</f>
        <v>S</v>
      </c>
      <c r="N1231" s="11" t="str">
        <f t="shared" si="36"/>
        <v>2018S</v>
      </c>
      <c r="O1231" s="11" t="str">
        <f>VLOOKUP($N1231,CATEGORIAS!$B$1:$G$245,2,0)</f>
        <v xml:space="preserve">SEMILLEROS 7 Y 8 AÑOS </v>
      </c>
      <c r="P1231" s="9" t="s">
        <v>117</v>
      </c>
      <c r="Q1231" s="9"/>
      <c r="R1231" s="9"/>
    </row>
    <row r="1232" spans="2:18" x14ac:dyDescent="0.3">
      <c r="B1232" s="40">
        <v>1234</v>
      </c>
      <c r="C1232" s="1" t="s">
        <v>2216</v>
      </c>
      <c r="D1232" s="1" t="s">
        <v>2217</v>
      </c>
      <c r="E1232" s="1" t="s">
        <v>212</v>
      </c>
      <c r="F1232" s="1">
        <v>70420225</v>
      </c>
      <c r="G1232" s="1"/>
      <c r="H1232" s="1">
        <v>26</v>
      </c>
      <c r="I1232" s="1">
        <v>5</v>
      </c>
      <c r="J1232" s="1">
        <v>1978</v>
      </c>
      <c r="K1232" s="54">
        <f t="shared" si="38"/>
        <v>47</v>
      </c>
      <c r="L1232" s="9" t="s">
        <v>84</v>
      </c>
      <c r="M1232" s="55" t="str">
        <f>VLOOKUP($L1232,CATEGORIAS!$I$2:$J$15,2,0)</f>
        <v>SM</v>
      </c>
      <c r="N1232" s="11" t="str">
        <f t="shared" si="36"/>
        <v>1978SM</v>
      </c>
      <c r="O1232" s="11" t="str">
        <f>VLOOKUP($N1232,CATEGORIAS!$B$1:$G$245,2,0)</f>
        <v>SENIOR MASTER</v>
      </c>
      <c r="P1232" s="9" t="s">
        <v>425</v>
      </c>
      <c r="Q1232" s="9"/>
      <c r="R1232" s="9"/>
    </row>
    <row r="1233" spans="2:18" x14ac:dyDescent="0.3">
      <c r="B1233" s="105">
        <v>1235</v>
      </c>
      <c r="C1233" s="1" t="s">
        <v>168</v>
      </c>
      <c r="D1233" s="1" t="s">
        <v>2218</v>
      </c>
      <c r="E1233" s="1" t="s">
        <v>142</v>
      </c>
      <c r="F1233" s="1">
        <v>1036521395</v>
      </c>
      <c r="G1233" s="1">
        <v>3042628259</v>
      </c>
      <c r="H1233" s="1">
        <v>18</v>
      </c>
      <c r="I1233" s="1">
        <v>6</v>
      </c>
      <c r="J1233" s="1">
        <v>2017</v>
      </c>
      <c r="K1233" s="54">
        <f t="shared" si="38"/>
        <v>8</v>
      </c>
      <c r="L1233" s="9" t="s">
        <v>106</v>
      </c>
      <c r="M1233" s="55" t="str">
        <f>VLOOKUP($L1233,CATEGORIAS!$I$2:$J$15,2,0)</f>
        <v>S</v>
      </c>
      <c r="N1233" s="11" t="str">
        <f t="shared" si="36"/>
        <v>2017S</v>
      </c>
      <c r="O1233" s="11" t="str">
        <f>VLOOKUP($N1233,CATEGORIAS!$B$1:$G$245,2,0)</f>
        <v xml:space="preserve">SEMILLEROS 7 Y 8 AÑOS </v>
      </c>
      <c r="P1233" s="9" t="s">
        <v>2224</v>
      </c>
      <c r="Q1233" s="9"/>
      <c r="R1233" s="9"/>
    </row>
    <row r="1234" spans="2:18" x14ac:dyDescent="0.3">
      <c r="B1234" s="40">
        <v>1236</v>
      </c>
      <c r="C1234" s="1" t="s">
        <v>133</v>
      </c>
      <c r="D1234" s="1" t="s">
        <v>2219</v>
      </c>
      <c r="E1234" s="1" t="s">
        <v>142</v>
      </c>
      <c r="F1234" s="103">
        <v>1025900067</v>
      </c>
      <c r="G1234" s="1">
        <v>3206872131</v>
      </c>
      <c r="H1234" s="1">
        <v>9</v>
      </c>
      <c r="I1234" s="1">
        <v>3</v>
      </c>
      <c r="J1234" s="1">
        <v>2014</v>
      </c>
      <c r="K1234" s="54">
        <f t="shared" si="38"/>
        <v>11</v>
      </c>
      <c r="L1234" s="9" t="s">
        <v>106</v>
      </c>
      <c r="M1234" s="55" t="str">
        <f>VLOOKUP($L1234,CATEGORIAS!$I$2:$J$15,2,0)</f>
        <v>S</v>
      </c>
      <c r="N1234" s="11" t="str">
        <f t="shared" si="36"/>
        <v>2014S</v>
      </c>
      <c r="O1234" s="11" t="str">
        <f>VLOOKUP($N1234,CATEGORIAS!$B$1:$G$245,2,0)</f>
        <v>SEMILLEROS 11 Y 12 AÑOS</v>
      </c>
      <c r="P1234" s="9" t="s">
        <v>2224</v>
      </c>
      <c r="Q1234" s="9"/>
      <c r="R1234" s="9"/>
    </row>
    <row r="1235" spans="2:18" x14ac:dyDescent="0.3">
      <c r="B1235" s="40">
        <v>1237</v>
      </c>
      <c r="C1235" s="1" t="s">
        <v>555</v>
      </c>
      <c r="D1235" s="1" t="s">
        <v>2219</v>
      </c>
      <c r="E1235" s="1" t="s">
        <v>142</v>
      </c>
      <c r="F1235" s="103">
        <v>1025906166</v>
      </c>
      <c r="G1235" s="1">
        <v>3206872131</v>
      </c>
      <c r="H1235" s="1">
        <v>16</v>
      </c>
      <c r="I1235" s="1">
        <v>4</v>
      </c>
      <c r="J1235" s="1">
        <v>2018</v>
      </c>
      <c r="K1235" s="54">
        <f t="shared" si="38"/>
        <v>7</v>
      </c>
      <c r="L1235" s="9" t="s">
        <v>106</v>
      </c>
      <c r="M1235" s="55" t="str">
        <f>VLOOKUP($L1235,CATEGORIAS!$I$2:$J$15,2,0)</f>
        <v>S</v>
      </c>
      <c r="N1235" s="11" t="str">
        <f t="shared" si="36"/>
        <v>2018S</v>
      </c>
      <c r="O1235" s="11" t="str">
        <f>VLOOKUP($N1235,CATEGORIAS!$B$1:$G$245,2,0)</f>
        <v xml:space="preserve">SEMILLEROS 7 Y 8 AÑOS </v>
      </c>
      <c r="P1235" s="9" t="s">
        <v>2224</v>
      </c>
      <c r="Q1235" s="9"/>
      <c r="R1235" s="9"/>
    </row>
    <row r="1236" spans="2:18" x14ac:dyDescent="0.3">
      <c r="B1236" s="40">
        <v>1238</v>
      </c>
      <c r="C1236" s="1" t="s">
        <v>319</v>
      </c>
      <c r="D1236" s="1" t="s">
        <v>2220</v>
      </c>
      <c r="E1236" s="1" t="s">
        <v>142</v>
      </c>
      <c r="F1236" s="103">
        <v>1114011264</v>
      </c>
      <c r="G1236" s="1">
        <v>8259170</v>
      </c>
      <c r="H1236" s="1">
        <v>18</v>
      </c>
      <c r="I1236" s="1">
        <v>2</v>
      </c>
      <c r="J1236" s="1">
        <v>2018</v>
      </c>
      <c r="K1236" s="54">
        <f t="shared" si="38"/>
        <v>7</v>
      </c>
      <c r="L1236" s="9" t="s">
        <v>106</v>
      </c>
      <c r="M1236" s="55" t="str">
        <f>VLOOKUP($L1236,CATEGORIAS!$I$2:$J$15,2,0)</f>
        <v>S</v>
      </c>
      <c r="N1236" s="11" t="str">
        <f t="shared" si="36"/>
        <v>2018S</v>
      </c>
      <c r="O1236" s="11" t="str">
        <f>VLOOKUP($N1236,CATEGORIAS!$B$1:$G$245,2,0)</f>
        <v xml:space="preserve">SEMILLEROS 7 Y 8 AÑOS </v>
      </c>
      <c r="P1236" s="9" t="s">
        <v>2224</v>
      </c>
      <c r="Q1236" s="9"/>
      <c r="R1236" s="9"/>
    </row>
    <row r="1237" spans="2:18" x14ac:dyDescent="0.3">
      <c r="B1237" s="40">
        <v>1239</v>
      </c>
      <c r="C1237" s="1" t="s">
        <v>110</v>
      </c>
      <c r="D1237" s="1" t="s">
        <v>2221</v>
      </c>
      <c r="E1237" s="1" t="s">
        <v>142</v>
      </c>
      <c r="F1237" s="104">
        <v>1036521113</v>
      </c>
      <c r="G1237" s="1">
        <v>3053472847</v>
      </c>
      <c r="H1237" s="1">
        <v>30</v>
      </c>
      <c r="I1237" s="1">
        <v>5</v>
      </c>
      <c r="J1237" s="1">
        <v>2016</v>
      </c>
      <c r="K1237" s="54">
        <f t="shared" si="38"/>
        <v>9</v>
      </c>
      <c r="L1237" s="9" t="s">
        <v>106</v>
      </c>
      <c r="M1237" s="55" t="str">
        <f>VLOOKUP($L1237,CATEGORIAS!$I$2:$J$15,2,0)</f>
        <v>S</v>
      </c>
      <c r="N1237" s="11" t="str">
        <f t="shared" si="36"/>
        <v>2016S</v>
      </c>
      <c r="O1237" s="11" t="str">
        <f>VLOOKUP($N1237,CATEGORIAS!$B$1:$G$245,2,0)</f>
        <v xml:space="preserve">SEMILLEROS 9 Y 10 AÑOS </v>
      </c>
      <c r="P1237" s="9" t="s">
        <v>2224</v>
      </c>
      <c r="Q1237" s="9"/>
      <c r="R1237" s="9"/>
    </row>
    <row r="1238" spans="2:18" x14ac:dyDescent="0.3">
      <c r="B1238" s="40">
        <v>1240</v>
      </c>
      <c r="C1238" s="1" t="s">
        <v>133</v>
      </c>
      <c r="D1238" s="1" t="s">
        <v>205</v>
      </c>
      <c r="E1238" s="1" t="s">
        <v>142</v>
      </c>
      <c r="F1238" s="1">
        <v>1025771597</v>
      </c>
      <c r="G1238" s="1">
        <v>3017503084</v>
      </c>
      <c r="H1238" s="1">
        <v>12</v>
      </c>
      <c r="I1238" s="1">
        <v>1</v>
      </c>
      <c r="J1238" s="1">
        <v>2016</v>
      </c>
      <c r="K1238" s="54">
        <f t="shared" ref="K1238:K1254" si="39">2025-J1238</f>
        <v>9</v>
      </c>
      <c r="L1238" s="9" t="s">
        <v>106</v>
      </c>
      <c r="M1238" s="55" t="str">
        <f>VLOOKUP($L1238,CATEGORIAS!$I$2:$J$15,2,0)</f>
        <v>S</v>
      </c>
      <c r="N1238" s="11" t="str">
        <f t="shared" si="36"/>
        <v>2016S</v>
      </c>
      <c r="O1238" s="11" t="str">
        <f>VLOOKUP($N1238,CATEGORIAS!$B$1:$G$245,2,0)</f>
        <v xml:space="preserve">SEMILLEROS 9 Y 10 AÑOS </v>
      </c>
      <c r="P1238" s="9" t="s">
        <v>2224</v>
      </c>
      <c r="Q1238" s="9"/>
      <c r="R1238" s="9"/>
    </row>
    <row r="1239" spans="2:18" x14ac:dyDescent="0.3">
      <c r="B1239" s="40">
        <v>1241</v>
      </c>
      <c r="C1239" s="1" t="s">
        <v>679</v>
      </c>
      <c r="D1239" s="1" t="s">
        <v>2222</v>
      </c>
      <c r="E1239" s="1" t="s">
        <v>142</v>
      </c>
      <c r="F1239" s="1">
        <v>1036520505</v>
      </c>
      <c r="G1239" s="1">
        <v>3113292483</v>
      </c>
      <c r="H1239" s="1">
        <v>30</v>
      </c>
      <c r="I1239" s="1">
        <v>9</v>
      </c>
      <c r="J1239" s="1">
        <v>2013</v>
      </c>
      <c r="K1239" s="54">
        <f t="shared" si="39"/>
        <v>12</v>
      </c>
      <c r="L1239" s="9" t="s">
        <v>106</v>
      </c>
      <c r="M1239" s="55" t="str">
        <f>VLOOKUP($L1239,CATEGORIAS!$I$2:$J$15,2,0)</f>
        <v>S</v>
      </c>
      <c r="N1239" s="11" t="str">
        <f t="shared" si="36"/>
        <v>2013S</v>
      </c>
      <c r="O1239" s="11" t="str">
        <f>VLOOKUP($N1239,CATEGORIAS!$B$1:$G$245,2,0)</f>
        <v>SEMILLEROS 11 Y 12 AÑOS</v>
      </c>
      <c r="P1239" s="9" t="s">
        <v>2224</v>
      </c>
      <c r="Q1239" s="9"/>
      <c r="R1239" s="9"/>
    </row>
    <row r="1240" spans="2:18" x14ac:dyDescent="0.3">
      <c r="B1240" s="40">
        <v>1242</v>
      </c>
      <c r="C1240" s="1" t="s">
        <v>338</v>
      </c>
      <c r="D1240" s="1" t="s">
        <v>2223</v>
      </c>
      <c r="E1240" s="1" t="s">
        <v>142</v>
      </c>
      <c r="F1240" s="1">
        <v>1023546826</v>
      </c>
      <c r="G1240" s="1">
        <v>3003038194</v>
      </c>
      <c r="H1240" s="1">
        <v>3</v>
      </c>
      <c r="I1240" s="1">
        <v>8</v>
      </c>
      <c r="J1240" s="1">
        <v>2018</v>
      </c>
      <c r="K1240" s="54">
        <f t="shared" si="39"/>
        <v>7</v>
      </c>
      <c r="L1240" s="9" t="s">
        <v>106</v>
      </c>
      <c r="M1240" s="55" t="str">
        <f>VLOOKUP($L1240,CATEGORIAS!$I$2:$J$15,2,0)</f>
        <v>S</v>
      </c>
      <c r="N1240" s="11" t="str">
        <f t="shared" si="36"/>
        <v>2018S</v>
      </c>
      <c r="O1240" s="11" t="str">
        <f>VLOOKUP($N1240,CATEGORIAS!$B$1:$G$245,2,0)</f>
        <v xml:space="preserve">SEMILLEROS 7 Y 8 AÑOS </v>
      </c>
      <c r="P1240" s="9" t="s">
        <v>2224</v>
      </c>
      <c r="Q1240" s="9"/>
      <c r="R1240" s="9"/>
    </row>
    <row r="1241" spans="2:18" x14ac:dyDescent="0.3">
      <c r="B1241" s="40">
        <v>1243</v>
      </c>
      <c r="C1241" s="1" t="s">
        <v>338</v>
      </c>
      <c r="D1241" s="1" t="s">
        <v>1272</v>
      </c>
      <c r="E1241" s="1" t="s">
        <v>142</v>
      </c>
      <c r="F1241" s="1">
        <v>1021941788</v>
      </c>
      <c r="G1241" s="1">
        <v>3128868973</v>
      </c>
      <c r="H1241" s="1">
        <v>4</v>
      </c>
      <c r="I1241" s="1">
        <v>4</v>
      </c>
      <c r="J1241" s="1">
        <v>2017</v>
      </c>
      <c r="K1241" s="54">
        <f t="shared" si="39"/>
        <v>8</v>
      </c>
      <c r="L1241" s="9" t="s">
        <v>106</v>
      </c>
      <c r="M1241" s="55" t="str">
        <f>VLOOKUP($L1241,CATEGORIAS!$I$2:$J$15,2,0)</f>
        <v>S</v>
      </c>
      <c r="N1241" s="11" t="str">
        <f t="shared" si="36"/>
        <v>2017S</v>
      </c>
      <c r="O1241" s="11" t="str">
        <f>VLOOKUP($N1241,CATEGORIAS!$B$1:$G$245,2,0)</f>
        <v xml:space="preserve">SEMILLEROS 7 Y 8 AÑOS </v>
      </c>
      <c r="P1241" s="9" t="s">
        <v>2224</v>
      </c>
      <c r="Q1241" s="9"/>
      <c r="R1241" s="9"/>
    </row>
    <row r="1242" spans="2:18" x14ac:dyDescent="0.3">
      <c r="B1242" s="40">
        <v>1244</v>
      </c>
      <c r="C1242" s="1" t="s">
        <v>2225</v>
      </c>
      <c r="D1242" s="1" t="s">
        <v>2226</v>
      </c>
      <c r="E1242" s="1" t="s">
        <v>116</v>
      </c>
      <c r="F1242" s="1">
        <v>1035881361</v>
      </c>
      <c r="G1242" s="1"/>
      <c r="H1242" s="1">
        <v>2</v>
      </c>
      <c r="I1242" s="1">
        <v>5</v>
      </c>
      <c r="J1242" s="1">
        <v>2021</v>
      </c>
      <c r="K1242" s="54">
        <f t="shared" si="39"/>
        <v>4</v>
      </c>
      <c r="L1242" s="9" t="s">
        <v>103</v>
      </c>
      <c r="M1242" s="55" t="str">
        <f>VLOOKUP($L1242,CATEGORIAS!$I$2:$J$15,2,0)</f>
        <v>Z</v>
      </c>
      <c r="N1242" s="11" t="str">
        <f t="shared" si="36"/>
        <v>2021Z</v>
      </c>
      <c r="O1242" s="11" t="str">
        <f>VLOOKUP($N1242,CATEGORIAS!$B$1:$G$245,2,0)</f>
        <v>MINI RIDERS SIN PEDALES 4 Y 5 AÑOS</v>
      </c>
      <c r="P1242" s="9" t="s">
        <v>622</v>
      </c>
      <c r="Q1242" s="9"/>
      <c r="R1242" s="9"/>
    </row>
    <row r="1243" spans="2:18" x14ac:dyDescent="0.3">
      <c r="B1243" s="40">
        <v>1245</v>
      </c>
      <c r="C1243" s="1" t="s">
        <v>118</v>
      </c>
      <c r="D1243" s="1" t="s">
        <v>2227</v>
      </c>
      <c r="E1243" s="1" t="s">
        <v>116</v>
      </c>
      <c r="F1243" s="1">
        <v>1035881589</v>
      </c>
      <c r="G1243" s="1"/>
      <c r="H1243" s="1">
        <v>3</v>
      </c>
      <c r="I1243" s="1">
        <v>8</v>
      </c>
      <c r="J1243" s="1">
        <v>2022</v>
      </c>
      <c r="K1243" s="54">
        <f t="shared" si="39"/>
        <v>3</v>
      </c>
      <c r="L1243" s="9" t="s">
        <v>103</v>
      </c>
      <c r="M1243" s="55" t="str">
        <f>VLOOKUP($L1243,CATEGORIAS!$I$2:$J$15,2,0)</f>
        <v>Z</v>
      </c>
      <c r="N1243" s="11" t="str">
        <f t="shared" si="36"/>
        <v>2022Z</v>
      </c>
      <c r="O1243" s="11" t="str">
        <f>VLOOKUP($N1243,CATEGORIAS!$B$1:$G$245,2,0)</f>
        <v>MINI RIDERS SIN PEDALES 2 Y 3 AÑOS</v>
      </c>
      <c r="P1243" s="9" t="s">
        <v>622</v>
      </c>
      <c r="Q1243" s="9"/>
      <c r="R1243" s="9"/>
    </row>
    <row r="1244" spans="2:18" x14ac:dyDescent="0.3">
      <c r="B1244" s="40">
        <v>1246</v>
      </c>
      <c r="C1244" s="1" t="s">
        <v>1128</v>
      </c>
      <c r="D1244" s="1" t="s">
        <v>2228</v>
      </c>
      <c r="E1244" s="1" t="s">
        <v>116</v>
      </c>
      <c r="F1244" s="1">
        <v>1023561389</v>
      </c>
      <c r="G1244" s="1"/>
      <c r="H1244" s="1">
        <v>1</v>
      </c>
      <c r="I1244" s="1">
        <v>2</v>
      </c>
      <c r="J1244" s="1">
        <v>2021</v>
      </c>
      <c r="K1244" s="54">
        <f t="shared" si="39"/>
        <v>4</v>
      </c>
      <c r="L1244" s="9" t="s">
        <v>102</v>
      </c>
      <c r="M1244" s="55" t="str">
        <f>VLOOKUP($L1244,CATEGORIAS!$I$2:$J$15,2,0)</f>
        <v>X</v>
      </c>
      <c r="N1244" s="11" t="str">
        <f t="shared" si="36"/>
        <v>2021X</v>
      </c>
      <c r="O1244" s="11" t="str">
        <f>VLOOKUP($N1244,CATEGORIAS!$B$1:$G$245,2,0)</f>
        <v>MINI RIDERS CON PEDALES 4 Y 5 AÑOS</v>
      </c>
      <c r="P1244" s="9" t="s">
        <v>622</v>
      </c>
      <c r="Q1244" s="9"/>
      <c r="R1244" s="9"/>
    </row>
    <row r="1245" spans="2:18" x14ac:dyDescent="0.3">
      <c r="B1245" s="40">
        <v>1247</v>
      </c>
      <c r="C1245" s="1" t="s">
        <v>2229</v>
      </c>
      <c r="D1245" s="1" t="s">
        <v>2230</v>
      </c>
      <c r="E1245" s="1" t="s">
        <v>116</v>
      </c>
      <c r="F1245" s="1">
        <v>1023553108</v>
      </c>
      <c r="G1245" s="1"/>
      <c r="H1245" s="1">
        <v>14</v>
      </c>
      <c r="I1245" s="1">
        <v>6</v>
      </c>
      <c r="J1245" s="1">
        <v>2019</v>
      </c>
      <c r="K1245" s="54">
        <f t="shared" si="39"/>
        <v>6</v>
      </c>
      <c r="L1245" s="9" t="s">
        <v>106</v>
      </c>
      <c r="M1245" s="55" t="str">
        <f>VLOOKUP($L1245,CATEGORIAS!$I$2:$J$15,2,0)</f>
        <v>S</v>
      </c>
      <c r="N1245" s="11" t="str">
        <f t="shared" si="36"/>
        <v>2019S</v>
      </c>
      <c r="O1245" s="11" t="str">
        <f>VLOOKUP($N1245,CATEGORIAS!$B$1:$G$245,2,0)</f>
        <v>SEMILLEROS 6 AÑOS Y MENOS</v>
      </c>
      <c r="P1245" s="9" t="s">
        <v>622</v>
      </c>
      <c r="Q1245" s="9"/>
      <c r="R1245" s="9"/>
    </row>
    <row r="1246" spans="2:18" x14ac:dyDescent="0.3">
      <c r="B1246" s="40">
        <v>1248</v>
      </c>
      <c r="C1246" s="1" t="s">
        <v>263</v>
      </c>
      <c r="D1246" s="1" t="s">
        <v>1753</v>
      </c>
      <c r="E1246" s="1" t="s">
        <v>116</v>
      </c>
      <c r="F1246" s="1">
        <v>1022165737</v>
      </c>
      <c r="G1246" s="1"/>
      <c r="H1246" s="1">
        <v>15</v>
      </c>
      <c r="I1246" s="1">
        <v>9</v>
      </c>
      <c r="J1246" s="1">
        <v>2019</v>
      </c>
      <c r="K1246" s="54">
        <f t="shared" si="39"/>
        <v>6</v>
      </c>
      <c r="L1246" s="9" t="s">
        <v>106</v>
      </c>
      <c r="M1246" s="55" t="str">
        <f>VLOOKUP($L1246,CATEGORIAS!$I$2:$J$15,2,0)</f>
        <v>S</v>
      </c>
      <c r="N1246" s="11" t="str">
        <f t="shared" si="36"/>
        <v>2019S</v>
      </c>
      <c r="O1246" s="11" t="str">
        <f>VLOOKUP($N1246,CATEGORIAS!$B$1:$G$245,2,0)</f>
        <v>SEMILLEROS 6 AÑOS Y MENOS</v>
      </c>
      <c r="P1246" s="9" t="s">
        <v>622</v>
      </c>
      <c r="Q1246" s="9"/>
      <c r="R1246" s="9"/>
    </row>
    <row r="1247" spans="2:18" x14ac:dyDescent="0.3">
      <c r="B1247" s="40">
        <v>1249</v>
      </c>
      <c r="C1247" s="1" t="s">
        <v>411</v>
      </c>
      <c r="D1247" s="1" t="s">
        <v>2231</v>
      </c>
      <c r="E1247" s="1" t="s">
        <v>212</v>
      </c>
      <c r="F1247" s="1">
        <v>1038262382</v>
      </c>
      <c r="G1247" s="1"/>
      <c r="H1247" s="1">
        <v>5</v>
      </c>
      <c r="I1247" s="1">
        <v>11</v>
      </c>
      <c r="J1247" s="1">
        <v>2004</v>
      </c>
      <c r="K1247" s="54">
        <f t="shared" si="39"/>
        <v>21</v>
      </c>
      <c r="L1247" s="9" t="s">
        <v>104</v>
      </c>
      <c r="M1247" s="55" t="str">
        <f>VLOOKUP($L1247,CATEGORIAS!$I$2:$J$15,2,0)</f>
        <v>N</v>
      </c>
      <c r="N1247" s="11" t="str">
        <f t="shared" si="36"/>
        <v>2004N</v>
      </c>
      <c r="O1247" s="11" t="str">
        <f>VLOOKUP($N1247,CATEGORIAS!$B$1:$G$245,2,0)</f>
        <v>NOVATOS 17 AÑOS Y MAS</v>
      </c>
      <c r="P1247" s="9" t="s">
        <v>622</v>
      </c>
      <c r="Q1247" s="9"/>
      <c r="R1247" s="9"/>
    </row>
    <row r="1248" spans="2:18" x14ac:dyDescent="0.3">
      <c r="B1248" s="40">
        <v>1250</v>
      </c>
      <c r="C1248" s="1" t="s">
        <v>533</v>
      </c>
      <c r="D1248" s="1" t="s">
        <v>2232</v>
      </c>
      <c r="E1248" s="1" t="s">
        <v>142</v>
      </c>
      <c r="F1248" s="1">
        <v>1036520183</v>
      </c>
      <c r="G1248" s="1"/>
      <c r="H1248" s="1">
        <v>28</v>
      </c>
      <c r="I1248" s="1">
        <v>12</v>
      </c>
      <c r="J1248" s="1">
        <v>2012</v>
      </c>
      <c r="K1248" s="54">
        <f t="shared" si="39"/>
        <v>13</v>
      </c>
      <c r="L1248" s="9" t="s">
        <v>106</v>
      </c>
      <c r="M1248" s="55" t="str">
        <f>VLOOKUP($L1248,CATEGORIAS!$I$2:$J$15,2,0)</f>
        <v>S</v>
      </c>
      <c r="N1248" s="11" t="str">
        <f t="shared" si="36"/>
        <v>2012S</v>
      </c>
      <c r="O1248" s="11" t="str">
        <f>VLOOKUP($N1248,CATEGORIAS!$B$1:$G$245,2,0)</f>
        <v xml:space="preserve">SEMILLEROS 13 Y 14 AÑOS </v>
      </c>
      <c r="P1248" s="9" t="s">
        <v>622</v>
      </c>
      <c r="Q1248" s="9"/>
      <c r="R1248" s="9"/>
    </row>
    <row r="1249" spans="2:18" x14ac:dyDescent="0.3">
      <c r="B1249" s="40">
        <v>1251</v>
      </c>
      <c r="C1249" s="1" t="s">
        <v>140</v>
      </c>
      <c r="D1249" s="1" t="s">
        <v>2233</v>
      </c>
      <c r="E1249" s="1" t="s">
        <v>142</v>
      </c>
      <c r="F1249" s="1">
        <v>1036520307</v>
      </c>
      <c r="G1249" s="1"/>
      <c r="H1249" s="1">
        <v>25</v>
      </c>
      <c r="I1249" s="1">
        <v>6</v>
      </c>
      <c r="J1249" s="1">
        <v>2013</v>
      </c>
      <c r="K1249" s="54">
        <f t="shared" si="39"/>
        <v>12</v>
      </c>
      <c r="L1249" s="9" t="s">
        <v>106</v>
      </c>
      <c r="M1249" s="55" t="str">
        <f>VLOOKUP($L1249,CATEGORIAS!$I$2:$J$15,2,0)</f>
        <v>S</v>
      </c>
      <c r="N1249" s="11" t="str">
        <f t="shared" si="36"/>
        <v>2013S</v>
      </c>
      <c r="O1249" s="11" t="str">
        <f>VLOOKUP($N1249,CATEGORIAS!$B$1:$G$245,2,0)</f>
        <v>SEMILLEROS 11 Y 12 AÑOS</v>
      </c>
      <c r="P1249" s="9" t="s">
        <v>622</v>
      </c>
      <c r="Q1249" s="9"/>
      <c r="R1249" s="9"/>
    </row>
    <row r="1250" spans="2:18" x14ac:dyDescent="0.3">
      <c r="B1250" s="40">
        <v>1252</v>
      </c>
      <c r="C1250" s="1" t="s">
        <v>350</v>
      </c>
      <c r="D1250" s="1" t="s">
        <v>1468</v>
      </c>
      <c r="E1250" s="1" t="s">
        <v>116</v>
      </c>
      <c r="F1250" s="1">
        <v>1218466582</v>
      </c>
      <c r="G1250" s="1"/>
      <c r="H1250" s="1">
        <v>2</v>
      </c>
      <c r="I1250" s="1">
        <v>11</v>
      </c>
      <c r="J1250" s="1">
        <v>2017</v>
      </c>
      <c r="K1250" s="54">
        <f t="shared" si="39"/>
        <v>8</v>
      </c>
      <c r="L1250" s="9" t="s">
        <v>106</v>
      </c>
      <c r="M1250" s="55" t="str">
        <f>VLOOKUP($L1250,CATEGORIAS!$I$2:$J$15,2,0)</f>
        <v>S</v>
      </c>
      <c r="N1250" s="11" t="str">
        <f t="shared" si="36"/>
        <v>2017S</v>
      </c>
      <c r="O1250" s="11" t="str">
        <f>VLOOKUP($N1250,CATEGORIAS!$B$1:$G$245,2,0)</f>
        <v xml:space="preserve">SEMILLEROS 7 Y 8 AÑOS </v>
      </c>
      <c r="P1250" s="9" t="s">
        <v>622</v>
      </c>
      <c r="Q1250" s="9"/>
      <c r="R1250" s="9"/>
    </row>
    <row r="1251" spans="2:18" x14ac:dyDescent="0.3">
      <c r="B1251" s="40">
        <v>1253</v>
      </c>
      <c r="C1251" s="1" t="s">
        <v>321</v>
      </c>
      <c r="D1251" s="1" t="s">
        <v>2234</v>
      </c>
      <c r="E1251" s="1" t="s">
        <v>116</v>
      </c>
      <c r="F1251" s="1">
        <v>1036522012</v>
      </c>
      <c r="G1251" s="1"/>
      <c r="H1251" s="1">
        <v>14</v>
      </c>
      <c r="I1251" s="1">
        <v>5</v>
      </c>
      <c r="J1251" s="1">
        <v>2020</v>
      </c>
      <c r="K1251" s="54">
        <f t="shared" si="39"/>
        <v>5</v>
      </c>
      <c r="L1251" s="9" t="s">
        <v>106</v>
      </c>
      <c r="M1251" s="55" t="str">
        <f>VLOOKUP($L1251,CATEGORIAS!$I$2:$J$15,2,0)</f>
        <v>S</v>
      </c>
      <c r="N1251" s="11" t="str">
        <f t="shared" si="36"/>
        <v>2020S</v>
      </c>
      <c r="O1251" s="11" t="str">
        <f>VLOOKUP($N1251,CATEGORIAS!$B$1:$G$245,2,0)</f>
        <v>SEMILLEROS 6 AÑOS Y MENOS</v>
      </c>
      <c r="P1251" s="9" t="s">
        <v>622</v>
      </c>
      <c r="Q1251" s="9"/>
      <c r="R1251" s="9"/>
    </row>
    <row r="1252" spans="2:18" x14ac:dyDescent="0.3">
      <c r="B1252" s="40">
        <v>1254</v>
      </c>
      <c r="C1252" s="1" t="s">
        <v>140</v>
      </c>
      <c r="D1252" s="1" t="s">
        <v>2235</v>
      </c>
      <c r="E1252" s="1" t="s">
        <v>116</v>
      </c>
      <c r="F1252" s="1">
        <v>1037675360</v>
      </c>
      <c r="G1252" s="1"/>
      <c r="H1252" s="1">
        <v>16</v>
      </c>
      <c r="I1252" s="1">
        <v>1</v>
      </c>
      <c r="J1252" s="1">
        <v>2021</v>
      </c>
      <c r="K1252" s="54">
        <f t="shared" si="39"/>
        <v>4</v>
      </c>
      <c r="L1252" s="9" t="s">
        <v>103</v>
      </c>
      <c r="M1252" s="55" t="str">
        <f>VLOOKUP($L1252,CATEGORIAS!$I$2:$J$15,2,0)</f>
        <v>Z</v>
      </c>
      <c r="N1252" s="11" t="str">
        <f t="shared" si="36"/>
        <v>2021Z</v>
      </c>
      <c r="O1252" s="11" t="str">
        <f>VLOOKUP($N1252,CATEGORIAS!$B$1:$G$245,2,0)</f>
        <v>MINI RIDERS SIN PEDALES 4 Y 5 AÑOS</v>
      </c>
      <c r="P1252" s="9" t="s">
        <v>622</v>
      </c>
      <c r="Q1252" s="9"/>
      <c r="R1252" s="9"/>
    </row>
    <row r="1253" spans="2:18" x14ac:dyDescent="0.3">
      <c r="B1253" s="40">
        <v>1255</v>
      </c>
      <c r="C1253" s="1" t="s">
        <v>213</v>
      </c>
      <c r="D1253" s="1" t="s">
        <v>2236</v>
      </c>
      <c r="E1253" s="1" t="s">
        <v>142</v>
      </c>
      <c r="F1253" s="1">
        <v>1129584617</v>
      </c>
      <c r="G1253" s="1"/>
      <c r="H1253" s="1">
        <v>20</v>
      </c>
      <c r="I1253" s="1">
        <v>1</v>
      </c>
      <c r="J1253" s="1">
        <v>2012</v>
      </c>
      <c r="K1253" s="54">
        <f t="shared" si="39"/>
        <v>13</v>
      </c>
      <c r="L1253" s="9" t="s">
        <v>105</v>
      </c>
      <c r="M1253" s="55" t="str">
        <f>VLOOKUP($L1253,CATEGORIAS!$I$2:$J$15,2,0)</f>
        <v>P</v>
      </c>
      <c r="N1253" s="11" t="str">
        <f t="shared" si="36"/>
        <v>2012P</v>
      </c>
      <c r="O1253" s="11" t="str">
        <f>VLOOKUP($N1253,CATEGORIAS!$B$1:$G$245,2,0)</f>
        <v xml:space="preserve">PRINCIPIANTES 13 Y 14 AÑOS </v>
      </c>
      <c r="P1253" s="9" t="s">
        <v>622</v>
      </c>
      <c r="Q1253" s="9"/>
      <c r="R1253" s="9"/>
    </row>
    <row r="1254" spans="2:18" x14ac:dyDescent="0.3">
      <c r="B1254" s="40">
        <v>1256</v>
      </c>
      <c r="C1254" s="1" t="s">
        <v>978</v>
      </c>
      <c r="D1254" s="1" t="s">
        <v>2231</v>
      </c>
      <c r="E1254" s="1" t="s">
        <v>142</v>
      </c>
      <c r="F1254" s="1">
        <v>1023543438</v>
      </c>
      <c r="G1254" s="1"/>
      <c r="H1254" s="1">
        <v>6</v>
      </c>
      <c r="I1254" s="1">
        <v>2</v>
      </c>
      <c r="J1254" s="1">
        <v>2018</v>
      </c>
      <c r="K1254" s="54">
        <f t="shared" si="39"/>
        <v>7</v>
      </c>
      <c r="L1254" s="9" t="s">
        <v>105</v>
      </c>
      <c r="M1254" s="55" t="str">
        <f>VLOOKUP($L1254,CATEGORIAS!$I$2:$J$15,2,0)</f>
        <v>P</v>
      </c>
      <c r="N1254" s="11" t="str">
        <f t="shared" si="36"/>
        <v>2018P</v>
      </c>
      <c r="O1254" s="11" t="str">
        <f>VLOOKUP($N1254,CATEGORIAS!$B$1:$G$245,2,0)</f>
        <v xml:space="preserve">PRINCIPIANTES 7 Y 8 AÑOS </v>
      </c>
      <c r="P1254" s="9" t="s">
        <v>622</v>
      </c>
      <c r="Q1254" s="9"/>
      <c r="R1254" s="9"/>
    </row>
    <row r="1255" spans="2:18" x14ac:dyDescent="0.3">
      <c r="B1255" s="40">
        <v>1257</v>
      </c>
      <c r="C1255" s="1" t="s">
        <v>1493</v>
      </c>
      <c r="D1255" s="1" t="s">
        <v>2237</v>
      </c>
      <c r="E1255" s="1" t="s">
        <v>116</v>
      </c>
      <c r="F1255" s="1">
        <v>1035019132</v>
      </c>
      <c r="G1255" s="1"/>
      <c r="H1255" s="1">
        <v>7</v>
      </c>
      <c r="I1255" s="1">
        <v>3</v>
      </c>
      <c r="J1255" s="1">
        <v>2022</v>
      </c>
      <c r="K1255" s="54">
        <f t="shared" ref="K1255:K1264" si="40">2025-J1255</f>
        <v>3</v>
      </c>
      <c r="L1255" s="9" t="s">
        <v>103</v>
      </c>
      <c r="M1255" s="55" t="str">
        <f>VLOOKUP($L1255,CATEGORIAS!$I$2:$J$15,2,0)</f>
        <v>Z</v>
      </c>
      <c r="N1255" s="11" t="str">
        <f t="shared" si="36"/>
        <v>2022Z</v>
      </c>
      <c r="O1255" s="11" t="str">
        <f>VLOOKUP($N1255,CATEGORIAS!$B$1:$G$245,2,0)</f>
        <v>MINI RIDERS SIN PEDALES 2 Y 3 AÑOS</v>
      </c>
      <c r="P1255" s="9" t="s">
        <v>622</v>
      </c>
      <c r="Q1255" s="9"/>
      <c r="R1255" s="9"/>
    </row>
    <row r="1256" spans="2:18" x14ac:dyDescent="0.3">
      <c r="B1256" s="40">
        <v>1258</v>
      </c>
      <c r="C1256" s="1"/>
      <c r="D1256" s="1"/>
      <c r="E1256" s="1"/>
      <c r="F1256" s="1"/>
      <c r="G1256" s="1"/>
      <c r="H1256" s="1"/>
      <c r="I1256" s="1"/>
      <c r="J1256" s="1"/>
      <c r="K1256" s="54">
        <f t="shared" si="40"/>
        <v>2025</v>
      </c>
      <c r="L1256" s="9"/>
      <c r="M1256" s="55" t="e">
        <f>VLOOKUP($L1256,CATEGORIAS!$I$2:$J$15,2,0)</f>
        <v>#N/A</v>
      </c>
      <c r="N1256" s="11" t="e">
        <f t="shared" si="36"/>
        <v>#N/A</v>
      </c>
      <c r="O1256" s="11" t="e">
        <f>VLOOKUP($N1256,CATEGORIAS!$B$1:$G$245,2,0)</f>
        <v>#N/A</v>
      </c>
      <c r="P1256" s="9"/>
      <c r="Q1256" s="9"/>
      <c r="R1256" s="9"/>
    </row>
    <row r="1257" spans="2:18" x14ac:dyDescent="0.3">
      <c r="B1257" s="40">
        <v>1259</v>
      </c>
      <c r="C1257" s="1"/>
      <c r="D1257" s="1"/>
      <c r="E1257" s="1"/>
      <c r="F1257" s="1"/>
      <c r="G1257" s="1"/>
      <c r="H1257" s="1"/>
      <c r="I1257" s="1"/>
      <c r="J1257" s="1"/>
      <c r="K1257" s="54">
        <f t="shared" si="40"/>
        <v>2025</v>
      </c>
      <c r="L1257" s="9"/>
      <c r="M1257" s="55" t="e">
        <f>VLOOKUP($L1257,CATEGORIAS!$I$2:$J$15,2,0)</f>
        <v>#N/A</v>
      </c>
      <c r="N1257" s="11" t="e">
        <f t="shared" si="36"/>
        <v>#N/A</v>
      </c>
      <c r="O1257" s="11" t="e">
        <f>VLOOKUP($N1257,CATEGORIAS!$B$1:$G$245,2,0)</f>
        <v>#N/A</v>
      </c>
      <c r="P1257" s="9"/>
      <c r="Q1257" s="9"/>
      <c r="R1257" s="9"/>
    </row>
    <row r="1258" spans="2:18" x14ac:dyDescent="0.3">
      <c r="B1258" s="40">
        <v>1260</v>
      </c>
      <c r="C1258" s="1"/>
      <c r="D1258" s="1"/>
      <c r="E1258" s="1"/>
      <c r="F1258" s="1"/>
      <c r="G1258" s="1"/>
      <c r="H1258" s="1"/>
      <c r="I1258" s="1"/>
      <c r="J1258" s="1"/>
      <c r="K1258" s="54">
        <f t="shared" si="40"/>
        <v>2025</v>
      </c>
      <c r="L1258" s="9"/>
      <c r="M1258" s="55" t="e">
        <f>VLOOKUP($L1258,CATEGORIAS!$I$2:$J$15,2,0)</f>
        <v>#N/A</v>
      </c>
      <c r="N1258" s="11" t="e">
        <f t="shared" si="36"/>
        <v>#N/A</v>
      </c>
      <c r="O1258" s="11" t="e">
        <f>VLOOKUP($N1258,CATEGORIAS!$B$1:$G$245,2,0)</f>
        <v>#N/A</v>
      </c>
      <c r="P1258" s="9"/>
      <c r="Q1258" s="9"/>
      <c r="R1258" s="9"/>
    </row>
    <row r="1259" spans="2:18" x14ac:dyDescent="0.3">
      <c r="B1259" s="40">
        <v>1261</v>
      </c>
      <c r="C1259" s="1"/>
      <c r="D1259" s="1"/>
      <c r="E1259" s="1"/>
      <c r="F1259" s="1"/>
      <c r="G1259" s="1"/>
      <c r="H1259" s="1"/>
      <c r="I1259" s="1"/>
      <c r="J1259" s="1"/>
      <c r="K1259" s="54">
        <f t="shared" si="40"/>
        <v>2025</v>
      </c>
      <c r="L1259" s="9"/>
      <c r="M1259" s="55" t="e">
        <f>VLOOKUP($L1259,CATEGORIAS!$I$2:$J$15,2,0)</f>
        <v>#N/A</v>
      </c>
      <c r="N1259" s="11" t="e">
        <f t="shared" si="36"/>
        <v>#N/A</v>
      </c>
      <c r="O1259" s="11" t="e">
        <f>VLOOKUP($N1259,CATEGORIAS!$B$1:$G$245,2,0)</f>
        <v>#N/A</v>
      </c>
      <c r="P1259" s="9"/>
      <c r="Q1259" s="9"/>
      <c r="R1259" s="9"/>
    </row>
    <row r="1260" spans="2:18" x14ac:dyDescent="0.3">
      <c r="B1260" s="40">
        <v>1262</v>
      </c>
      <c r="C1260" s="1"/>
      <c r="D1260" s="1"/>
      <c r="E1260" s="1"/>
      <c r="F1260" s="1"/>
      <c r="G1260" s="1"/>
      <c r="H1260" s="1"/>
      <c r="I1260" s="1"/>
      <c r="J1260" s="1"/>
      <c r="K1260" s="54">
        <f t="shared" si="40"/>
        <v>2025</v>
      </c>
      <c r="L1260" s="9"/>
      <c r="M1260" s="55" t="e">
        <f>VLOOKUP($L1260,CATEGORIAS!$I$2:$J$15,2,0)</f>
        <v>#N/A</v>
      </c>
      <c r="N1260" s="11" t="e">
        <f t="shared" si="36"/>
        <v>#N/A</v>
      </c>
      <c r="O1260" s="11" t="e">
        <f>VLOOKUP($N1260,CATEGORIAS!$B$1:$G$245,2,0)</f>
        <v>#N/A</v>
      </c>
      <c r="P1260" s="9"/>
      <c r="Q1260" s="9"/>
      <c r="R1260" s="9"/>
    </row>
    <row r="1261" spans="2:18" x14ac:dyDescent="0.3">
      <c r="B1261" s="40">
        <v>1263</v>
      </c>
      <c r="C1261" s="1"/>
      <c r="D1261" s="1"/>
      <c r="E1261" s="1"/>
      <c r="F1261" s="1"/>
      <c r="G1261" s="1"/>
      <c r="H1261" s="1"/>
      <c r="I1261" s="1"/>
      <c r="J1261" s="1"/>
      <c r="K1261" s="54">
        <f t="shared" si="40"/>
        <v>2025</v>
      </c>
      <c r="L1261" s="9"/>
      <c r="M1261" s="55" t="e">
        <f>VLOOKUP($L1261,CATEGORIAS!$I$2:$J$15,2,0)</f>
        <v>#N/A</v>
      </c>
      <c r="N1261" s="11" t="e">
        <f t="shared" si="36"/>
        <v>#N/A</v>
      </c>
      <c r="O1261" s="11" t="e">
        <f>VLOOKUP($N1261,CATEGORIAS!$B$1:$G$245,2,0)</f>
        <v>#N/A</v>
      </c>
      <c r="P1261" s="9"/>
      <c r="Q1261" s="9"/>
      <c r="R1261" s="9"/>
    </row>
    <row r="1262" spans="2:18" x14ac:dyDescent="0.3">
      <c r="B1262" s="40">
        <v>1264</v>
      </c>
      <c r="C1262" s="1"/>
      <c r="D1262" s="1"/>
      <c r="E1262" s="1"/>
      <c r="F1262" s="1"/>
      <c r="G1262" s="1"/>
      <c r="H1262" s="1"/>
      <c r="I1262" s="1"/>
      <c r="J1262" s="1"/>
      <c r="K1262" s="54">
        <f t="shared" si="40"/>
        <v>2025</v>
      </c>
      <c r="L1262" s="9"/>
      <c r="M1262" s="55" t="e">
        <f>VLOOKUP($L1262,CATEGORIAS!$I$2:$J$15,2,0)</f>
        <v>#N/A</v>
      </c>
      <c r="N1262" s="11" t="e">
        <f t="shared" si="36"/>
        <v>#N/A</v>
      </c>
      <c r="O1262" s="11" t="e">
        <f>VLOOKUP($N1262,CATEGORIAS!$B$1:$G$245,2,0)</f>
        <v>#N/A</v>
      </c>
      <c r="P1262" s="9"/>
      <c r="Q1262" s="9"/>
      <c r="R1262" s="9"/>
    </row>
    <row r="1263" spans="2:18" x14ac:dyDescent="0.3">
      <c r="B1263" s="40">
        <v>1265</v>
      </c>
      <c r="C1263" s="1"/>
      <c r="D1263" s="1"/>
      <c r="E1263" s="1"/>
      <c r="F1263" s="1"/>
      <c r="G1263" s="1"/>
      <c r="H1263" s="1"/>
      <c r="I1263" s="1"/>
      <c r="J1263" s="1"/>
      <c r="K1263" s="54">
        <f t="shared" si="40"/>
        <v>2025</v>
      </c>
      <c r="L1263" s="9"/>
      <c r="M1263" s="55" t="e">
        <f>VLOOKUP($L1263,CATEGORIAS!$I$2:$J$15,2,0)</f>
        <v>#N/A</v>
      </c>
      <c r="N1263" s="11" t="e">
        <f t="shared" si="36"/>
        <v>#N/A</v>
      </c>
      <c r="O1263" s="11" t="e">
        <f>VLOOKUP($N1263,CATEGORIAS!$B$1:$G$245,2,0)</f>
        <v>#N/A</v>
      </c>
      <c r="P1263" s="9"/>
      <c r="Q1263" s="9"/>
      <c r="R1263" s="9"/>
    </row>
    <row r="1264" spans="2:18" x14ac:dyDescent="0.3">
      <c r="B1264" s="40">
        <v>1266</v>
      </c>
      <c r="C1264" s="1"/>
      <c r="D1264" s="1"/>
      <c r="E1264" s="1"/>
      <c r="F1264" s="1"/>
      <c r="G1264" s="1"/>
      <c r="H1264" s="1"/>
      <c r="I1264" s="1"/>
      <c r="J1264" s="1"/>
      <c r="K1264" s="54">
        <f t="shared" si="40"/>
        <v>2025</v>
      </c>
      <c r="L1264" s="9"/>
      <c r="M1264" s="55" t="e">
        <f>VLOOKUP($L1264,CATEGORIAS!$I$2:$J$15,2,0)</f>
        <v>#N/A</v>
      </c>
      <c r="N1264" s="11" t="e">
        <f t="shared" si="36"/>
        <v>#N/A</v>
      </c>
      <c r="O1264" s="11" t="e">
        <f>VLOOKUP($N1264,CATEGORIAS!$B$1:$G$245,2,0)</f>
        <v>#N/A</v>
      </c>
      <c r="P1264" s="9"/>
      <c r="Q1264" s="9"/>
      <c r="R1264" s="9"/>
    </row>
    <row r="1265" spans="2:18" x14ac:dyDescent="0.3">
      <c r="B1265" s="9" t="s">
        <v>849</v>
      </c>
      <c r="C1265" s="9" t="s">
        <v>394</v>
      </c>
      <c r="D1265" s="9" t="s">
        <v>395</v>
      </c>
      <c r="E1265" s="9" t="s">
        <v>142</v>
      </c>
      <c r="F1265" s="9">
        <v>1020316359</v>
      </c>
      <c r="G1265" s="9">
        <v>3008138460</v>
      </c>
      <c r="H1265" s="9"/>
      <c r="I1265" s="9"/>
      <c r="J1265" s="9">
        <v>2013</v>
      </c>
      <c r="K1265" s="54">
        <f t="shared" ref="K1265" si="41">2025-J1265</f>
        <v>12</v>
      </c>
      <c r="L1265" s="9" t="s">
        <v>100</v>
      </c>
      <c r="M1265" s="55" t="str">
        <f>VLOOKUP($L1265,CATEGORIAS!$I$2:$J$15,2,0)</f>
        <v>D</v>
      </c>
      <c r="N1265" s="11" t="str">
        <f t="shared" si="31"/>
        <v>2013D</v>
      </c>
      <c r="O1265" s="11" t="str">
        <f>VLOOKUP($N1265,CATEGORIAS!$B$1:$G$245,2,0)</f>
        <v>DAMAS 11 Y 12 AÑOS</v>
      </c>
      <c r="P1265" s="9" t="s">
        <v>425</v>
      </c>
      <c r="Q1265" s="9"/>
      <c r="R1265" s="9"/>
    </row>
    <row r="1266" spans="2:18" x14ac:dyDescent="0.3">
      <c r="B1266" s="9" t="s">
        <v>852</v>
      </c>
      <c r="C1266" s="9" t="s">
        <v>670</v>
      </c>
      <c r="D1266" s="9" t="s">
        <v>671</v>
      </c>
      <c r="E1266" s="9" t="s">
        <v>142</v>
      </c>
      <c r="F1266" s="9">
        <v>1195214216</v>
      </c>
      <c r="G1266" s="9"/>
      <c r="H1266" s="9">
        <v>11</v>
      </c>
      <c r="I1266" s="9">
        <v>1</v>
      </c>
      <c r="J1266" s="9">
        <v>2014</v>
      </c>
      <c r="K1266" s="54">
        <f t="shared" si="30"/>
        <v>11</v>
      </c>
      <c r="L1266" s="9" t="s">
        <v>101</v>
      </c>
      <c r="M1266" s="55" t="str">
        <f>VLOOKUP($L1266,CATEGORIAS!$I$2:$J$15,2,0)</f>
        <v>E</v>
      </c>
      <c r="N1266" s="11" t="str">
        <f t="shared" si="31"/>
        <v>2014E</v>
      </c>
      <c r="O1266" s="11" t="str">
        <f>VLOOKUP($N1266,CATEGORIAS!$B$1:$G$245,2,0)</f>
        <v>EXPERTOS 11 AÑOS</v>
      </c>
      <c r="P1266" s="9" t="s">
        <v>269</v>
      </c>
      <c r="Q1266" s="9"/>
      <c r="R1266" s="9"/>
    </row>
    <row r="1267" spans="2:18" x14ac:dyDescent="0.3">
      <c r="B1267" s="9" t="s">
        <v>1218</v>
      </c>
      <c r="C1267" s="9" t="s">
        <v>124</v>
      </c>
      <c r="D1267" s="9" t="s">
        <v>125</v>
      </c>
      <c r="E1267" s="9" t="s">
        <v>142</v>
      </c>
      <c r="F1267" s="9">
        <v>1033496913</v>
      </c>
      <c r="G1267" s="9">
        <v>3215201583</v>
      </c>
      <c r="H1267" s="9">
        <v>19</v>
      </c>
      <c r="I1267" s="9">
        <v>8</v>
      </c>
      <c r="J1267" s="9">
        <v>2014</v>
      </c>
      <c r="K1267" s="54">
        <f t="shared" si="30"/>
        <v>11</v>
      </c>
      <c r="L1267" s="9" t="s">
        <v>101</v>
      </c>
      <c r="M1267" s="55" t="str">
        <f>VLOOKUP($L1267,CATEGORIAS!$I$2:$J$15,2,0)</f>
        <v>E</v>
      </c>
      <c r="N1267" s="11" t="str">
        <f t="shared" si="31"/>
        <v>2014E</v>
      </c>
      <c r="O1267" s="11" t="str">
        <f>VLOOKUP($N1267,CATEGORIAS!$B$1:$G$245,2,0)</f>
        <v>EXPERTOS 11 AÑOS</v>
      </c>
      <c r="P1267" s="9" t="s">
        <v>137</v>
      </c>
      <c r="Q1267" s="9"/>
      <c r="R1267" s="9"/>
    </row>
    <row r="1268" spans="2:18" x14ac:dyDescent="0.3">
      <c r="B1268" s="9" t="s">
        <v>1717</v>
      </c>
      <c r="C1268" s="1" t="s">
        <v>1079</v>
      </c>
      <c r="D1268" s="1" t="s">
        <v>1080</v>
      </c>
      <c r="E1268" s="1" t="s">
        <v>142</v>
      </c>
      <c r="F1268" s="1">
        <v>1021941346</v>
      </c>
      <c r="G1268" s="1">
        <v>3003771460</v>
      </c>
      <c r="H1268" s="1">
        <v>2</v>
      </c>
      <c r="I1268" s="1">
        <v>2</v>
      </c>
      <c r="J1268" s="1">
        <v>2016</v>
      </c>
      <c r="K1268" s="54">
        <f t="shared" si="30"/>
        <v>9</v>
      </c>
      <c r="L1268" s="9" t="s">
        <v>100</v>
      </c>
      <c r="M1268" s="55" t="str">
        <f>VLOOKUP($L1268,CATEGORIAS!$I$2:$J$15,2,0)</f>
        <v>D</v>
      </c>
      <c r="N1268" s="11" t="str">
        <f t="shared" si="31"/>
        <v>2016D</v>
      </c>
      <c r="O1268" s="11" t="str">
        <f>VLOOKUP($N1268,CATEGORIAS!$B$1:$G$245,2,0)</f>
        <v xml:space="preserve">DAMAS 9 Y 10 AÑOS </v>
      </c>
      <c r="P1268" s="9" t="s">
        <v>650</v>
      </c>
      <c r="Q1268" s="9"/>
      <c r="R1268" s="9"/>
    </row>
  </sheetData>
  <sheetProtection password="CC21" sheet="1" objects="1" scenarios="1"/>
  <autoFilter ref="B1:Q1268"/>
  <sortState ref="B2:R790">
    <sortCondition ref="P2:P790"/>
    <sortCondition ref="D2:D790"/>
  </sortState>
  <dataConsolidate/>
  <conditionalFormatting sqref="A441">
    <cfRule type="duplicateValues" dxfId="21" priority="17"/>
  </conditionalFormatting>
  <conditionalFormatting sqref="A969">
    <cfRule type="duplicateValues" dxfId="20" priority="14"/>
  </conditionalFormatting>
  <conditionalFormatting sqref="B290">
    <cfRule type="duplicateValues" dxfId="19" priority="20"/>
  </conditionalFormatting>
  <conditionalFormatting sqref="B498:B537 B291:B454 B457:B496 B539:B1003 B1:B289 B1005:B1048576">
    <cfRule type="duplicateValues" dxfId="18" priority="21"/>
  </conditionalFormatting>
  <conditionalFormatting sqref="B455:B456">
    <cfRule type="duplicateValues" dxfId="17" priority="19"/>
  </conditionalFormatting>
  <conditionalFormatting sqref="B497">
    <cfRule type="duplicateValues" dxfId="16" priority="18"/>
  </conditionalFormatting>
  <conditionalFormatting sqref="B538">
    <cfRule type="duplicateValues" dxfId="15" priority="16"/>
  </conditionalFormatting>
  <conditionalFormatting sqref="B1004">
    <cfRule type="duplicateValues" dxfId="14" priority="13"/>
  </conditionalFormatting>
  <conditionalFormatting sqref="D1094:D1159">
    <cfRule type="duplicateValues" dxfId="13" priority="1"/>
  </conditionalFormatting>
  <dataValidations xWindow="1423" yWindow="802" count="8">
    <dataValidation type="list" errorStyle="warning" allowBlank="1" showInputMessage="1" showErrorMessage="1" errorTitle="DEBES SELECCIONAR" error="SELECCIONA CATEGORIA_x000a_" promptTitle="SELECCIONA LA FLECHA" prompt="ESCOGE TU NIVEL DE HABILIDAD" sqref="L2:L268 L397:L417 L485:L494 L497:L511 L518:L522 L525:L529 L422:L480 L655:L778 L783:L785 L787:L793 L798:L813 L826 L836:L841 L844:L845 L854 L867:L869 L780:L781 L898:L904 L908 L911:L915 L538 L923:L930 L941:L942 L953:L963 L973 L270:L368 L977:L991 L996:L1002 L1006:L1023 L1028:L1051 L1054:L1056 L1058:L1062 L1069 L1073 L1083:L1097 L1101:L1121 L516 L543:L650 L1141:L1169 L1171:L1180 L1182:L1268">
      <formula1>$S$2:$S$15</formula1>
    </dataValidation>
    <dataValidation allowBlank="1" showInputMessage="1" showErrorMessage="1" promptTitle="ESCRIBE TU CLUB" prompt="ESCRIBELO" sqref="U2:U14 P855:P915 P920:P975 P918 P991 P996:P1023 P1028:P1051 P2:P845 P1055:P1268"/>
    <dataValidation type="list" errorStyle="warning" allowBlank="1" showInputMessage="1" showErrorMessage="1" errorTitle="DEBES SELECCIONAR" error="SELECCIONA CATEGORIA_x000a_" promptTitle="SELECCIONA LA FLECHA" prompt="ESCOGE TU NIVEL DE HABILIDAD" sqref="L269">
      <formula1>$S$3:$S$16</formula1>
    </dataValidation>
    <dataValidation type="list" allowBlank="1" showInputMessage="1" showErrorMessage="1" promptTitle="SELECCIONA NIVEL DE HABILIDAD" prompt="SELECCIONA NIVEL DE HABILIDAD." sqref="L369:L396 L418:L421 L481:L484 L1122:L1140 L916:L922 L523:L524 L517 L779 L782 L794:L797 L855:L866 L827:L835 L842:L843 L946:L952 L821:L825 L786 L974:L976 L905:L907 L909:L910 L530:L537 L539:L542 L939:L940 L870:L897 L964:L972 L943:L944 L846:L853 L992:L995 L1003:L1005 L1024:L1027 L1052:L1053 L1057 L1063:L1068 L1070:L1072 L1074:L1082 L1098:L1100 L512:L515 L651:L654 L1170 L1181">
      <formula1>$Q$3:$Q$16</formula1>
    </dataValidation>
    <dataValidation type="list" allowBlank="1" showInputMessage="1" showErrorMessage="1" prompt="SELECCIONA NIVEL DE HABILIDAD - SELECCIONA NIVEL DE HABILIDAD." sqref="L495:L496">
      <formula1>$Q$3:$Q$16</formula1>
    </dataValidation>
    <dataValidation allowBlank="1" showInputMessage="1" showErrorMessage="1" promptTitle="ESCRIBE EL CLUB" prompt="ESCRIBE TU CLUB" sqref="P846:P854 P916:P917 P919 P976:P990 P992:P995 P1024:P1027 P1052:P1054"/>
    <dataValidation type="list" allowBlank="1" showInputMessage="1" showErrorMessage="1" promptTitle="SELECCIONA NIVEL DE HABILIDAD" prompt="SELECCIONA NIVEL DE HABILIDAD." sqref="L931:L938 L945">
      <formula1>$Q$3:$Q$15</formula1>
    </dataValidation>
    <dataValidation type="list" allowBlank="1" showInputMessage="1" showErrorMessage="1" promptTitle="SELECCIONA EN LA FLECHA" prompt=" TIPO DE DOCUMENTO" sqref="E1233:E1241">
      <formula1>$S$3:$S$7</formula1>
    </dataValidation>
  </dataValidations>
  <pageMargins left="0.7" right="0.7" top="0.75" bottom="0.75" header="0.3" footer="0.3"/>
  <pageSetup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9"/>
  <sheetViews>
    <sheetView tabSelected="1" zoomScale="85" zoomScaleNormal="85" zoomScaleSheetLayoutView="100" workbookViewId="0">
      <selection activeCell="A2" sqref="A2:N2"/>
    </sheetView>
  </sheetViews>
  <sheetFormatPr baseColWidth="10" defaultColWidth="10.7109375" defaultRowHeight="15" x14ac:dyDescent="0.25"/>
  <cols>
    <col min="1" max="1" width="11.7109375" style="29" customWidth="1"/>
    <col min="2" max="2" width="5.7109375" style="29" hidden="1" customWidth="1"/>
    <col min="3" max="3" width="32.42578125" style="29" customWidth="1"/>
    <col min="4" max="4" width="34.42578125" style="29" customWidth="1"/>
    <col min="5" max="5" width="12.5703125" style="29" customWidth="1"/>
    <col min="6" max="6" width="16.140625" style="29" customWidth="1"/>
    <col min="7" max="7" width="18.42578125" style="29" customWidth="1"/>
    <col min="8" max="8" width="12" style="29" customWidth="1"/>
    <col min="9" max="10" width="12.5703125" style="29" customWidth="1"/>
    <col min="11" max="11" width="12.28515625" style="29" hidden="1" customWidth="1"/>
    <col min="12" max="12" width="39.42578125" style="29" bestFit="1" customWidth="1"/>
    <col min="13" max="13" width="25.7109375" style="29" customWidth="1"/>
    <col min="14" max="14" width="46.85546875" bestFit="1" customWidth="1"/>
    <col min="15" max="15" width="24.7109375" bestFit="1" customWidth="1"/>
    <col min="17" max="17" width="17.42578125" bestFit="1" customWidth="1"/>
  </cols>
  <sheetData>
    <row r="1" spans="1:17" ht="83.25" customHeight="1" x14ac:dyDescent="0.25">
      <c r="A1" s="108" t="s">
        <v>653</v>
      </c>
      <c r="B1" s="109"/>
      <c r="C1" s="108"/>
      <c r="D1" s="108"/>
      <c r="E1" s="108"/>
      <c r="F1" s="108"/>
      <c r="G1" s="108"/>
      <c r="H1" s="108"/>
      <c r="I1" s="108"/>
      <c r="J1" s="108"/>
      <c r="K1" s="109"/>
      <c r="L1" s="108"/>
      <c r="M1" s="49"/>
      <c r="N1" s="99" t="s">
        <v>2238</v>
      </c>
    </row>
    <row r="2" spans="1:17" ht="43.5" customHeight="1" x14ac:dyDescent="0.25">
      <c r="A2" s="107" t="s">
        <v>654</v>
      </c>
      <c r="B2" s="107"/>
      <c r="C2" s="107"/>
      <c r="D2" s="107"/>
      <c r="E2" s="107"/>
      <c r="F2" s="107"/>
      <c r="G2" s="107"/>
      <c r="H2" s="107"/>
      <c r="I2" s="107"/>
      <c r="J2" s="107"/>
      <c r="K2" s="107"/>
      <c r="L2" s="107"/>
      <c r="M2" s="107"/>
      <c r="N2" s="107"/>
    </row>
    <row r="3" spans="1:17" ht="39" customHeight="1" x14ac:dyDescent="0.25">
      <c r="A3" s="2" t="s">
        <v>0</v>
      </c>
      <c r="B3" s="2"/>
      <c r="C3" s="2" t="s">
        <v>1</v>
      </c>
      <c r="D3" s="2" t="s">
        <v>2</v>
      </c>
      <c r="E3" s="2" t="s">
        <v>3</v>
      </c>
      <c r="F3" s="2" t="s">
        <v>4</v>
      </c>
      <c r="G3" s="2" t="s">
        <v>5</v>
      </c>
      <c r="H3" s="2" t="s">
        <v>824</v>
      </c>
      <c r="I3" s="2" t="s">
        <v>823</v>
      </c>
      <c r="J3" s="2" t="s">
        <v>652</v>
      </c>
      <c r="K3" s="2" t="s">
        <v>825</v>
      </c>
      <c r="L3" s="2" t="s">
        <v>666</v>
      </c>
      <c r="M3" s="2" t="s">
        <v>665</v>
      </c>
      <c r="N3" s="2" t="s">
        <v>13</v>
      </c>
    </row>
    <row r="4" spans="1:17" s="53" customFormat="1" ht="21" x14ac:dyDescent="0.35">
      <c r="A4" s="60"/>
      <c r="B4" s="50"/>
      <c r="C4" s="51" t="e">
        <f>VLOOKUP($A4,'BASE DE DATOS'!B$2:P$1443,2,0)</f>
        <v>#N/A</v>
      </c>
      <c r="D4" s="51" t="e">
        <f>VLOOKUP($A4,'BASE DE DATOS'!$B$1:$P$1443,3,0)</f>
        <v>#N/A</v>
      </c>
      <c r="E4" s="51" t="e">
        <f>VLOOKUP($A4,'BASE DE DATOS'!B$2:P$1443,4,0)</f>
        <v>#N/A</v>
      </c>
      <c r="F4" s="51" t="e">
        <f>VLOOKUP($A4,'BASE DE DATOS'!$B$2:$P$1443,5,0)</f>
        <v>#N/A</v>
      </c>
      <c r="G4" s="51" t="e">
        <f>VLOOKUP($A4,'BASE DE DATOS'!$B$2:$P$1443,6,0)</f>
        <v>#N/A</v>
      </c>
      <c r="H4" s="51" t="e">
        <f>VLOOKUP($A4,'BASE DE DATOS'!$B$2:$P$1443,7,0)</f>
        <v>#N/A</v>
      </c>
      <c r="I4" s="51" t="e">
        <f>VLOOKUP($A4,'BASE DE DATOS'!$B$2:$P$1443,8,0)</f>
        <v>#N/A</v>
      </c>
      <c r="J4" s="51" t="e">
        <f>VLOOKUP($A4,'BASE DE DATOS'!$B$2:$P$1443,9,0)</f>
        <v>#N/A</v>
      </c>
      <c r="K4" s="51" t="e">
        <f t="shared" ref="K4:K57" si="0">CONCATENATE(H4,R4,I4,R4,J4)</f>
        <v>#N/A</v>
      </c>
      <c r="L4" s="51" t="e">
        <f>VLOOKUP($A4,'BASE DE DATOS'!$B$2:$P$1443,14,0)</f>
        <v>#N/A</v>
      </c>
      <c r="M4" s="51" t="e">
        <f>VLOOKUP($A4,'BASE DE DATOS'!$B$2:$P$1443,15,0)</f>
        <v>#N/A</v>
      </c>
      <c r="N4" s="52"/>
      <c r="Q4" s="53" t="s">
        <v>212</v>
      </c>
    </row>
    <row r="5" spans="1:17" s="53" customFormat="1" ht="21" x14ac:dyDescent="0.35">
      <c r="A5" s="60"/>
      <c r="B5" s="50"/>
      <c r="C5" s="51" t="e">
        <f>VLOOKUP($A5,'BASE DE DATOS'!B$2:P$1443,2,0)</f>
        <v>#N/A</v>
      </c>
      <c r="D5" s="51" t="e">
        <f>VLOOKUP($A5,'BASE DE DATOS'!$B$1:$P$1443,3,0)</f>
        <v>#N/A</v>
      </c>
      <c r="E5" s="51" t="e">
        <f>VLOOKUP($A5,'BASE DE DATOS'!B$2:P$1443,4,0)</f>
        <v>#N/A</v>
      </c>
      <c r="F5" s="51" t="e">
        <f>VLOOKUP($A5,'BASE DE DATOS'!$B$2:$P$1443,5,0)</f>
        <v>#N/A</v>
      </c>
      <c r="G5" s="51" t="e">
        <f>VLOOKUP($A5,'BASE DE DATOS'!$B$2:$P$1443,6,0)</f>
        <v>#N/A</v>
      </c>
      <c r="H5" s="51" t="e">
        <f>VLOOKUP($A5,'BASE DE DATOS'!$B$2:$P$1443,7,0)</f>
        <v>#N/A</v>
      </c>
      <c r="I5" s="51" t="e">
        <f>VLOOKUP($A5,'BASE DE DATOS'!$B$2:$P$1443,8,0)</f>
        <v>#N/A</v>
      </c>
      <c r="J5" s="51" t="e">
        <f>VLOOKUP($A5,'BASE DE DATOS'!$B$2:$P$1443,9,0)</f>
        <v>#N/A</v>
      </c>
      <c r="K5" s="51" t="e">
        <f t="shared" si="0"/>
        <v>#N/A</v>
      </c>
      <c r="L5" s="51" t="e">
        <f>VLOOKUP($A5,'BASE DE DATOS'!$B$2:$P$1443,14,0)</f>
        <v>#N/A</v>
      </c>
      <c r="M5" s="51" t="e">
        <f>VLOOKUP($A5,'BASE DE DATOS'!$B$2:$P$1443,15,0)</f>
        <v>#N/A</v>
      </c>
      <c r="N5" s="52"/>
      <c r="Q5" s="53" t="s">
        <v>648</v>
      </c>
    </row>
    <row r="6" spans="1:17" s="53" customFormat="1" ht="21" customHeight="1" x14ac:dyDescent="0.35">
      <c r="A6" s="60"/>
      <c r="B6" s="50"/>
      <c r="C6" s="51" t="e">
        <f>VLOOKUP($A6,'BASE DE DATOS'!B$2:P$1443,2,0)</f>
        <v>#N/A</v>
      </c>
      <c r="D6" s="51" t="e">
        <f>VLOOKUP($A6,'BASE DE DATOS'!$B$1:$P$1443,3,0)</f>
        <v>#N/A</v>
      </c>
      <c r="E6" s="51" t="e">
        <f>VLOOKUP($A6,'BASE DE DATOS'!B$2:P$1443,4,0)</f>
        <v>#N/A</v>
      </c>
      <c r="F6" s="51" t="e">
        <f>VLOOKUP($A6,'BASE DE DATOS'!$B$2:$P$1443,5,0)</f>
        <v>#N/A</v>
      </c>
      <c r="G6" s="51" t="e">
        <f>VLOOKUP($A6,'BASE DE DATOS'!$B$2:$P$1443,6,0)</f>
        <v>#N/A</v>
      </c>
      <c r="H6" s="51" t="e">
        <f>VLOOKUP($A6,'BASE DE DATOS'!$B$2:$P$1443,7,0)</f>
        <v>#N/A</v>
      </c>
      <c r="I6" s="51" t="e">
        <f>VLOOKUP($A6,'BASE DE DATOS'!$B$2:$P$1443,8,0)</f>
        <v>#N/A</v>
      </c>
      <c r="J6" s="51" t="e">
        <f>VLOOKUP($A6,'BASE DE DATOS'!$B$2:$P$1443,9,0)</f>
        <v>#N/A</v>
      </c>
      <c r="K6" s="51" t="e">
        <f t="shared" si="0"/>
        <v>#N/A</v>
      </c>
      <c r="L6" s="51" t="e">
        <f>VLOOKUP($A6,'BASE DE DATOS'!$B$2:$P$1443,14,0)</f>
        <v>#N/A</v>
      </c>
      <c r="M6" s="51" t="e">
        <f>VLOOKUP($A6,'BASE DE DATOS'!$B$2:$P$1443,15,0)</f>
        <v>#N/A</v>
      </c>
      <c r="N6" s="52"/>
      <c r="Q6" s="53" t="s">
        <v>649</v>
      </c>
    </row>
    <row r="7" spans="1:17" s="53" customFormat="1" ht="21" x14ac:dyDescent="0.35">
      <c r="A7" s="60"/>
      <c r="B7" s="50"/>
      <c r="C7" s="51" t="e">
        <f>VLOOKUP($A7,'BASE DE DATOS'!B$2:P$1443,2,0)</f>
        <v>#N/A</v>
      </c>
      <c r="D7" s="51" t="e">
        <f>VLOOKUP($A7,'BASE DE DATOS'!$B$1:$P$1443,3,0)</f>
        <v>#N/A</v>
      </c>
      <c r="E7" s="51" t="e">
        <f>VLOOKUP($A7,'BASE DE DATOS'!B$2:P$1443,4,0)</f>
        <v>#N/A</v>
      </c>
      <c r="F7" s="51" t="e">
        <f>VLOOKUP($A7,'BASE DE DATOS'!$B$2:$P$1443,5,0)</f>
        <v>#N/A</v>
      </c>
      <c r="G7" s="51" t="e">
        <f>VLOOKUP($A7,'BASE DE DATOS'!$B$2:$P$1443,6,0)</f>
        <v>#N/A</v>
      </c>
      <c r="H7" s="51" t="e">
        <f>VLOOKUP($A7,'BASE DE DATOS'!$B$2:$P$1443,7,0)</f>
        <v>#N/A</v>
      </c>
      <c r="I7" s="51" t="e">
        <f>VLOOKUP($A7,'BASE DE DATOS'!$B$2:$P$1443,8,0)</f>
        <v>#N/A</v>
      </c>
      <c r="J7" s="51" t="e">
        <f>VLOOKUP($A7,'BASE DE DATOS'!$B$2:$P$1443,9,0)</f>
        <v>#N/A</v>
      </c>
      <c r="K7" s="51" t="e">
        <f t="shared" si="0"/>
        <v>#N/A</v>
      </c>
      <c r="L7" s="51" t="e">
        <f>VLOOKUP($A7,'BASE DE DATOS'!$B$2:$P$1443,14,0)</f>
        <v>#N/A</v>
      </c>
      <c r="M7" s="51" t="e">
        <f>VLOOKUP($A7,'BASE DE DATOS'!$B$2:$P$1443,15,0)</f>
        <v>#N/A</v>
      </c>
      <c r="N7" s="52"/>
    </row>
    <row r="8" spans="1:17" s="53" customFormat="1" ht="21" customHeight="1" x14ac:dyDescent="0.35">
      <c r="A8" s="60"/>
      <c r="B8" s="50"/>
      <c r="C8" s="51" t="e">
        <f>VLOOKUP($A8,'BASE DE DATOS'!B$2:P$1443,2,0)</f>
        <v>#N/A</v>
      </c>
      <c r="D8" s="51" t="e">
        <f>VLOOKUP($A8,'BASE DE DATOS'!$B$1:$P$1443,3,0)</f>
        <v>#N/A</v>
      </c>
      <c r="E8" s="51" t="e">
        <f>VLOOKUP($A8,'BASE DE DATOS'!B$2:P$1443,4,0)</f>
        <v>#N/A</v>
      </c>
      <c r="F8" s="51" t="e">
        <f>VLOOKUP($A8,'BASE DE DATOS'!$B$2:$P$1443,5,0)</f>
        <v>#N/A</v>
      </c>
      <c r="G8" s="51" t="e">
        <f>VLOOKUP($A8,'BASE DE DATOS'!$B$2:$P$1443,6,0)</f>
        <v>#N/A</v>
      </c>
      <c r="H8" s="51" t="e">
        <f>VLOOKUP($A8,'BASE DE DATOS'!$B$2:$P$1443,7,0)</f>
        <v>#N/A</v>
      </c>
      <c r="I8" s="51" t="e">
        <f>VLOOKUP($A8,'BASE DE DATOS'!$B$2:$P$1443,8,0)</f>
        <v>#N/A</v>
      </c>
      <c r="J8" s="51" t="e">
        <f>VLOOKUP($A8,'BASE DE DATOS'!$B$2:$P$1443,9,0)</f>
        <v>#N/A</v>
      </c>
      <c r="K8" s="51" t="e">
        <f t="shared" si="0"/>
        <v>#N/A</v>
      </c>
      <c r="L8" s="51" t="e">
        <f>VLOOKUP($A8,'BASE DE DATOS'!$B$2:$P$1443,14,0)</f>
        <v>#N/A</v>
      </c>
      <c r="M8" s="51" t="e">
        <f>VLOOKUP($A8,'BASE DE DATOS'!$B$2:$P$1443,15,0)</f>
        <v>#N/A</v>
      </c>
      <c r="N8" s="52"/>
    </row>
    <row r="9" spans="1:17" s="53" customFormat="1" ht="21" x14ac:dyDescent="0.35">
      <c r="A9" s="60"/>
      <c r="B9" s="50"/>
      <c r="C9" s="51" t="e">
        <f>VLOOKUP($A9,'BASE DE DATOS'!B$2:P$1443,2,0)</f>
        <v>#N/A</v>
      </c>
      <c r="D9" s="51" t="e">
        <f>VLOOKUP($A9,'BASE DE DATOS'!$B$1:$P$1443,3,0)</f>
        <v>#N/A</v>
      </c>
      <c r="E9" s="51" t="e">
        <f>VLOOKUP($A9,'BASE DE DATOS'!B$2:P$1443,4,0)</f>
        <v>#N/A</v>
      </c>
      <c r="F9" s="51" t="e">
        <f>VLOOKUP($A9,'BASE DE DATOS'!$B$2:$P$1443,5,0)</f>
        <v>#N/A</v>
      </c>
      <c r="G9" s="51" t="e">
        <f>VLOOKUP($A9,'BASE DE DATOS'!$B$2:$P$1443,6,0)</f>
        <v>#N/A</v>
      </c>
      <c r="H9" s="51" t="e">
        <f>VLOOKUP($A9,'BASE DE DATOS'!$B$2:$P$1443,7,0)</f>
        <v>#N/A</v>
      </c>
      <c r="I9" s="51" t="e">
        <f>VLOOKUP($A9,'BASE DE DATOS'!$B$2:$P$1443,8,0)</f>
        <v>#N/A</v>
      </c>
      <c r="J9" s="51" t="e">
        <f>VLOOKUP($A9,'BASE DE DATOS'!$B$2:$P$1443,9,0)</f>
        <v>#N/A</v>
      </c>
      <c r="K9" s="51" t="e">
        <f t="shared" si="0"/>
        <v>#N/A</v>
      </c>
      <c r="L9" s="51" t="e">
        <f>VLOOKUP($A9,'BASE DE DATOS'!$B$2:$P$1443,14,0)</f>
        <v>#N/A</v>
      </c>
      <c r="M9" s="51" t="e">
        <f>VLOOKUP($A9,'BASE DE DATOS'!$B$2:$P$1443,15,0)</f>
        <v>#N/A</v>
      </c>
      <c r="N9" s="52"/>
    </row>
    <row r="10" spans="1:17" s="53" customFormat="1" ht="21" customHeight="1" x14ac:dyDescent="0.35">
      <c r="A10" s="60"/>
      <c r="B10" s="50"/>
      <c r="C10" s="51" t="e">
        <f>VLOOKUP($A10,'BASE DE DATOS'!B$2:P$1443,2,0)</f>
        <v>#N/A</v>
      </c>
      <c r="D10" s="51" t="e">
        <f>VLOOKUP($A10,'BASE DE DATOS'!$B$1:$P$1443,3,0)</f>
        <v>#N/A</v>
      </c>
      <c r="E10" s="51" t="e">
        <f>VLOOKUP($A10,'BASE DE DATOS'!B$2:P$1443,4,0)</f>
        <v>#N/A</v>
      </c>
      <c r="F10" s="51" t="e">
        <f>VLOOKUP($A10,'BASE DE DATOS'!$B$2:$P$1443,5,0)</f>
        <v>#N/A</v>
      </c>
      <c r="G10" s="51" t="e">
        <f>VLOOKUP($A10,'BASE DE DATOS'!$B$2:$P$1443,6,0)</f>
        <v>#N/A</v>
      </c>
      <c r="H10" s="51" t="e">
        <f>VLOOKUP($A10,'BASE DE DATOS'!$B$2:$P$1443,7,0)</f>
        <v>#N/A</v>
      </c>
      <c r="I10" s="51" t="e">
        <f>VLOOKUP($A10,'BASE DE DATOS'!$B$2:$P$1443,8,0)</f>
        <v>#N/A</v>
      </c>
      <c r="J10" s="51" t="e">
        <f>VLOOKUP($A10,'BASE DE DATOS'!$B$2:$P$1443,9,0)</f>
        <v>#N/A</v>
      </c>
      <c r="K10" s="51" t="e">
        <f t="shared" si="0"/>
        <v>#N/A</v>
      </c>
      <c r="L10" s="51" t="e">
        <f>VLOOKUP($A10,'BASE DE DATOS'!$B$2:$P$1443,14,0)</f>
        <v>#N/A</v>
      </c>
      <c r="M10" s="51" t="e">
        <f>VLOOKUP($A10,'BASE DE DATOS'!$B$2:$P$1443,15,0)</f>
        <v>#N/A</v>
      </c>
      <c r="N10" s="52"/>
    </row>
    <row r="11" spans="1:17" s="53" customFormat="1" ht="21" customHeight="1" x14ac:dyDescent="0.35">
      <c r="A11" s="60"/>
      <c r="B11" s="50"/>
      <c r="C11" s="51" t="e">
        <f>VLOOKUP($A11,'BASE DE DATOS'!B$2:P$1443,2,0)</f>
        <v>#N/A</v>
      </c>
      <c r="D11" s="51" t="e">
        <f>VLOOKUP($A11,'BASE DE DATOS'!$B$1:$P$1443,3,0)</f>
        <v>#N/A</v>
      </c>
      <c r="E11" s="51" t="e">
        <f>VLOOKUP($A11,'BASE DE DATOS'!B$2:P$1443,4,0)</f>
        <v>#N/A</v>
      </c>
      <c r="F11" s="51" t="e">
        <f>VLOOKUP($A11,'BASE DE DATOS'!$B$2:$P$1443,5,0)</f>
        <v>#N/A</v>
      </c>
      <c r="G11" s="51" t="e">
        <f>VLOOKUP($A11,'BASE DE DATOS'!$B$2:$P$1443,6,0)</f>
        <v>#N/A</v>
      </c>
      <c r="H11" s="51" t="e">
        <f>VLOOKUP($A11,'BASE DE DATOS'!$B$2:$P$1443,7,0)</f>
        <v>#N/A</v>
      </c>
      <c r="I11" s="51" t="e">
        <f>VLOOKUP($A11,'BASE DE DATOS'!$B$2:$P$1443,8,0)</f>
        <v>#N/A</v>
      </c>
      <c r="J11" s="51" t="e">
        <f>VLOOKUP($A11,'BASE DE DATOS'!$B$2:$P$1443,9,0)</f>
        <v>#N/A</v>
      </c>
      <c r="K11" s="51" t="e">
        <f t="shared" si="0"/>
        <v>#N/A</v>
      </c>
      <c r="L11" s="51" t="e">
        <f>VLOOKUP($A11,'BASE DE DATOS'!$B$2:$P$1443,14,0)</f>
        <v>#N/A</v>
      </c>
      <c r="M11" s="51" t="e">
        <f>VLOOKUP($A11,'BASE DE DATOS'!$B$2:$P$1443,15,0)</f>
        <v>#N/A</v>
      </c>
      <c r="N11" s="52"/>
    </row>
    <row r="12" spans="1:17" s="53" customFormat="1" ht="21" x14ac:dyDescent="0.35">
      <c r="A12" s="60"/>
      <c r="B12" s="50"/>
      <c r="C12" s="51" t="e">
        <f>VLOOKUP($A12,'BASE DE DATOS'!B$2:P$1443,2,0)</f>
        <v>#N/A</v>
      </c>
      <c r="D12" s="51" t="e">
        <f>VLOOKUP($A12,'BASE DE DATOS'!$B$1:$P$1443,3,0)</f>
        <v>#N/A</v>
      </c>
      <c r="E12" s="51" t="e">
        <f>VLOOKUP($A12,'BASE DE DATOS'!B$2:P$1443,4,0)</f>
        <v>#N/A</v>
      </c>
      <c r="F12" s="51" t="e">
        <f>VLOOKUP($A12,'BASE DE DATOS'!$B$2:$P$1443,5,0)</f>
        <v>#N/A</v>
      </c>
      <c r="G12" s="51" t="e">
        <f>VLOOKUP($A12,'BASE DE DATOS'!$B$2:$P$1443,6,0)</f>
        <v>#N/A</v>
      </c>
      <c r="H12" s="51" t="e">
        <f>VLOOKUP($A12,'BASE DE DATOS'!$B$2:$P$1443,7,0)</f>
        <v>#N/A</v>
      </c>
      <c r="I12" s="51" t="e">
        <f>VLOOKUP($A12,'BASE DE DATOS'!$B$2:$P$1443,8,0)</f>
        <v>#N/A</v>
      </c>
      <c r="J12" s="51" t="e">
        <f>VLOOKUP($A12,'BASE DE DATOS'!$B$2:$P$1443,9,0)</f>
        <v>#N/A</v>
      </c>
      <c r="K12" s="51" t="e">
        <f t="shared" si="0"/>
        <v>#N/A</v>
      </c>
      <c r="L12" s="51" t="e">
        <f>VLOOKUP($A12,'BASE DE DATOS'!$B$2:$P$1443,14,0)</f>
        <v>#N/A</v>
      </c>
      <c r="M12" s="51" t="e">
        <f>VLOOKUP($A12,'BASE DE DATOS'!$B$2:$P$1443,15,0)</f>
        <v>#N/A</v>
      </c>
      <c r="N12" s="52"/>
    </row>
    <row r="13" spans="1:17" s="53" customFormat="1" ht="21" x14ac:dyDescent="0.35">
      <c r="A13" s="60"/>
      <c r="B13" s="50"/>
      <c r="C13" s="51" t="e">
        <f>VLOOKUP($A13,'BASE DE DATOS'!B$2:P$1443,2,0)</f>
        <v>#N/A</v>
      </c>
      <c r="D13" s="51" t="e">
        <f>VLOOKUP($A13,'BASE DE DATOS'!$B$1:$P$1443,3,0)</f>
        <v>#N/A</v>
      </c>
      <c r="E13" s="51" t="e">
        <f>VLOOKUP($A13,'BASE DE DATOS'!B$2:P$1443,4,0)</f>
        <v>#N/A</v>
      </c>
      <c r="F13" s="51" t="e">
        <f>VLOOKUP($A13,'BASE DE DATOS'!$B$2:$P$1443,5,0)</f>
        <v>#N/A</v>
      </c>
      <c r="G13" s="51" t="e">
        <f>VLOOKUP($A13,'BASE DE DATOS'!$B$2:$P$1443,6,0)</f>
        <v>#N/A</v>
      </c>
      <c r="H13" s="51" t="e">
        <f>VLOOKUP($A13,'BASE DE DATOS'!$B$2:$P$1443,7,0)</f>
        <v>#N/A</v>
      </c>
      <c r="I13" s="51" t="e">
        <f>VLOOKUP($A13,'BASE DE DATOS'!$B$2:$P$1443,8,0)</f>
        <v>#N/A</v>
      </c>
      <c r="J13" s="51" t="e">
        <f>VLOOKUP($A13,'BASE DE DATOS'!$B$2:$P$1443,9,0)</f>
        <v>#N/A</v>
      </c>
      <c r="K13" s="51" t="e">
        <f t="shared" si="0"/>
        <v>#N/A</v>
      </c>
      <c r="L13" s="51" t="e">
        <f>VLOOKUP($A13,'BASE DE DATOS'!$B$2:$P$1443,14,0)</f>
        <v>#N/A</v>
      </c>
      <c r="M13" s="51" t="e">
        <f>VLOOKUP($A13,'BASE DE DATOS'!$B$2:$P$1443,15,0)</f>
        <v>#N/A</v>
      </c>
      <c r="N13" s="52"/>
    </row>
    <row r="14" spans="1:17" s="53" customFormat="1" ht="21" x14ac:dyDescent="0.35">
      <c r="A14" s="60"/>
      <c r="B14" s="50"/>
      <c r="C14" s="51" t="e">
        <f>VLOOKUP($A14,'BASE DE DATOS'!B$2:P$1443,2,0)</f>
        <v>#N/A</v>
      </c>
      <c r="D14" s="51" t="e">
        <f>VLOOKUP($A14,'BASE DE DATOS'!$B$1:$P$1443,3,0)</f>
        <v>#N/A</v>
      </c>
      <c r="E14" s="51" t="e">
        <f>VLOOKUP($A14,'BASE DE DATOS'!B$2:P$1443,4,0)</f>
        <v>#N/A</v>
      </c>
      <c r="F14" s="51" t="e">
        <f>VLOOKUP($A14,'BASE DE DATOS'!$B$2:$P$1443,5,0)</f>
        <v>#N/A</v>
      </c>
      <c r="G14" s="51" t="e">
        <f>VLOOKUP($A14,'BASE DE DATOS'!$B$2:$P$1443,6,0)</f>
        <v>#N/A</v>
      </c>
      <c r="H14" s="51" t="e">
        <f>VLOOKUP($A14,'BASE DE DATOS'!$B$2:$P$1443,7,0)</f>
        <v>#N/A</v>
      </c>
      <c r="I14" s="51" t="e">
        <f>VLOOKUP($A14,'BASE DE DATOS'!$B$2:$P$1443,8,0)</f>
        <v>#N/A</v>
      </c>
      <c r="J14" s="51" t="e">
        <f>VLOOKUP($A14,'BASE DE DATOS'!$B$2:$P$1443,9,0)</f>
        <v>#N/A</v>
      </c>
      <c r="K14" s="51" t="e">
        <f t="shared" si="0"/>
        <v>#N/A</v>
      </c>
      <c r="L14" s="51" t="e">
        <f>VLOOKUP($A14,'BASE DE DATOS'!$B$2:$P$1443,14,0)</f>
        <v>#N/A</v>
      </c>
      <c r="M14" s="51" t="e">
        <f>VLOOKUP($A14,'BASE DE DATOS'!$B$2:$P$1443,15,0)</f>
        <v>#N/A</v>
      </c>
      <c r="N14" s="52"/>
    </row>
    <row r="15" spans="1:17" s="53" customFormat="1" ht="21" customHeight="1" x14ac:dyDescent="0.35">
      <c r="A15" s="60"/>
      <c r="B15" s="50"/>
      <c r="C15" s="51" t="e">
        <f>VLOOKUP($A15,'BASE DE DATOS'!B$2:P$1443,2,0)</f>
        <v>#N/A</v>
      </c>
      <c r="D15" s="51" t="e">
        <f>VLOOKUP($A15,'BASE DE DATOS'!$B$1:$P$1443,3,0)</f>
        <v>#N/A</v>
      </c>
      <c r="E15" s="51" t="e">
        <f>VLOOKUP($A15,'BASE DE DATOS'!B$2:P$1443,4,0)</f>
        <v>#N/A</v>
      </c>
      <c r="F15" s="51" t="e">
        <f>VLOOKUP($A15,'BASE DE DATOS'!$B$2:$P$1443,5,0)</f>
        <v>#N/A</v>
      </c>
      <c r="G15" s="51" t="e">
        <f>VLOOKUP($A15,'BASE DE DATOS'!$B$2:$P$1443,6,0)</f>
        <v>#N/A</v>
      </c>
      <c r="H15" s="51" t="e">
        <f>VLOOKUP($A15,'BASE DE DATOS'!$B$2:$P$1443,7,0)</f>
        <v>#N/A</v>
      </c>
      <c r="I15" s="51" t="e">
        <f>VLOOKUP($A15,'BASE DE DATOS'!$B$2:$P$1443,8,0)</f>
        <v>#N/A</v>
      </c>
      <c r="J15" s="51" t="e">
        <f>VLOOKUP($A15,'BASE DE DATOS'!$B$2:$P$1443,9,0)</f>
        <v>#N/A</v>
      </c>
      <c r="K15" s="51" t="e">
        <f t="shared" si="0"/>
        <v>#N/A</v>
      </c>
      <c r="L15" s="51" t="e">
        <f>VLOOKUP($A15,'BASE DE DATOS'!$B$2:$P$1443,14,0)</f>
        <v>#N/A</v>
      </c>
      <c r="M15" s="51" t="e">
        <f>VLOOKUP($A15,'BASE DE DATOS'!$B$2:$P$1443,15,0)</f>
        <v>#N/A</v>
      </c>
      <c r="N15" s="52"/>
    </row>
    <row r="16" spans="1:17" s="53" customFormat="1" ht="21" x14ac:dyDescent="0.35">
      <c r="A16" s="60"/>
      <c r="B16" s="50"/>
      <c r="C16" s="51" t="e">
        <f>VLOOKUP($A16,'BASE DE DATOS'!B$2:P$1443,2,0)</f>
        <v>#N/A</v>
      </c>
      <c r="D16" s="51" t="e">
        <f>VLOOKUP($A16,'BASE DE DATOS'!$B$1:$P$1443,3,0)</f>
        <v>#N/A</v>
      </c>
      <c r="E16" s="51" t="e">
        <f>VLOOKUP($A16,'BASE DE DATOS'!B$2:P$1443,4,0)</f>
        <v>#N/A</v>
      </c>
      <c r="F16" s="51" t="e">
        <f>VLOOKUP($A16,'BASE DE DATOS'!$B$2:$P$1443,5,0)</f>
        <v>#N/A</v>
      </c>
      <c r="G16" s="51" t="e">
        <f>VLOOKUP($A16,'BASE DE DATOS'!$B$2:$P$1443,6,0)</f>
        <v>#N/A</v>
      </c>
      <c r="H16" s="51" t="e">
        <f>VLOOKUP($A16,'BASE DE DATOS'!$B$2:$P$1443,7,0)</f>
        <v>#N/A</v>
      </c>
      <c r="I16" s="51" t="e">
        <f>VLOOKUP($A16,'BASE DE DATOS'!$B$2:$P$1443,8,0)</f>
        <v>#N/A</v>
      </c>
      <c r="J16" s="51" t="e">
        <f>VLOOKUP($A16,'BASE DE DATOS'!$B$2:$P$1443,9,0)</f>
        <v>#N/A</v>
      </c>
      <c r="K16" s="51" t="e">
        <f t="shared" si="0"/>
        <v>#N/A</v>
      </c>
      <c r="L16" s="51" t="e">
        <f>VLOOKUP($A16,'BASE DE DATOS'!$B$2:$P$1443,14,0)</f>
        <v>#N/A</v>
      </c>
      <c r="M16" s="51" t="e">
        <f>VLOOKUP($A16,'BASE DE DATOS'!$B$2:$P$1443,15,0)</f>
        <v>#N/A</v>
      </c>
      <c r="N16" s="52"/>
    </row>
    <row r="17" spans="1:15" s="53" customFormat="1" ht="21" x14ac:dyDescent="0.35">
      <c r="A17" s="60"/>
      <c r="B17" s="50"/>
      <c r="C17" s="51" t="e">
        <f>VLOOKUP($A17,'BASE DE DATOS'!B$2:P$1443,2,0)</f>
        <v>#N/A</v>
      </c>
      <c r="D17" s="51" t="e">
        <f>VLOOKUP($A17,'BASE DE DATOS'!$B$1:$P$1443,3,0)</f>
        <v>#N/A</v>
      </c>
      <c r="E17" s="51" t="e">
        <f>VLOOKUP($A17,'BASE DE DATOS'!B$2:P$1443,4,0)</f>
        <v>#N/A</v>
      </c>
      <c r="F17" s="51" t="e">
        <f>VLOOKUP($A17,'BASE DE DATOS'!$B$2:$P$1443,5,0)</f>
        <v>#N/A</v>
      </c>
      <c r="G17" s="51" t="e">
        <f>VLOOKUP($A17,'BASE DE DATOS'!$B$2:$P$1443,6,0)</f>
        <v>#N/A</v>
      </c>
      <c r="H17" s="51" t="e">
        <f>VLOOKUP($A17,'BASE DE DATOS'!$B$2:$P$1443,7,0)</f>
        <v>#N/A</v>
      </c>
      <c r="I17" s="51" t="e">
        <f>VLOOKUP($A17,'BASE DE DATOS'!$B$2:$P$1443,8,0)</f>
        <v>#N/A</v>
      </c>
      <c r="J17" s="51" t="e">
        <f>VLOOKUP($A17,'BASE DE DATOS'!$B$2:$P$1443,9,0)</f>
        <v>#N/A</v>
      </c>
      <c r="K17" s="51" t="e">
        <f t="shared" si="0"/>
        <v>#N/A</v>
      </c>
      <c r="L17" s="51" t="e">
        <f>VLOOKUP($A17,'BASE DE DATOS'!$B$2:$P$1443,14,0)</f>
        <v>#N/A</v>
      </c>
      <c r="M17" s="51" t="e">
        <f>VLOOKUP($A17,'BASE DE DATOS'!$B$2:$P$1443,15,0)</f>
        <v>#N/A</v>
      </c>
      <c r="N17" s="52"/>
    </row>
    <row r="18" spans="1:15" s="53" customFormat="1" ht="21" customHeight="1" x14ac:dyDescent="0.35">
      <c r="A18" s="60"/>
      <c r="B18" s="50"/>
      <c r="C18" s="51" t="e">
        <f>VLOOKUP($A18,'BASE DE DATOS'!B$2:P$1443,2,0)</f>
        <v>#N/A</v>
      </c>
      <c r="D18" s="51" t="e">
        <f>VLOOKUP($A18,'BASE DE DATOS'!$B$1:$P$1443,3,0)</f>
        <v>#N/A</v>
      </c>
      <c r="E18" s="51" t="e">
        <f>VLOOKUP($A18,'BASE DE DATOS'!B$2:P$1443,4,0)</f>
        <v>#N/A</v>
      </c>
      <c r="F18" s="51" t="e">
        <f>VLOOKUP($A18,'BASE DE DATOS'!$B$2:$P$1443,5,0)</f>
        <v>#N/A</v>
      </c>
      <c r="G18" s="51" t="e">
        <f>VLOOKUP($A18,'BASE DE DATOS'!$B$2:$P$1443,6,0)</f>
        <v>#N/A</v>
      </c>
      <c r="H18" s="51" t="e">
        <f>VLOOKUP($A18,'BASE DE DATOS'!$B$2:$P$1443,7,0)</f>
        <v>#N/A</v>
      </c>
      <c r="I18" s="51" t="e">
        <f>VLOOKUP($A18,'BASE DE DATOS'!$B$2:$P$1443,8,0)</f>
        <v>#N/A</v>
      </c>
      <c r="J18" s="51" t="e">
        <f>VLOOKUP($A18,'BASE DE DATOS'!$B$2:$P$1443,9,0)</f>
        <v>#N/A</v>
      </c>
      <c r="K18" s="51" t="e">
        <f t="shared" si="0"/>
        <v>#N/A</v>
      </c>
      <c r="L18" s="51" t="e">
        <f>VLOOKUP($A18,'BASE DE DATOS'!$B$2:$P$1443,14,0)</f>
        <v>#N/A</v>
      </c>
      <c r="M18" s="51" t="e">
        <f>VLOOKUP($A18,'BASE DE DATOS'!$B$2:$P$1443,15,0)</f>
        <v>#N/A</v>
      </c>
      <c r="N18" s="52"/>
    </row>
    <row r="19" spans="1:15" s="53" customFormat="1" ht="21" x14ac:dyDescent="0.35">
      <c r="A19" s="60"/>
      <c r="B19" s="50"/>
      <c r="C19" s="51" t="e">
        <f>VLOOKUP($A19,'BASE DE DATOS'!B$2:P$1443,2,0)</f>
        <v>#N/A</v>
      </c>
      <c r="D19" s="51" t="e">
        <f>VLOOKUP($A19,'BASE DE DATOS'!$B$1:$P$1443,3,0)</f>
        <v>#N/A</v>
      </c>
      <c r="E19" s="51" t="e">
        <f>VLOOKUP($A19,'BASE DE DATOS'!B$2:P$1443,4,0)</f>
        <v>#N/A</v>
      </c>
      <c r="F19" s="51" t="e">
        <f>VLOOKUP($A19,'BASE DE DATOS'!$B$2:$P$1443,5,0)</f>
        <v>#N/A</v>
      </c>
      <c r="G19" s="51" t="e">
        <f>VLOOKUP($A19,'BASE DE DATOS'!$B$2:$P$1443,6,0)</f>
        <v>#N/A</v>
      </c>
      <c r="H19" s="51" t="e">
        <f>VLOOKUP($A19,'BASE DE DATOS'!$B$2:$P$1443,7,0)</f>
        <v>#N/A</v>
      </c>
      <c r="I19" s="51" t="e">
        <f>VLOOKUP($A19,'BASE DE DATOS'!$B$2:$P$1443,8,0)</f>
        <v>#N/A</v>
      </c>
      <c r="J19" s="51" t="e">
        <f>VLOOKUP($A19,'BASE DE DATOS'!$B$2:$P$1443,9,0)</f>
        <v>#N/A</v>
      </c>
      <c r="K19" s="51" t="e">
        <f t="shared" si="0"/>
        <v>#N/A</v>
      </c>
      <c r="L19" s="51" t="e">
        <f>VLOOKUP($A19,'BASE DE DATOS'!$B$2:$P$1443,14,0)</f>
        <v>#N/A</v>
      </c>
      <c r="M19" s="51" t="e">
        <f>VLOOKUP($A19,'BASE DE DATOS'!$B$2:$P$1443,15,0)</f>
        <v>#N/A</v>
      </c>
      <c r="N19" s="52"/>
    </row>
    <row r="20" spans="1:15" s="53" customFormat="1" ht="21" customHeight="1" x14ac:dyDescent="0.35">
      <c r="A20" s="60"/>
      <c r="B20" s="50"/>
      <c r="C20" s="51" t="e">
        <f>VLOOKUP($A20,'BASE DE DATOS'!B$2:P$1443,2,0)</f>
        <v>#N/A</v>
      </c>
      <c r="D20" s="51" t="e">
        <f>VLOOKUP($A20,'BASE DE DATOS'!$B$1:$P$1443,3,0)</f>
        <v>#N/A</v>
      </c>
      <c r="E20" s="51" t="e">
        <f>VLOOKUP($A20,'BASE DE DATOS'!B$2:P$1443,4,0)</f>
        <v>#N/A</v>
      </c>
      <c r="F20" s="51" t="e">
        <f>VLOOKUP($A20,'BASE DE DATOS'!$B$2:$P$1443,5,0)</f>
        <v>#N/A</v>
      </c>
      <c r="G20" s="51" t="e">
        <f>VLOOKUP($A20,'BASE DE DATOS'!$B$2:$P$1443,6,0)</f>
        <v>#N/A</v>
      </c>
      <c r="H20" s="51" t="e">
        <f>VLOOKUP($A20,'BASE DE DATOS'!$B$2:$P$1443,7,0)</f>
        <v>#N/A</v>
      </c>
      <c r="I20" s="51" t="e">
        <f>VLOOKUP($A20,'BASE DE DATOS'!$B$2:$P$1443,8,0)</f>
        <v>#N/A</v>
      </c>
      <c r="J20" s="51" t="e">
        <f>VLOOKUP($A20,'BASE DE DATOS'!$B$2:$P$1443,9,0)</f>
        <v>#N/A</v>
      </c>
      <c r="K20" s="51" t="e">
        <f t="shared" si="0"/>
        <v>#N/A</v>
      </c>
      <c r="L20" s="51" t="e">
        <f>VLOOKUP($A20,'BASE DE DATOS'!$B$2:$P$1443,14,0)</f>
        <v>#N/A</v>
      </c>
      <c r="M20" s="51" t="e">
        <f>VLOOKUP($A20,'BASE DE DATOS'!$B$2:$P$1443,15,0)</f>
        <v>#N/A</v>
      </c>
      <c r="N20" s="52"/>
    </row>
    <row r="21" spans="1:15" s="53" customFormat="1" ht="21" x14ac:dyDescent="0.35">
      <c r="A21" s="60"/>
      <c r="B21" s="50"/>
      <c r="C21" s="51" t="e">
        <f>VLOOKUP($A21,'BASE DE DATOS'!B$2:P$1443,2,0)</f>
        <v>#N/A</v>
      </c>
      <c r="D21" s="51" t="e">
        <f>VLOOKUP($A21,'BASE DE DATOS'!$B$1:$P$1443,3,0)</f>
        <v>#N/A</v>
      </c>
      <c r="E21" s="51" t="e">
        <f>VLOOKUP($A21,'BASE DE DATOS'!B$2:P$1443,4,0)</f>
        <v>#N/A</v>
      </c>
      <c r="F21" s="51" t="e">
        <f>VLOOKUP($A21,'BASE DE DATOS'!$B$2:$P$1443,5,0)</f>
        <v>#N/A</v>
      </c>
      <c r="G21" s="51" t="e">
        <f>VLOOKUP($A21,'BASE DE DATOS'!$B$2:$P$1443,6,0)</f>
        <v>#N/A</v>
      </c>
      <c r="H21" s="51" t="e">
        <f>VLOOKUP($A21,'BASE DE DATOS'!$B$2:$P$1443,7,0)</f>
        <v>#N/A</v>
      </c>
      <c r="I21" s="51" t="e">
        <f>VLOOKUP($A21,'BASE DE DATOS'!$B$2:$P$1443,8,0)</f>
        <v>#N/A</v>
      </c>
      <c r="J21" s="51" t="e">
        <f>VLOOKUP($A21,'BASE DE DATOS'!$B$2:$P$1443,9,0)</f>
        <v>#N/A</v>
      </c>
      <c r="K21" s="51" t="e">
        <f t="shared" si="0"/>
        <v>#N/A</v>
      </c>
      <c r="L21" s="51" t="e">
        <f>VLOOKUP($A21,'BASE DE DATOS'!$B$2:$P$1443,14,0)</f>
        <v>#N/A</v>
      </c>
      <c r="M21" s="51" t="e">
        <f>VLOOKUP($A21,'BASE DE DATOS'!$B$2:$P$1443,15,0)</f>
        <v>#N/A</v>
      </c>
      <c r="N21" s="52"/>
    </row>
    <row r="22" spans="1:15" s="53" customFormat="1" ht="21" customHeight="1" x14ac:dyDescent="0.35">
      <c r="A22" s="60"/>
      <c r="B22" s="50"/>
      <c r="C22" s="51" t="e">
        <f>VLOOKUP($A22,'BASE DE DATOS'!B$2:P$1443,2,0)</f>
        <v>#N/A</v>
      </c>
      <c r="D22" s="51" t="e">
        <f>VLOOKUP($A22,'BASE DE DATOS'!$B$1:$P$1443,3,0)</f>
        <v>#N/A</v>
      </c>
      <c r="E22" s="51" t="e">
        <f>VLOOKUP($A22,'BASE DE DATOS'!B$2:P$1443,4,0)</f>
        <v>#N/A</v>
      </c>
      <c r="F22" s="51" t="e">
        <f>VLOOKUP($A22,'BASE DE DATOS'!$B$2:$P$1443,5,0)</f>
        <v>#N/A</v>
      </c>
      <c r="G22" s="51" t="e">
        <f>VLOOKUP($A22,'BASE DE DATOS'!$B$2:$P$1443,6,0)</f>
        <v>#N/A</v>
      </c>
      <c r="H22" s="51" t="e">
        <f>VLOOKUP($A22,'BASE DE DATOS'!$B$2:$P$1443,7,0)</f>
        <v>#N/A</v>
      </c>
      <c r="I22" s="51" t="e">
        <f>VLOOKUP($A22,'BASE DE DATOS'!$B$2:$P$1443,8,0)</f>
        <v>#N/A</v>
      </c>
      <c r="J22" s="51" t="e">
        <f>VLOOKUP($A22,'BASE DE DATOS'!$B$2:$P$1443,9,0)</f>
        <v>#N/A</v>
      </c>
      <c r="K22" s="51" t="e">
        <f t="shared" si="0"/>
        <v>#N/A</v>
      </c>
      <c r="L22" s="51" t="e">
        <f>VLOOKUP($A22,'BASE DE DATOS'!$B$2:$P$1443,14,0)</f>
        <v>#N/A</v>
      </c>
      <c r="M22" s="51" t="e">
        <f>VLOOKUP($A22,'BASE DE DATOS'!$B$2:$P$1443,15,0)</f>
        <v>#N/A</v>
      </c>
      <c r="N22" s="52"/>
    </row>
    <row r="23" spans="1:15" s="53" customFormat="1" ht="21" customHeight="1" x14ac:dyDescent="0.35">
      <c r="A23" s="60"/>
      <c r="B23" s="50"/>
      <c r="C23" s="51" t="e">
        <f>VLOOKUP($A23,'BASE DE DATOS'!B$2:P$1443,2,0)</f>
        <v>#N/A</v>
      </c>
      <c r="D23" s="51" t="e">
        <f>VLOOKUP($A23,'BASE DE DATOS'!$B$1:$P$1443,3,0)</f>
        <v>#N/A</v>
      </c>
      <c r="E23" s="51" t="e">
        <f>VLOOKUP($A23,'BASE DE DATOS'!B$2:P$1443,4,0)</f>
        <v>#N/A</v>
      </c>
      <c r="F23" s="51" t="e">
        <f>VLOOKUP($A23,'BASE DE DATOS'!$B$2:$P$1443,5,0)</f>
        <v>#N/A</v>
      </c>
      <c r="G23" s="51" t="e">
        <f>VLOOKUP($A23,'BASE DE DATOS'!$B$2:$P$1443,6,0)</f>
        <v>#N/A</v>
      </c>
      <c r="H23" s="51" t="e">
        <f>VLOOKUP($A23,'BASE DE DATOS'!$B$2:$P$1443,7,0)</f>
        <v>#N/A</v>
      </c>
      <c r="I23" s="51" t="e">
        <f>VLOOKUP($A23,'BASE DE DATOS'!$B$2:$P$1443,8,0)</f>
        <v>#N/A</v>
      </c>
      <c r="J23" s="51" t="e">
        <f>VLOOKUP($A23,'BASE DE DATOS'!$B$2:$P$1443,9,0)</f>
        <v>#N/A</v>
      </c>
      <c r="K23" s="51" t="e">
        <f t="shared" si="0"/>
        <v>#N/A</v>
      </c>
      <c r="L23" s="51" t="e">
        <f>VLOOKUP($A23,'BASE DE DATOS'!$B$2:$P$1443,14,0)</f>
        <v>#N/A</v>
      </c>
      <c r="M23" s="51" t="e">
        <f>VLOOKUP($A23,'BASE DE DATOS'!$B$2:$P$1443,15,0)</f>
        <v>#N/A</v>
      </c>
      <c r="N23" s="52"/>
    </row>
    <row r="24" spans="1:15" s="53" customFormat="1" ht="21" x14ac:dyDescent="0.35">
      <c r="A24" s="60"/>
      <c r="B24" s="50"/>
      <c r="C24" s="51" t="e">
        <f>VLOOKUP($A24,'BASE DE DATOS'!B$2:P$1443,2,0)</f>
        <v>#N/A</v>
      </c>
      <c r="D24" s="51" t="e">
        <f>VLOOKUP($A24,'BASE DE DATOS'!$B$1:$P$1443,3,0)</f>
        <v>#N/A</v>
      </c>
      <c r="E24" s="51" t="e">
        <f>VLOOKUP($A24,'BASE DE DATOS'!B$2:P$1443,4,0)</f>
        <v>#N/A</v>
      </c>
      <c r="F24" s="51" t="e">
        <f>VLOOKUP($A24,'BASE DE DATOS'!$B$2:$P$1443,5,0)</f>
        <v>#N/A</v>
      </c>
      <c r="G24" s="51" t="e">
        <f>VLOOKUP($A24,'BASE DE DATOS'!$B$2:$P$1443,6,0)</f>
        <v>#N/A</v>
      </c>
      <c r="H24" s="51" t="e">
        <f>VLOOKUP($A24,'BASE DE DATOS'!$B$2:$P$1443,7,0)</f>
        <v>#N/A</v>
      </c>
      <c r="I24" s="51" t="e">
        <f>VLOOKUP($A24,'BASE DE DATOS'!$B$2:$P$1443,8,0)</f>
        <v>#N/A</v>
      </c>
      <c r="J24" s="51" t="e">
        <f>VLOOKUP($A24,'BASE DE DATOS'!$B$2:$P$1443,9,0)</f>
        <v>#N/A</v>
      </c>
      <c r="K24" s="51" t="e">
        <f t="shared" si="0"/>
        <v>#N/A</v>
      </c>
      <c r="L24" s="51" t="e">
        <f>VLOOKUP($A24,'BASE DE DATOS'!$B$2:$P$1443,14,0)</f>
        <v>#N/A</v>
      </c>
      <c r="M24" s="51" t="e">
        <f>VLOOKUP($A24,'BASE DE DATOS'!$B$2:$P$1443,15,0)</f>
        <v>#N/A</v>
      </c>
      <c r="N24" s="52"/>
    </row>
    <row r="25" spans="1:15" s="53" customFormat="1" ht="21" x14ac:dyDescent="0.35">
      <c r="A25" s="60"/>
      <c r="B25" s="50"/>
      <c r="C25" s="51" t="e">
        <f>VLOOKUP($A25,'BASE DE DATOS'!B$2:P$1443,2,0)</f>
        <v>#N/A</v>
      </c>
      <c r="D25" s="51" t="e">
        <f>VLOOKUP($A25,'BASE DE DATOS'!$B$1:$P$1443,3,0)</f>
        <v>#N/A</v>
      </c>
      <c r="E25" s="51" t="e">
        <f>VLOOKUP($A25,'BASE DE DATOS'!B$2:P$1443,4,0)</f>
        <v>#N/A</v>
      </c>
      <c r="F25" s="51" t="e">
        <f>VLOOKUP($A25,'BASE DE DATOS'!$B$2:$P$1443,5,0)</f>
        <v>#N/A</v>
      </c>
      <c r="G25" s="51" t="e">
        <f>VLOOKUP($A25,'BASE DE DATOS'!$B$2:$P$1443,6,0)</f>
        <v>#N/A</v>
      </c>
      <c r="H25" s="51" t="e">
        <f>VLOOKUP($A25,'BASE DE DATOS'!$B$2:$P$1443,7,0)</f>
        <v>#N/A</v>
      </c>
      <c r="I25" s="51" t="e">
        <f>VLOOKUP($A25,'BASE DE DATOS'!$B$2:$P$1443,8,0)</f>
        <v>#N/A</v>
      </c>
      <c r="J25" s="51" t="e">
        <f>VLOOKUP($A25,'BASE DE DATOS'!$B$2:$P$1443,9,0)</f>
        <v>#N/A</v>
      </c>
      <c r="K25" s="51" t="e">
        <f t="shared" si="0"/>
        <v>#N/A</v>
      </c>
      <c r="L25" s="51" t="e">
        <f>VLOOKUP($A25,'BASE DE DATOS'!$B$2:$P$1443,14,0)</f>
        <v>#N/A</v>
      </c>
      <c r="M25" s="51" t="e">
        <f>VLOOKUP($A25,'BASE DE DATOS'!$B$2:$P$1443,15,0)</f>
        <v>#N/A</v>
      </c>
      <c r="N25" s="52"/>
    </row>
    <row r="26" spans="1:15" s="53" customFormat="1" ht="21" customHeight="1" x14ac:dyDescent="0.35">
      <c r="A26" s="60"/>
      <c r="B26" s="50"/>
      <c r="C26" s="51" t="e">
        <f>VLOOKUP($A26,'BASE DE DATOS'!B$2:P$1443,2,0)</f>
        <v>#N/A</v>
      </c>
      <c r="D26" s="51" t="e">
        <f>VLOOKUP($A26,'BASE DE DATOS'!$B$1:$P$1443,3,0)</f>
        <v>#N/A</v>
      </c>
      <c r="E26" s="51" t="e">
        <f>VLOOKUP($A26,'BASE DE DATOS'!B$2:P$1443,4,0)</f>
        <v>#N/A</v>
      </c>
      <c r="F26" s="51" t="e">
        <f>VLOOKUP($A26,'BASE DE DATOS'!$B$2:$P$1443,5,0)</f>
        <v>#N/A</v>
      </c>
      <c r="G26" s="51" t="e">
        <f>VLOOKUP($A26,'BASE DE DATOS'!$B$2:$P$1443,6,0)</f>
        <v>#N/A</v>
      </c>
      <c r="H26" s="51" t="e">
        <f>VLOOKUP($A26,'BASE DE DATOS'!$B$2:$P$1443,7,0)</f>
        <v>#N/A</v>
      </c>
      <c r="I26" s="51" t="e">
        <f>VLOOKUP($A26,'BASE DE DATOS'!$B$2:$P$1443,8,0)</f>
        <v>#N/A</v>
      </c>
      <c r="J26" s="51" t="e">
        <f>VLOOKUP($A26,'BASE DE DATOS'!$B$2:$P$1443,9,0)</f>
        <v>#N/A</v>
      </c>
      <c r="K26" s="51" t="e">
        <f t="shared" si="0"/>
        <v>#N/A</v>
      </c>
      <c r="L26" s="51" t="e">
        <f>VLOOKUP($A26,'BASE DE DATOS'!$B$2:$P$1443,14,0)</f>
        <v>#N/A</v>
      </c>
      <c r="M26" s="51" t="e">
        <f>VLOOKUP($A26,'BASE DE DATOS'!$B$2:$P$1443,15,0)</f>
        <v>#N/A</v>
      </c>
      <c r="N26" s="52"/>
    </row>
    <row r="27" spans="1:15" s="53" customFormat="1" ht="21" customHeight="1" x14ac:dyDescent="0.35">
      <c r="A27" s="60"/>
      <c r="B27" s="50"/>
      <c r="C27" s="51" t="e">
        <f>VLOOKUP($A27,'BASE DE DATOS'!B$2:P$1443,2,0)</f>
        <v>#N/A</v>
      </c>
      <c r="D27" s="51" t="e">
        <f>VLOOKUP($A27,'BASE DE DATOS'!$B$1:$P$1443,3,0)</f>
        <v>#N/A</v>
      </c>
      <c r="E27" s="51" t="e">
        <f>VLOOKUP($A27,'BASE DE DATOS'!B$2:P$1443,4,0)</f>
        <v>#N/A</v>
      </c>
      <c r="F27" s="51" t="e">
        <f>VLOOKUP($A27,'BASE DE DATOS'!$B$2:$P$1443,5,0)</f>
        <v>#N/A</v>
      </c>
      <c r="G27" s="51" t="e">
        <f>VLOOKUP($A27,'BASE DE DATOS'!$B$2:$P$1443,6,0)</f>
        <v>#N/A</v>
      </c>
      <c r="H27" s="51" t="e">
        <f>VLOOKUP($A27,'BASE DE DATOS'!$B$2:$P$1443,7,0)</f>
        <v>#N/A</v>
      </c>
      <c r="I27" s="51" t="e">
        <f>VLOOKUP($A27,'BASE DE DATOS'!$B$2:$P$1443,8,0)</f>
        <v>#N/A</v>
      </c>
      <c r="J27" s="51" t="e">
        <f>VLOOKUP($A27,'BASE DE DATOS'!$B$2:$P$1443,9,0)</f>
        <v>#N/A</v>
      </c>
      <c r="K27" s="51" t="e">
        <f t="shared" si="0"/>
        <v>#N/A</v>
      </c>
      <c r="L27" s="51" t="e">
        <f>VLOOKUP($A27,'BASE DE DATOS'!$B$2:$P$1443,14,0)</f>
        <v>#N/A</v>
      </c>
      <c r="M27" s="51" t="e">
        <f>VLOOKUP($A27,'BASE DE DATOS'!$B$2:$P$1443,15,0)</f>
        <v>#N/A</v>
      </c>
      <c r="N27" s="52"/>
    </row>
    <row r="28" spans="1:15" s="53" customFormat="1" ht="21" customHeight="1" x14ac:dyDescent="0.35">
      <c r="A28" s="60"/>
      <c r="B28" s="50"/>
      <c r="C28" s="51" t="e">
        <f>VLOOKUP($A28,'BASE DE DATOS'!B$2:P$1443,2,0)</f>
        <v>#N/A</v>
      </c>
      <c r="D28" s="51" t="e">
        <f>VLOOKUP($A28,'BASE DE DATOS'!$B$1:$P$1443,3,0)</f>
        <v>#N/A</v>
      </c>
      <c r="E28" s="51" t="e">
        <f>VLOOKUP($A28,'BASE DE DATOS'!B$2:P$1443,4,0)</f>
        <v>#N/A</v>
      </c>
      <c r="F28" s="51" t="e">
        <f>VLOOKUP($A28,'BASE DE DATOS'!$B$2:$P$1443,5,0)</f>
        <v>#N/A</v>
      </c>
      <c r="G28" s="51" t="e">
        <f>VLOOKUP($A28,'BASE DE DATOS'!$B$2:$P$1443,6,0)</f>
        <v>#N/A</v>
      </c>
      <c r="H28" s="51" t="e">
        <f>VLOOKUP($A28,'BASE DE DATOS'!$B$2:$P$1443,7,0)</f>
        <v>#N/A</v>
      </c>
      <c r="I28" s="51" t="e">
        <f>VLOOKUP($A28,'BASE DE DATOS'!$B$2:$P$1443,8,0)</f>
        <v>#N/A</v>
      </c>
      <c r="J28" s="51" t="e">
        <f>VLOOKUP($A28,'BASE DE DATOS'!$B$2:$P$1443,9,0)</f>
        <v>#N/A</v>
      </c>
      <c r="K28" s="51" t="e">
        <f t="shared" si="0"/>
        <v>#N/A</v>
      </c>
      <c r="L28" s="51" t="e">
        <f>VLOOKUP($A28,'BASE DE DATOS'!$B$2:$P$1443,14,0)</f>
        <v>#N/A</v>
      </c>
      <c r="M28" s="51" t="e">
        <f>VLOOKUP($A28,'BASE DE DATOS'!$B$2:$P$1443,15,0)</f>
        <v>#N/A</v>
      </c>
      <c r="N28" s="52"/>
    </row>
    <row r="29" spans="1:15" s="53" customFormat="1" ht="21" x14ac:dyDescent="0.35">
      <c r="A29" s="60"/>
      <c r="B29" s="50"/>
      <c r="C29" s="51" t="e">
        <f>VLOOKUP($A29,'BASE DE DATOS'!B$2:P$1443,2,0)</f>
        <v>#N/A</v>
      </c>
      <c r="D29" s="51" t="e">
        <f>VLOOKUP($A29,'BASE DE DATOS'!$B$1:$P$1443,3,0)</f>
        <v>#N/A</v>
      </c>
      <c r="E29" s="51" t="e">
        <f>VLOOKUP($A29,'BASE DE DATOS'!B$2:P$1443,4,0)</f>
        <v>#N/A</v>
      </c>
      <c r="F29" s="51" t="e">
        <f>VLOOKUP($A29,'BASE DE DATOS'!$B$2:$P$1443,5,0)</f>
        <v>#N/A</v>
      </c>
      <c r="G29" s="51" t="e">
        <f>VLOOKUP($A29,'BASE DE DATOS'!$B$2:$P$1443,6,0)</f>
        <v>#N/A</v>
      </c>
      <c r="H29" s="51" t="e">
        <f>VLOOKUP($A29,'BASE DE DATOS'!$B$2:$P$1443,7,0)</f>
        <v>#N/A</v>
      </c>
      <c r="I29" s="51" t="e">
        <f>VLOOKUP($A29,'BASE DE DATOS'!$B$2:$P$1443,8,0)</f>
        <v>#N/A</v>
      </c>
      <c r="J29" s="51" t="e">
        <f>VLOOKUP($A29,'BASE DE DATOS'!$B$2:$P$1443,9,0)</f>
        <v>#N/A</v>
      </c>
      <c r="K29" s="51" t="e">
        <f t="shared" si="0"/>
        <v>#N/A</v>
      </c>
      <c r="L29" s="51" t="e">
        <f>VLOOKUP($A29,'BASE DE DATOS'!$B$2:$P$1443,14,0)</f>
        <v>#N/A</v>
      </c>
      <c r="M29" s="51" t="e">
        <f>VLOOKUP($A29,'BASE DE DATOS'!$B$2:$P$1443,15,0)</f>
        <v>#N/A</v>
      </c>
      <c r="N29" s="52"/>
    </row>
    <row r="30" spans="1:15" s="53" customFormat="1" ht="21" x14ac:dyDescent="0.35">
      <c r="A30" s="60"/>
      <c r="B30" s="50"/>
      <c r="C30" s="51" t="e">
        <f>VLOOKUP($A30,'BASE DE DATOS'!B$2:P$1443,2,0)</f>
        <v>#N/A</v>
      </c>
      <c r="D30" s="51" t="e">
        <f>VLOOKUP($A30,'BASE DE DATOS'!$B$1:$P$1443,3,0)</f>
        <v>#N/A</v>
      </c>
      <c r="E30" s="51" t="e">
        <f>VLOOKUP($A30,'BASE DE DATOS'!B$2:P$1443,4,0)</f>
        <v>#N/A</v>
      </c>
      <c r="F30" s="51" t="e">
        <f>VLOOKUP($A30,'BASE DE DATOS'!$B$2:$P$1443,5,0)</f>
        <v>#N/A</v>
      </c>
      <c r="G30" s="51" t="e">
        <f>VLOOKUP($A30,'BASE DE DATOS'!$B$2:$P$1443,6,0)</f>
        <v>#N/A</v>
      </c>
      <c r="H30" s="51" t="e">
        <f>VLOOKUP($A30,'BASE DE DATOS'!$B$2:$P$1443,7,0)</f>
        <v>#N/A</v>
      </c>
      <c r="I30" s="51" t="e">
        <f>VLOOKUP($A30,'BASE DE DATOS'!$B$2:$P$1443,8,0)</f>
        <v>#N/A</v>
      </c>
      <c r="J30" s="51" t="e">
        <f>VLOOKUP($A30,'BASE DE DATOS'!$B$2:$P$1443,9,0)</f>
        <v>#N/A</v>
      </c>
      <c r="K30" s="51" t="e">
        <f t="shared" si="0"/>
        <v>#N/A</v>
      </c>
      <c r="L30" s="51" t="e">
        <f>VLOOKUP($A30,'BASE DE DATOS'!$B$2:$P$1443,14,0)</f>
        <v>#N/A</v>
      </c>
      <c r="M30" s="51" t="e">
        <f>VLOOKUP($A30,'BASE DE DATOS'!$B$2:$P$1443,15,0)</f>
        <v>#N/A</v>
      </c>
      <c r="N30" s="52"/>
      <c r="O30" s="53" t="s">
        <v>104</v>
      </c>
    </row>
    <row r="31" spans="1:15" s="53" customFormat="1" ht="21" x14ac:dyDescent="0.35">
      <c r="A31" s="60"/>
      <c r="B31" s="50"/>
      <c r="C31" s="51" t="e">
        <f>VLOOKUP($A31,'BASE DE DATOS'!B$2:P$1443,2,0)</f>
        <v>#N/A</v>
      </c>
      <c r="D31" s="51" t="e">
        <f>VLOOKUP($A31,'BASE DE DATOS'!$B$1:$P$1443,3,0)</f>
        <v>#N/A</v>
      </c>
      <c r="E31" s="51" t="e">
        <f>VLOOKUP($A31,'BASE DE DATOS'!B$2:P$1443,4,0)</f>
        <v>#N/A</v>
      </c>
      <c r="F31" s="51" t="e">
        <f>VLOOKUP($A31,'BASE DE DATOS'!$B$2:$P$1443,5,0)</f>
        <v>#N/A</v>
      </c>
      <c r="G31" s="51" t="e">
        <f>VLOOKUP($A31,'BASE DE DATOS'!$B$2:$P$1443,6,0)</f>
        <v>#N/A</v>
      </c>
      <c r="H31" s="51" t="e">
        <f>VLOOKUP($A31,'BASE DE DATOS'!$B$2:$P$1443,7,0)</f>
        <v>#N/A</v>
      </c>
      <c r="I31" s="51" t="e">
        <f>VLOOKUP($A31,'BASE DE DATOS'!$B$2:$P$1443,8,0)</f>
        <v>#N/A</v>
      </c>
      <c r="J31" s="51" t="e">
        <f>VLOOKUP($A31,'BASE DE DATOS'!$B$2:$P$1443,9,0)</f>
        <v>#N/A</v>
      </c>
      <c r="K31" s="51" t="e">
        <f t="shared" si="0"/>
        <v>#N/A</v>
      </c>
      <c r="L31" s="51" t="e">
        <f>VLOOKUP($A31,'BASE DE DATOS'!$B$2:$P$1443,14,0)</f>
        <v>#N/A</v>
      </c>
      <c r="M31" s="51" t="e">
        <f>VLOOKUP($A31,'BASE DE DATOS'!$B$2:$P$1443,15,0)</f>
        <v>#N/A</v>
      </c>
      <c r="N31" s="52"/>
    </row>
    <row r="32" spans="1:15" s="53" customFormat="1" ht="21" x14ac:dyDescent="0.35">
      <c r="A32" s="60"/>
      <c r="B32" s="50"/>
      <c r="C32" s="51" t="e">
        <f>VLOOKUP($A32,'BASE DE DATOS'!B$2:P$1443,2,0)</f>
        <v>#N/A</v>
      </c>
      <c r="D32" s="51" t="e">
        <f>VLOOKUP($A32,'BASE DE DATOS'!$B$1:$P$1443,3,0)</f>
        <v>#N/A</v>
      </c>
      <c r="E32" s="51" t="e">
        <f>VLOOKUP($A32,'BASE DE DATOS'!B$2:P$1443,4,0)</f>
        <v>#N/A</v>
      </c>
      <c r="F32" s="51" t="e">
        <f>VLOOKUP($A32,'BASE DE DATOS'!$B$2:$P$1443,5,0)</f>
        <v>#N/A</v>
      </c>
      <c r="G32" s="51" t="e">
        <f>VLOOKUP($A32,'BASE DE DATOS'!$B$2:$P$1443,6,0)</f>
        <v>#N/A</v>
      </c>
      <c r="H32" s="51" t="e">
        <f>VLOOKUP($A32,'BASE DE DATOS'!$B$2:$P$1443,7,0)</f>
        <v>#N/A</v>
      </c>
      <c r="I32" s="51" t="e">
        <f>VLOOKUP($A32,'BASE DE DATOS'!$B$2:$P$1443,8,0)</f>
        <v>#N/A</v>
      </c>
      <c r="J32" s="51" t="e">
        <f>VLOOKUP($A32,'BASE DE DATOS'!$B$2:$P$1443,9,0)</f>
        <v>#N/A</v>
      </c>
      <c r="K32" s="51" t="e">
        <f t="shared" si="0"/>
        <v>#N/A</v>
      </c>
      <c r="L32" s="51" t="e">
        <f>VLOOKUP($A32,'BASE DE DATOS'!$B$2:$P$1443,14,0)</f>
        <v>#N/A</v>
      </c>
      <c r="M32" s="51" t="e">
        <f>VLOOKUP($A32,'BASE DE DATOS'!$B$2:$P$1443,15,0)</f>
        <v>#N/A</v>
      </c>
      <c r="N32" s="52"/>
    </row>
    <row r="33" spans="1:14" s="53" customFormat="1" ht="21" x14ac:dyDescent="0.35">
      <c r="A33" s="60"/>
      <c r="B33" s="50"/>
      <c r="C33" s="51" t="e">
        <f>VLOOKUP($A33,'BASE DE DATOS'!B$2:P$1443,2,0)</f>
        <v>#N/A</v>
      </c>
      <c r="D33" s="51" t="e">
        <f>VLOOKUP($A33,'BASE DE DATOS'!$B$1:$P$1443,3,0)</f>
        <v>#N/A</v>
      </c>
      <c r="E33" s="51" t="e">
        <f>VLOOKUP($A33,'BASE DE DATOS'!B$2:P$1443,4,0)</f>
        <v>#N/A</v>
      </c>
      <c r="F33" s="51" t="e">
        <f>VLOOKUP($A33,'BASE DE DATOS'!$B$2:$P$1443,5,0)</f>
        <v>#N/A</v>
      </c>
      <c r="G33" s="51" t="e">
        <f>VLOOKUP($A33,'BASE DE DATOS'!$B$2:$P$1443,6,0)</f>
        <v>#N/A</v>
      </c>
      <c r="H33" s="51" t="e">
        <f>VLOOKUP($A33,'BASE DE DATOS'!$B$2:$P$1443,7,0)</f>
        <v>#N/A</v>
      </c>
      <c r="I33" s="51" t="e">
        <f>VLOOKUP($A33,'BASE DE DATOS'!$B$2:$P$1443,8,0)</f>
        <v>#N/A</v>
      </c>
      <c r="J33" s="51" t="e">
        <f>VLOOKUP($A33,'BASE DE DATOS'!$B$2:$P$1443,9,0)</f>
        <v>#N/A</v>
      </c>
      <c r="K33" s="51" t="e">
        <f t="shared" si="0"/>
        <v>#N/A</v>
      </c>
      <c r="L33" s="51" t="e">
        <f>VLOOKUP($A33,'BASE DE DATOS'!$B$2:$P$1443,14,0)</f>
        <v>#N/A</v>
      </c>
      <c r="M33" s="51" t="e">
        <f>VLOOKUP($A33,'BASE DE DATOS'!$B$2:$P$1443,15,0)</f>
        <v>#N/A</v>
      </c>
      <c r="N33" s="52"/>
    </row>
    <row r="34" spans="1:14" s="53" customFormat="1" ht="21" customHeight="1" x14ac:dyDescent="0.35">
      <c r="A34" s="60"/>
      <c r="B34" s="50"/>
      <c r="C34" s="51" t="e">
        <f>VLOOKUP($A34,'BASE DE DATOS'!B$2:P$1443,2,0)</f>
        <v>#N/A</v>
      </c>
      <c r="D34" s="51" t="e">
        <f>VLOOKUP($A34,'BASE DE DATOS'!$B$1:$P$1443,3,0)</f>
        <v>#N/A</v>
      </c>
      <c r="E34" s="51" t="e">
        <f>VLOOKUP($A34,'BASE DE DATOS'!B$2:P$1443,4,0)</f>
        <v>#N/A</v>
      </c>
      <c r="F34" s="51" t="e">
        <f>VLOOKUP($A34,'BASE DE DATOS'!$B$2:$P$1443,5,0)</f>
        <v>#N/A</v>
      </c>
      <c r="G34" s="51" t="e">
        <f>VLOOKUP($A34,'BASE DE DATOS'!$B$2:$P$1443,6,0)</f>
        <v>#N/A</v>
      </c>
      <c r="H34" s="51" t="e">
        <f>VLOOKUP($A34,'BASE DE DATOS'!$B$2:$P$1443,7,0)</f>
        <v>#N/A</v>
      </c>
      <c r="I34" s="51" t="e">
        <f>VLOOKUP($A34,'BASE DE DATOS'!$B$2:$P$1443,8,0)</f>
        <v>#N/A</v>
      </c>
      <c r="J34" s="51" t="e">
        <f>VLOOKUP($A34,'BASE DE DATOS'!$B$2:$P$1443,9,0)</f>
        <v>#N/A</v>
      </c>
      <c r="K34" s="51" t="e">
        <f t="shared" si="0"/>
        <v>#N/A</v>
      </c>
      <c r="L34" s="51" t="e">
        <f>VLOOKUP($A34,'BASE DE DATOS'!$B$2:$P$1443,14,0)</f>
        <v>#N/A</v>
      </c>
      <c r="M34" s="51" t="e">
        <f>VLOOKUP($A34,'BASE DE DATOS'!$B$2:$P$1443,15,0)</f>
        <v>#N/A</v>
      </c>
      <c r="N34" s="52"/>
    </row>
    <row r="35" spans="1:14" s="53" customFormat="1" ht="21" x14ac:dyDescent="0.35">
      <c r="A35" s="60"/>
      <c r="B35" s="50"/>
      <c r="C35" s="51" t="e">
        <f>VLOOKUP($A35,'BASE DE DATOS'!B$2:P$1443,2,0)</f>
        <v>#N/A</v>
      </c>
      <c r="D35" s="51" t="e">
        <f>VLOOKUP($A35,'BASE DE DATOS'!$B$1:$P$1443,3,0)</f>
        <v>#N/A</v>
      </c>
      <c r="E35" s="51" t="e">
        <f>VLOOKUP($A35,'BASE DE DATOS'!B$2:P$1443,4,0)</f>
        <v>#N/A</v>
      </c>
      <c r="F35" s="51" t="e">
        <f>VLOOKUP($A35,'BASE DE DATOS'!$B$2:$P$1443,5,0)</f>
        <v>#N/A</v>
      </c>
      <c r="G35" s="51" t="e">
        <f>VLOOKUP($A35,'BASE DE DATOS'!$B$2:$P$1443,6,0)</f>
        <v>#N/A</v>
      </c>
      <c r="H35" s="51" t="e">
        <f>VLOOKUP($A35,'BASE DE DATOS'!$B$2:$P$1443,7,0)</f>
        <v>#N/A</v>
      </c>
      <c r="I35" s="51" t="e">
        <f>VLOOKUP($A35,'BASE DE DATOS'!$B$2:$P$1443,8,0)</f>
        <v>#N/A</v>
      </c>
      <c r="J35" s="51" t="e">
        <f>VLOOKUP($A35,'BASE DE DATOS'!$B$2:$P$1443,9,0)</f>
        <v>#N/A</v>
      </c>
      <c r="K35" s="51" t="e">
        <f t="shared" si="0"/>
        <v>#N/A</v>
      </c>
      <c r="L35" s="51" t="e">
        <f>VLOOKUP($A35,'BASE DE DATOS'!$B$2:$P$1443,14,0)</f>
        <v>#N/A</v>
      </c>
      <c r="M35" s="51" t="e">
        <f>VLOOKUP($A35,'BASE DE DATOS'!$B$2:$P$1443,15,0)</f>
        <v>#N/A</v>
      </c>
      <c r="N35" s="52"/>
    </row>
    <row r="36" spans="1:14" s="53" customFormat="1" ht="21" customHeight="1" x14ac:dyDescent="0.35">
      <c r="A36" s="60"/>
      <c r="B36" s="50"/>
      <c r="C36" s="51" t="e">
        <f>VLOOKUP($A36,'BASE DE DATOS'!B$2:P$1443,2,0)</f>
        <v>#N/A</v>
      </c>
      <c r="D36" s="51" t="e">
        <f>VLOOKUP($A36,'BASE DE DATOS'!$B$1:$P$1443,3,0)</f>
        <v>#N/A</v>
      </c>
      <c r="E36" s="51" t="e">
        <f>VLOOKUP($A36,'BASE DE DATOS'!B$2:P$1443,4,0)</f>
        <v>#N/A</v>
      </c>
      <c r="F36" s="51" t="e">
        <f>VLOOKUP($A36,'BASE DE DATOS'!$B$2:$P$1443,5,0)</f>
        <v>#N/A</v>
      </c>
      <c r="G36" s="51" t="e">
        <f>VLOOKUP($A36,'BASE DE DATOS'!$B$2:$P$1443,6,0)</f>
        <v>#N/A</v>
      </c>
      <c r="H36" s="51" t="e">
        <f>VLOOKUP($A36,'BASE DE DATOS'!$B$2:$P$1443,7,0)</f>
        <v>#N/A</v>
      </c>
      <c r="I36" s="51" t="e">
        <f>VLOOKUP($A36,'BASE DE DATOS'!$B$2:$P$1443,8,0)</f>
        <v>#N/A</v>
      </c>
      <c r="J36" s="51" t="e">
        <f>VLOOKUP($A36,'BASE DE DATOS'!$B$2:$P$1443,9,0)</f>
        <v>#N/A</v>
      </c>
      <c r="K36" s="51" t="e">
        <f t="shared" si="0"/>
        <v>#N/A</v>
      </c>
      <c r="L36" s="51" t="e">
        <f>VLOOKUP($A36,'BASE DE DATOS'!$B$2:$P$1443,14,0)</f>
        <v>#N/A</v>
      </c>
      <c r="M36" s="51" t="e">
        <f>VLOOKUP($A36,'BASE DE DATOS'!$B$2:$P$1443,15,0)</f>
        <v>#N/A</v>
      </c>
      <c r="N36" s="52"/>
    </row>
    <row r="37" spans="1:14" s="53" customFormat="1" ht="21" customHeight="1" x14ac:dyDescent="0.35">
      <c r="A37" s="60"/>
      <c r="B37" s="50"/>
      <c r="C37" s="51" t="e">
        <f>VLOOKUP($A37,'BASE DE DATOS'!B$2:P$1443,2,0)</f>
        <v>#N/A</v>
      </c>
      <c r="D37" s="51" t="e">
        <f>VLOOKUP($A37,'BASE DE DATOS'!$B$1:$P$1443,3,0)</f>
        <v>#N/A</v>
      </c>
      <c r="E37" s="51" t="e">
        <f>VLOOKUP($A37,'BASE DE DATOS'!B$2:P$1443,4,0)</f>
        <v>#N/A</v>
      </c>
      <c r="F37" s="51" t="e">
        <f>VLOOKUP($A37,'BASE DE DATOS'!$B$2:$P$1443,5,0)</f>
        <v>#N/A</v>
      </c>
      <c r="G37" s="51" t="e">
        <f>VLOOKUP($A37,'BASE DE DATOS'!$B$2:$P$1443,6,0)</f>
        <v>#N/A</v>
      </c>
      <c r="H37" s="51" t="e">
        <f>VLOOKUP($A37,'BASE DE DATOS'!$B$2:$P$1443,7,0)</f>
        <v>#N/A</v>
      </c>
      <c r="I37" s="51" t="e">
        <f>VLOOKUP($A37,'BASE DE DATOS'!$B$2:$P$1443,8,0)</f>
        <v>#N/A</v>
      </c>
      <c r="J37" s="51" t="e">
        <f>VLOOKUP($A37,'BASE DE DATOS'!$B$2:$P$1443,9,0)</f>
        <v>#N/A</v>
      </c>
      <c r="K37" s="51" t="e">
        <f t="shared" si="0"/>
        <v>#N/A</v>
      </c>
      <c r="L37" s="51" t="e">
        <f>VLOOKUP($A37,'BASE DE DATOS'!$B$2:$P$1443,14,0)</f>
        <v>#N/A</v>
      </c>
      <c r="M37" s="51" t="e">
        <f>VLOOKUP($A37,'BASE DE DATOS'!$B$2:$P$1443,15,0)</f>
        <v>#N/A</v>
      </c>
      <c r="N37" s="52"/>
    </row>
    <row r="38" spans="1:14" s="53" customFormat="1" ht="21" customHeight="1" x14ac:dyDescent="0.35">
      <c r="A38" s="88"/>
      <c r="B38" s="50"/>
      <c r="C38" s="102" t="e">
        <f>VLOOKUP($A38,'BASE DE DATOS'!B$2:P$1443,2,0)</f>
        <v>#N/A</v>
      </c>
      <c r="D38" s="102" t="e">
        <f>VLOOKUP($A38,'BASE DE DATOS'!$B$1:$P$1443,3,0)</f>
        <v>#N/A</v>
      </c>
      <c r="E38" s="102" t="e">
        <f>VLOOKUP($A38,'BASE DE DATOS'!B$2:P$1443,4,0)</f>
        <v>#N/A</v>
      </c>
      <c r="F38" s="102" t="e">
        <f>VLOOKUP($A38,'BASE DE DATOS'!$B$2:$P$1443,5,0)</f>
        <v>#N/A</v>
      </c>
      <c r="G38" s="102" t="e">
        <f>VLOOKUP($A38,'BASE DE DATOS'!$B$2:$P$1443,6,0)</f>
        <v>#N/A</v>
      </c>
      <c r="H38" s="102" t="e">
        <f>VLOOKUP($A38,'BASE DE DATOS'!$B$2:$P$1443,7,0)</f>
        <v>#N/A</v>
      </c>
      <c r="I38" s="102" t="e">
        <f>VLOOKUP($A38,'BASE DE DATOS'!$B$2:$P$1443,8,0)</f>
        <v>#N/A</v>
      </c>
      <c r="J38" s="102" t="e">
        <f>VLOOKUP($A38,'BASE DE DATOS'!$B$2:$P$1443,9,0)</f>
        <v>#N/A</v>
      </c>
      <c r="K38" s="102" t="e">
        <f t="shared" si="0"/>
        <v>#N/A</v>
      </c>
      <c r="L38" s="102" t="e">
        <f>VLOOKUP($A38,'BASE DE DATOS'!$B$2:$P$1443,14,0)</f>
        <v>#N/A</v>
      </c>
      <c r="M38" s="102" t="e">
        <f>VLOOKUP($A38,'BASE DE DATOS'!$B$2:$P$1443,15,0)</f>
        <v>#N/A</v>
      </c>
      <c r="N38" s="52"/>
    </row>
    <row r="39" spans="1:14" s="53" customFormat="1" ht="21" customHeight="1" x14ac:dyDescent="0.35">
      <c r="A39" s="88"/>
      <c r="B39" s="50"/>
      <c r="C39" s="102" t="e">
        <f>VLOOKUP($A39,'BASE DE DATOS'!B$2:P$1443,2,0)</f>
        <v>#N/A</v>
      </c>
      <c r="D39" s="102" t="e">
        <f>VLOOKUP($A39,'BASE DE DATOS'!$B$1:$P$1443,3,0)</f>
        <v>#N/A</v>
      </c>
      <c r="E39" s="102" t="e">
        <f>VLOOKUP($A39,'BASE DE DATOS'!B$2:P$1443,4,0)</f>
        <v>#N/A</v>
      </c>
      <c r="F39" s="102" t="e">
        <f>VLOOKUP($A39,'BASE DE DATOS'!$B$2:$P$1443,5,0)</f>
        <v>#N/A</v>
      </c>
      <c r="G39" s="102" t="e">
        <f>VLOOKUP($A39,'BASE DE DATOS'!$B$2:$P$1443,6,0)</f>
        <v>#N/A</v>
      </c>
      <c r="H39" s="102" t="e">
        <f>VLOOKUP($A39,'BASE DE DATOS'!$B$2:$P$1443,7,0)</f>
        <v>#N/A</v>
      </c>
      <c r="I39" s="102" t="e">
        <f>VLOOKUP($A39,'BASE DE DATOS'!$B$2:$P$1443,8,0)</f>
        <v>#N/A</v>
      </c>
      <c r="J39" s="102" t="e">
        <f>VLOOKUP($A39,'BASE DE DATOS'!$B$2:$P$1443,9,0)</f>
        <v>#N/A</v>
      </c>
      <c r="K39" s="102" t="e">
        <f t="shared" si="0"/>
        <v>#N/A</v>
      </c>
      <c r="L39" s="102" t="e">
        <f>VLOOKUP($A39,'BASE DE DATOS'!$B$2:$P$1443,14,0)</f>
        <v>#N/A</v>
      </c>
      <c r="M39" s="102" t="e">
        <f>VLOOKUP($A39,'BASE DE DATOS'!$B$2:$P$1443,15,0)</f>
        <v>#N/A</v>
      </c>
      <c r="N39" s="52"/>
    </row>
    <row r="40" spans="1:14" s="53" customFormat="1" ht="21" customHeight="1" x14ac:dyDescent="0.35">
      <c r="A40" s="88"/>
      <c r="B40" s="50"/>
      <c r="C40" s="102" t="e">
        <f>VLOOKUP($A40,'BASE DE DATOS'!B$2:P$1443,2,0)</f>
        <v>#N/A</v>
      </c>
      <c r="D40" s="102" t="e">
        <f>VLOOKUP($A40,'BASE DE DATOS'!$B$1:$P$1443,3,0)</f>
        <v>#N/A</v>
      </c>
      <c r="E40" s="102" t="e">
        <f>VLOOKUP($A40,'BASE DE DATOS'!B$2:P$1443,4,0)</f>
        <v>#N/A</v>
      </c>
      <c r="F40" s="102" t="e">
        <f>VLOOKUP($A40,'BASE DE DATOS'!$B$2:$P$1443,5,0)</f>
        <v>#N/A</v>
      </c>
      <c r="G40" s="102" t="e">
        <f>VLOOKUP($A40,'BASE DE DATOS'!$B$2:$P$1443,6,0)</f>
        <v>#N/A</v>
      </c>
      <c r="H40" s="102" t="e">
        <f>VLOOKUP($A40,'BASE DE DATOS'!$B$2:$P$1443,7,0)</f>
        <v>#N/A</v>
      </c>
      <c r="I40" s="102" t="e">
        <f>VLOOKUP($A40,'BASE DE DATOS'!$B$2:$P$1443,8,0)</f>
        <v>#N/A</v>
      </c>
      <c r="J40" s="102" t="e">
        <f>VLOOKUP($A40,'BASE DE DATOS'!$B$2:$P$1443,9,0)</f>
        <v>#N/A</v>
      </c>
      <c r="K40" s="102" t="e">
        <f t="shared" si="0"/>
        <v>#N/A</v>
      </c>
      <c r="L40" s="102" t="e">
        <f>VLOOKUP($A40,'BASE DE DATOS'!$B$2:$P$1443,14,0)</f>
        <v>#N/A</v>
      </c>
      <c r="M40" s="102" t="e">
        <f>VLOOKUP($A40,'BASE DE DATOS'!$B$2:$P$1443,15,0)</f>
        <v>#N/A</v>
      </c>
      <c r="N40" s="52"/>
    </row>
    <row r="41" spans="1:14" s="53" customFormat="1" ht="21" customHeight="1" x14ac:dyDescent="0.35">
      <c r="A41" s="88"/>
      <c r="B41" s="50"/>
      <c r="C41" s="102" t="e">
        <f>VLOOKUP($A41,'BASE DE DATOS'!B$2:P$1443,2,0)</f>
        <v>#N/A</v>
      </c>
      <c r="D41" s="102" t="e">
        <f>VLOOKUP($A41,'BASE DE DATOS'!$B$1:$P$1443,3,0)</f>
        <v>#N/A</v>
      </c>
      <c r="E41" s="102" t="e">
        <f>VLOOKUP($A41,'BASE DE DATOS'!B$2:P$1443,4,0)</f>
        <v>#N/A</v>
      </c>
      <c r="F41" s="102" t="e">
        <f>VLOOKUP($A41,'BASE DE DATOS'!$B$2:$P$1443,5,0)</f>
        <v>#N/A</v>
      </c>
      <c r="G41" s="102" t="e">
        <f>VLOOKUP($A41,'BASE DE DATOS'!$B$2:$P$1443,6,0)</f>
        <v>#N/A</v>
      </c>
      <c r="H41" s="102" t="e">
        <f>VLOOKUP($A41,'BASE DE DATOS'!$B$2:$P$1443,7,0)</f>
        <v>#N/A</v>
      </c>
      <c r="I41" s="102" t="e">
        <f>VLOOKUP($A41,'BASE DE DATOS'!$B$2:$P$1443,8,0)</f>
        <v>#N/A</v>
      </c>
      <c r="J41" s="102" t="e">
        <f>VLOOKUP($A41,'BASE DE DATOS'!$B$2:$P$1443,9,0)</f>
        <v>#N/A</v>
      </c>
      <c r="K41" s="102" t="e">
        <f t="shared" si="0"/>
        <v>#N/A</v>
      </c>
      <c r="L41" s="102" t="e">
        <f>VLOOKUP($A41,'BASE DE DATOS'!$B$2:$P$1443,14,0)</f>
        <v>#N/A</v>
      </c>
      <c r="M41" s="102" t="e">
        <f>VLOOKUP($A41,'BASE DE DATOS'!$B$2:$P$1443,15,0)</f>
        <v>#N/A</v>
      </c>
      <c r="N41" s="52"/>
    </row>
    <row r="42" spans="1:14" s="53" customFormat="1" ht="21" customHeight="1" x14ac:dyDescent="0.35">
      <c r="A42" s="88"/>
      <c r="B42" s="50"/>
      <c r="C42" s="102" t="e">
        <f>VLOOKUP($A42,'BASE DE DATOS'!B$2:P$1443,2,0)</f>
        <v>#N/A</v>
      </c>
      <c r="D42" s="102" t="e">
        <f>VLOOKUP($A42,'BASE DE DATOS'!$B$1:$P$1443,3,0)</f>
        <v>#N/A</v>
      </c>
      <c r="E42" s="102" t="e">
        <f>VLOOKUP($A42,'BASE DE DATOS'!B$2:P$1443,4,0)</f>
        <v>#N/A</v>
      </c>
      <c r="F42" s="102" t="e">
        <f>VLOOKUP($A42,'BASE DE DATOS'!$B$2:$P$1443,5,0)</f>
        <v>#N/A</v>
      </c>
      <c r="G42" s="102" t="e">
        <f>VLOOKUP($A42,'BASE DE DATOS'!$B$2:$P$1443,6,0)</f>
        <v>#N/A</v>
      </c>
      <c r="H42" s="102" t="e">
        <f>VLOOKUP($A42,'BASE DE DATOS'!$B$2:$P$1443,7,0)</f>
        <v>#N/A</v>
      </c>
      <c r="I42" s="102" t="e">
        <f>VLOOKUP($A42,'BASE DE DATOS'!$B$2:$P$1443,8,0)</f>
        <v>#N/A</v>
      </c>
      <c r="J42" s="102" t="e">
        <f>VLOOKUP($A42,'BASE DE DATOS'!$B$2:$P$1443,9,0)</f>
        <v>#N/A</v>
      </c>
      <c r="K42" s="102" t="e">
        <f t="shared" si="0"/>
        <v>#N/A</v>
      </c>
      <c r="L42" s="102" t="e">
        <f>VLOOKUP($A42,'BASE DE DATOS'!$B$2:$P$1443,14,0)</f>
        <v>#N/A</v>
      </c>
      <c r="M42" s="102" t="e">
        <f>VLOOKUP($A42,'BASE DE DATOS'!$B$2:$P$1443,15,0)</f>
        <v>#N/A</v>
      </c>
      <c r="N42" s="52"/>
    </row>
    <row r="43" spans="1:14" s="53" customFormat="1" ht="21" x14ac:dyDescent="0.35">
      <c r="A43" s="88"/>
      <c r="B43" s="50"/>
      <c r="C43" s="102" t="e">
        <f>VLOOKUP($A43,'BASE DE DATOS'!B$2:P$1443,2,0)</f>
        <v>#N/A</v>
      </c>
      <c r="D43" s="102" t="e">
        <f>VLOOKUP($A43,'BASE DE DATOS'!$B$1:$P$1443,3,0)</f>
        <v>#N/A</v>
      </c>
      <c r="E43" s="102" t="e">
        <f>VLOOKUP($A43,'BASE DE DATOS'!B$2:P$1443,4,0)</f>
        <v>#N/A</v>
      </c>
      <c r="F43" s="102" t="e">
        <f>VLOOKUP($A43,'BASE DE DATOS'!$B$2:$P$1443,5,0)</f>
        <v>#N/A</v>
      </c>
      <c r="G43" s="102" t="e">
        <f>VLOOKUP($A43,'BASE DE DATOS'!$B$2:$P$1443,6,0)</f>
        <v>#N/A</v>
      </c>
      <c r="H43" s="102" t="e">
        <f>VLOOKUP($A43,'BASE DE DATOS'!$B$2:$P$1443,7,0)</f>
        <v>#N/A</v>
      </c>
      <c r="I43" s="102" t="e">
        <f>VLOOKUP($A43,'BASE DE DATOS'!$B$2:$P$1443,8,0)</f>
        <v>#N/A</v>
      </c>
      <c r="J43" s="102" t="e">
        <f>VLOOKUP($A43,'BASE DE DATOS'!$B$2:$P$1443,9,0)</f>
        <v>#N/A</v>
      </c>
      <c r="K43" s="102" t="e">
        <f t="shared" si="0"/>
        <v>#N/A</v>
      </c>
      <c r="L43" s="102" t="e">
        <f>VLOOKUP($A43,'BASE DE DATOS'!$B$2:$P$1443,14,0)</f>
        <v>#N/A</v>
      </c>
      <c r="M43" s="102" t="e">
        <f>VLOOKUP($A43,'BASE DE DATOS'!$B$2:$P$1443,15,0)</f>
        <v>#N/A</v>
      </c>
      <c r="N43" s="52"/>
    </row>
    <row r="44" spans="1:14" s="53" customFormat="1" ht="21" customHeight="1" x14ac:dyDescent="0.35">
      <c r="A44" s="88"/>
      <c r="B44" s="50"/>
      <c r="C44" s="102" t="e">
        <f>VLOOKUP($A44,'BASE DE DATOS'!B$2:P$1443,2,0)</f>
        <v>#N/A</v>
      </c>
      <c r="D44" s="102" t="e">
        <f>VLOOKUP($A44,'BASE DE DATOS'!$B$1:$P$1443,3,0)</f>
        <v>#N/A</v>
      </c>
      <c r="E44" s="102" t="e">
        <f>VLOOKUP($A44,'BASE DE DATOS'!B$2:P$1443,4,0)</f>
        <v>#N/A</v>
      </c>
      <c r="F44" s="102" t="e">
        <f>VLOOKUP($A44,'BASE DE DATOS'!$B$2:$P$1443,5,0)</f>
        <v>#N/A</v>
      </c>
      <c r="G44" s="102" t="e">
        <f>VLOOKUP($A44,'BASE DE DATOS'!$B$2:$P$1443,6,0)</f>
        <v>#N/A</v>
      </c>
      <c r="H44" s="102" t="e">
        <f>VLOOKUP($A44,'BASE DE DATOS'!$B$2:$P$1443,7,0)</f>
        <v>#N/A</v>
      </c>
      <c r="I44" s="102" t="e">
        <f>VLOOKUP($A44,'BASE DE DATOS'!$B$2:$P$1443,8,0)</f>
        <v>#N/A</v>
      </c>
      <c r="J44" s="102" t="e">
        <f>VLOOKUP($A44,'BASE DE DATOS'!$B$2:$P$1443,9,0)</f>
        <v>#N/A</v>
      </c>
      <c r="K44" s="102" t="e">
        <f t="shared" si="0"/>
        <v>#N/A</v>
      </c>
      <c r="L44" s="102" t="e">
        <f>VLOOKUP($A44,'BASE DE DATOS'!$B$2:$P$1443,14,0)</f>
        <v>#N/A</v>
      </c>
      <c r="M44" s="102" t="e">
        <f>VLOOKUP($A44,'BASE DE DATOS'!$B$2:$P$1443,15,0)</f>
        <v>#N/A</v>
      </c>
      <c r="N44" s="52"/>
    </row>
    <row r="45" spans="1:14" s="53" customFormat="1" ht="21" customHeight="1" x14ac:dyDescent="0.35">
      <c r="A45" s="88"/>
      <c r="B45" s="50"/>
      <c r="C45" s="102" t="e">
        <f>VLOOKUP($A45,'BASE DE DATOS'!B$2:P$1443,2,0)</f>
        <v>#N/A</v>
      </c>
      <c r="D45" s="102" t="e">
        <f>VLOOKUP($A45,'BASE DE DATOS'!$B$1:$P$1443,3,0)</f>
        <v>#N/A</v>
      </c>
      <c r="E45" s="102" t="e">
        <f>VLOOKUP($A45,'BASE DE DATOS'!B$2:P$1443,4,0)</f>
        <v>#N/A</v>
      </c>
      <c r="F45" s="102" t="e">
        <f>VLOOKUP($A45,'BASE DE DATOS'!$B$2:$P$1443,5,0)</f>
        <v>#N/A</v>
      </c>
      <c r="G45" s="102" t="e">
        <f>VLOOKUP($A45,'BASE DE DATOS'!$B$2:$P$1443,6,0)</f>
        <v>#N/A</v>
      </c>
      <c r="H45" s="102" t="e">
        <f>VLOOKUP($A45,'BASE DE DATOS'!$B$2:$P$1443,7,0)</f>
        <v>#N/A</v>
      </c>
      <c r="I45" s="102" t="e">
        <f>VLOOKUP($A45,'BASE DE DATOS'!$B$2:$P$1443,8,0)</f>
        <v>#N/A</v>
      </c>
      <c r="J45" s="102" t="e">
        <f>VLOOKUP($A45,'BASE DE DATOS'!$B$2:$P$1443,9,0)</f>
        <v>#N/A</v>
      </c>
      <c r="K45" s="102" t="e">
        <f t="shared" si="0"/>
        <v>#N/A</v>
      </c>
      <c r="L45" s="102" t="e">
        <f>VLOOKUP($A45,'BASE DE DATOS'!$B$2:$P$1443,14,0)</f>
        <v>#N/A</v>
      </c>
      <c r="M45" s="102" t="e">
        <f>VLOOKUP($A45,'BASE DE DATOS'!$B$2:$P$1443,15,0)</f>
        <v>#N/A</v>
      </c>
      <c r="N45" s="52"/>
    </row>
    <row r="46" spans="1:14" s="53" customFormat="1" ht="21" customHeight="1" x14ac:dyDescent="0.35">
      <c r="A46" s="88"/>
      <c r="B46" s="50"/>
      <c r="C46" s="102" t="e">
        <f>VLOOKUP($A46,'BASE DE DATOS'!B$2:P$1443,2,0)</f>
        <v>#N/A</v>
      </c>
      <c r="D46" s="102" t="e">
        <f>VLOOKUP($A46,'BASE DE DATOS'!$B$1:$P$1443,3,0)</f>
        <v>#N/A</v>
      </c>
      <c r="E46" s="102" t="e">
        <f>VLOOKUP($A46,'BASE DE DATOS'!B$2:P$1443,4,0)</f>
        <v>#N/A</v>
      </c>
      <c r="F46" s="102" t="e">
        <f>VLOOKUP($A46,'BASE DE DATOS'!$B$2:$P$1443,5,0)</f>
        <v>#N/A</v>
      </c>
      <c r="G46" s="102" t="e">
        <f>VLOOKUP($A46,'BASE DE DATOS'!$B$2:$P$1443,6,0)</f>
        <v>#N/A</v>
      </c>
      <c r="H46" s="102" t="e">
        <f>VLOOKUP($A46,'BASE DE DATOS'!$B$2:$P$1443,7,0)</f>
        <v>#N/A</v>
      </c>
      <c r="I46" s="102" t="e">
        <f>VLOOKUP($A46,'BASE DE DATOS'!$B$2:$P$1443,8,0)</f>
        <v>#N/A</v>
      </c>
      <c r="J46" s="102" t="e">
        <f>VLOOKUP($A46,'BASE DE DATOS'!$B$2:$P$1443,9,0)</f>
        <v>#N/A</v>
      </c>
      <c r="K46" s="102" t="e">
        <f t="shared" si="0"/>
        <v>#N/A</v>
      </c>
      <c r="L46" s="102" t="e">
        <f>VLOOKUP($A46,'BASE DE DATOS'!$B$2:$P$1443,14,0)</f>
        <v>#N/A</v>
      </c>
      <c r="M46" s="102" t="e">
        <f>VLOOKUP($A46,'BASE DE DATOS'!$B$2:$P$1443,15,0)</f>
        <v>#N/A</v>
      </c>
      <c r="N46" s="52"/>
    </row>
    <row r="47" spans="1:14" s="53" customFormat="1" ht="21" customHeight="1" x14ac:dyDescent="0.35">
      <c r="A47" s="88"/>
      <c r="B47" s="50"/>
      <c r="C47" s="102" t="e">
        <f>VLOOKUP($A47,'BASE DE DATOS'!B$2:P$1443,2,0)</f>
        <v>#N/A</v>
      </c>
      <c r="D47" s="102" t="e">
        <f>VLOOKUP($A47,'BASE DE DATOS'!$B$1:$P$1443,3,0)</f>
        <v>#N/A</v>
      </c>
      <c r="E47" s="102" t="e">
        <f>VLOOKUP($A47,'BASE DE DATOS'!B$2:P$1443,4,0)</f>
        <v>#N/A</v>
      </c>
      <c r="F47" s="102" t="e">
        <f>VLOOKUP($A47,'BASE DE DATOS'!$B$2:$P$1443,5,0)</f>
        <v>#N/A</v>
      </c>
      <c r="G47" s="102" t="e">
        <f>VLOOKUP($A47,'BASE DE DATOS'!$B$2:$P$1443,6,0)</f>
        <v>#N/A</v>
      </c>
      <c r="H47" s="102" t="e">
        <f>VLOOKUP($A47,'BASE DE DATOS'!$B$2:$P$1443,7,0)</f>
        <v>#N/A</v>
      </c>
      <c r="I47" s="102" t="e">
        <f>VLOOKUP($A47,'BASE DE DATOS'!$B$2:$P$1443,8,0)</f>
        <v>#N/A</v>
      </c>
      <c r="J47" s="102" t="e">
        <f>VLOOKUP($A47,'BASE DE DATOS'!$B$2:$P$1443,9,0)</f>
        <v>#N/A</v>
      </c>
      <c r="K47" s="102" t="e">
        <f t="shared" si="0"/>
        <v>#N/A</v>
      </c>
      <c r="L47" s="102" t="e">
        <f>VLOOKUP($A47,'BASE DE DATOS'!$B$2:$P$1443,14,0)</f>
        <v>#N/A</v>
      </c>
      <c r="M47" s="102" t="e">
        <f>VLOOKUP($A47,'BASE DE DATOS'!$B$2:$P$1443,15,0)</f>
        <v>#N/A</v>
      </c>
      <c r="N47" s="52"/>
    </row>
    <row r="48" spans="1:14" s="53" customFormat="1" ht="21" customHeight="1" x14ac:dyDescent="0.35">
      <c r="A48" s="88"/>
      <c r="B48" s="50"/>
      <c r="C48" s="102" t="e">
        <f>VLOOKUP($A48,'BASE DE DATOS'!B$2:P$1443,2,0)</f>
        <v>#N/A</v>
      </c>
      <c r="D48" s="102" t="e">
        <f>VLOOKUP($A48,'BASE DE DATOS'!$B$1:$P$1443,3,0)</f>
        <v>#N/A</v>
      </c>
      <c r="E48" s="102" t="e">
        <f>VLOOKUP($A48,'BASE DE DATOS'!B$2:P$1443,4,0)</f>
        <v>#N/A</v>
      </c>
      <c r="F48" s="102" t="e">
        <f>VLOOKUP($A48,'BASE DE DATOS'!$B$2:$P$1443,5,0)</f>
        <v>#N/A</v>
      </c>
      <c r="G48" s="102" t="e">
        <f>VLOOKUP($A48,'BASE DE DATOS'!$B$2:$P$1443,6,0)</f>
        <v>#N/A</v>
      </c>
      <c r="H48" s="102" t="e">
        <f>VLOOKUP($A48,'BASE DE DATOS'!$B$2:$P$1443,7,0)</f>
        <v>#N/A</v>
      </c>
      <c r="I48" s="102" t="e">
        <f>VLOOKUP($A48,'BASE DE DATOS'!$B$2:$P$1443,8,0)</f>
        <v>#N/A</v>
      </c>
      <c r="J48" s="102" t="e">
        <f>VLOOKUP($A48,'BASE DE DATOS'!$B$2:$P$1443,9,0)</f>
        <v>#N/A</v>
      </c>
      <c r="K48" s="102" t="e">
        <f t="shared" si="0"/>
        <v>#N/A</v>
      </c>
      <c r="L48" s="102" t="e">
        <f>VLOOKUP($A48,'BASE DE DATOS'!$B$2:$P$1443,14,0)</f>
        <v>#N/A</v>
      </c>
      <c r="M48" s="102" t="e">
        <f>VLOOKUP($A48,'BASE DE DATOS'!$B$2:$P$1443,15,0)</f>
        <v>#N/A</v>
      </c>
      <c r="N48" s="52"/>
    </row>
    <row r="49" spans="1:14" s="53" customFormat="1" ht="21" x14ac:dyDescent="0.35">
      <c r="A49" s="88"/>
      <c r="B49" s="50"/>
      <c r="C49" s="102" t="e">
        <f>VLOOKUP($A49,'BASE DE DATOS'!B$2:P$1443,2,0)</f>
        <v>#N/A</v>
      </c>
      <c r="D49" s="102" t="e">
        <f>VLOOKUP($A49,'BASE DE DATOS'!$B$1:$P$1443,3,0)</f>
        <v>#N/A</v>
      </c>
      <c r="E49" s="102" t="e">
        <f>VLOOKUP($A49,'BASE DE DATOS'!B$2:P$1443,4,0)</f>
        <v>#N/A</v>
      </c>
      <c r="F49" s="102" t="e">
        <f>VLOOKUP($A49,'BASE DE DATOS'!$B$2:$P$1443,5,0)</f>
        <v>#N/A</v>
      </c>
      <c r="G49" s="102" t="e">
        <f>VLOOKUP($A49,'BASE DE DATOS'!$B$2:$P$1443,6,0)</f>
        <v>#N/A</v>
      </c>
      <c r="H49" s="102" t="e">
        <f>VLOOKUP($A49,'BASE DE DATOS'!$B$2:$P$1443,7,0)</f>
        <v>#N/A</v>
      </c>
      <c r="I49" s="102" t="e">
        <f>VLOOKUP($A49,'BASE DE DATOS'!$B$2:$P$1443,8,0)</f>
        <v>#N/A</v>
      </c>
      <c r="J49" s="102" t="e">
        <f>VLOOKUP($A49,'BASE DE DATOS'!$B$2:$P$1443,9,0)</f>
        <v>#N/A</v>
      </c>
      <c r="K49" s="102" t="e">
        <f t="shared" si="0"/>
        <v>#N/A</v>
      </c>
      <c r="L49" s="102" t="e">
        <f>VLOOKUP($A49,'BASE DE DATOS'!$B$2:$P$1443,14,0)</f>
        <v>#N/A</v>
      </c>
      <c r="M49" s="102" t="e">
        <f>VLOOKUP($A49,'BASE DE DATOS'!$B$2:$P$1443,15,0)</f>
        <v>#N/A</v>
      </c>
      <c r="N49" s="52"/>
    </row>
    <row r="50" spans="1:14" s="53" customFormat="1" ht="21" customHeight="1" x14ac:dyDescent="0.35">
      <c r="A50" s="88"/>
      <c r="B50" s="50"/>
      <c r="C50" s="102" t="e">
        <f>VLOOKUP($A50,'BASE DE DATOS'!B$2:P$1443,2,0)</f>
        <v>#N/A</v>
      </c>
      <c r="D50" s="102" t="e">
        <f>VLOOKUP($A50,'BASE DE DATOS'!$B$1:$P$1443,3,0)</f>
        <v>#N/A</v>
      </c>
      <c r="E50" s="102" t="e">
        <f>VLOOKUP($A50,'BASE DE DATOS'!B$2:P$1443,4,0)</f>
        <v>#N/A</v>
      </c>
      <c r="F50" s="102" t="e">
        <f>VLOOKUP($A50,'BASE DE DATOS'!$B$2:$P$1443,5,0)</f>
        <v>#N/A</v>
      </c>
      <c r="G50" s="102" t="e">
        <f>VLOOKUP($A50,'BASE DE DATOS'!$B$2:$P$1443,6,0)</f>
        <v>#N/A</v>
      </c>
      <c r="H50" s="102" t="e">
        <f>VLOOKUP($A50,'BASE DE DATOS'!$B$2:$P$1443,7,0)</f>
        <v>#N/A</v>
      </c>
      <c r="I50" s="102" t="e">
        <f>VLOOKUP($A50,'BASE DE DATOS'!$B$2:$P$1443,8,0)</f>
        <v>#N/A</v>
      </c>
      <c r="J50" s="102" t="e">
        <f>VLOOKUP($A50,'BASE DE DATOS'!$B$2:$P$1443,9,0)</f>
        <v>#N/A</v>
      </c>
      <c r="K50" s="102" t="e">
        <f t="shared" si="0"/>
        <v>#N/A</v>
      </c>
      <c r="L50" s="102" t="e">
        <f>VLOOKUP($A50,'BASE DE DATOS'!$B$2:$P$1443,14,0)</f>
        <v>#N/A</v>
      </c>
      <c r="M50" s="102" t="e">
        <f>VLOOKUP($A50,'BASE DE DATOS'!$B$2:$P$1443,15,0)</f>
        <v>#N/A</v>
      </c>
      <c r="N50" s="52"/>
    </row>
    <row r="51" spans="1:14" s="53" customFormat="1" ht="21" customHeight="1" x14ac:dyDescent="0.35">
      <c r="A51" s="88"/>
      <c r="B51" s="50"/>
      <c r="C51" s="102" t="e">
        <f>VLOOKUP($A51,'BASE DE DATOS'!B$2:P$1443,2,0)</f>
        <v>#N/A</v>
      </c>
      <c r="D51" s="102" t="e">
        <f>VLOOKUP($A51,'BASE DE DATOS'!$B$1:$P$1443,3,0)</f>
        <v>#N/A</v>
      </c>
      <c r="E51" s="102" t="e">
        <f>VLOOKUP($A51,'BASE DE DATOS'!B$2:P$1443,4,0)</f>
        <v>#N/A</v>
      </c>
      <c r="F51" s="102" t="e">
        <f>VLOOKUP($A51,'BASE DE DATOS'!$B$2:$P$1443,5,0)</f>
        <v>#N/A</v>
      </c>
      <c r="G51" s="102" t="e">
        <f>VLOOKUP($A51,'BASE DE DATOS'!$B$2:$P$1443,6,0)</f>
        <v>#N/A</v>
      </c>
      <c r="H51" s="102" t="e">
        <f>VLOOKUP($A51,'BASE DE DATOS'!$B$2:$P$1443,7,0)</f>
        <v>#N/A</v>
      </c>
      <c r="I51" s="102" t="e">
        <f>VLOOKUP($A51,'BASE DE DATOS'!$B$2:$P$1443,8,0)</f>
        <v>#N/A</v>
      </c>
      <c r="J51" s="102" t="e">
        <f>VLOOKUP($A51,'BASE DE DATOS'!$B$2:$P$1443,9,0)</f>
        <v>#N/A</v>
      </c>
      <c r="K51" s="102" t="e">
        <f t="shared" si="0"/>
        <v>#N/A</v>
      </c>
      <c r="L51" s="102" t="e">
        <f>VLOOKUP($A51,'BASE DE DATOS'!$B$2:$P$1443,14,0)</f>
        <v>#N/A</v>
      </c>
      <c r="M51" s="102" t="e">
        <f>VLOOKUP($A51,'BASE DE DATOS'!$B$2:$P$1443,15,0)</f>
        <v>#N/A</v>
      </c>
      <c r="N51" s="52"/>
    </row>
    <row r="52" spans="1:14" s="53" customFormat="1" ht="21" customHeight="1" x14ac:dyDescent="0.35">
      <c r="A52" s="88"/>
      <c r="B52" s="50"/>
      <c r="C52" s="102" t="e">
        <f>VLOOKUP($A52,'BASE DE DATOS'!B$2:P$1443,2,0)</f>
        <v>#N/A</v>
      </c>
      <c r="D52" s="102" t="e">
        <f>VLOOKUP($A52,'BASE DE DATOS'!$B$1:$P$1443,3,0)</f>
        <v>#N/A</v>
      </c>
      <c r="E52" s="102" t="e">
        <f>VLOOKUP($A52,'BASE DE DATOS'!B$2:P$1443,4,0)</f>
        <v>#N/A</v>
      </c>
      <c r="F52" s="102" t="e">
        <f>VLOOKUP($A52,'BASE DE DATOS'!$B$2:$P$1443,5,0)</f>
        <v>#N/A</v>
      </c>
      <c r="G52" s="102" t="e">
        <f>VLOOKUP($A52,'BASE DE DATOS'!$B$2:$P$1443,6,0)</f>
        <v>#N/A</v>
      </c>
      <c r="H52" s="102" t="e">
        <f>VLOOKUP($A52,'BASE DE DATOS'!$B$2:$P$1443,7,0)</f>
        <v>#N/A</v>
      </c>
      <c r="I52" s="102" t="e">
        <f>VLOOKUP($A52,'BASE DE DATOS'!$B$2:$P$1443,8,0)</f>
        <v>#N/A</v>
      </c>
      <c r="J52" s="102" t="e">
        <f>VLOOKUP($A52,'BASE DE DATOS'!$B$2:$P$1443,9,0)</f>
        <v>#N/A</v>
      </c>
      <c r="K52" s="102" t="e">
        <f t="shared" si="0"/>
        <v>#N/A</v>
      </c>
      <c r="L52" s="102" t="e">
        <f>VLOOKUP($A52,'BASE DE DATOS'!$B$2:$P$1443,14,0)</f>
        <v>#N/A</v>
      </c>
      <c r="M52" s="102" t="e">
        <f>VLOOKUP($A52,'BASE DE DATOS'!$B$2:$P$1443,15,0)</f>
        <v>#N/A</v>
      </c>
      <c r="N52" s="52"/>
    </row>
    <row r="53" spans="1:14" s="53" customFormat="1" ht="21" customHeight="1" x14ac:dyDescent="0.35">
      <c r="A53" s="88"/>
      <c r="B53" s="50"/>
      <c r="C53" s="102" t="e">
        <f>VLOOKUP($A53,'BASE DE DATOS'!B$2:P$1443,2,0)</f>
        <v>#N/A</v>
      </c>
      <c r="D53" s="102" t="e">
        <f>VLOOKUP($A53,'BASE DE DATOS'!$B$1:$P$1443,3,0)</f>
        <v>#N/A</v>
      </c>
      <c r="E53" s="102" t="e">
        <f>VLOOKUP($A53,'BASE DE DATOS'!B$2:P$1443,4,0)</f>
        <v>#N/A</v>
      </c>
      <c r="F53" s="102" t="e">
        <f>VLOOKUP($A53,'BASE DE DATOS'!$B$2:$P$1443,5,0)</f>
        <v>#N/A</v>
      </c>
      <c r="G53" s="102" t="e">
        <f>VLOOKUP($A53,'BASE DE DATOS'!$B$2:$P$1443,6,0)</f>
        <v>#N/A</v>
      </c>
      <c r="H53" s="102" t="e">
        <f>VLOOKUP($A53,'BASE DE DATOS'!$B$2:$P$1443,7,0)</f>
        <v>#N/A</v>
      </c>
      <c r="I53" s="102" t="e">
        <f>VLOOKUP($A53,'BASE DE DATOS'!$B$2:$P$1443,8,0)</f>
        <v>#N/A</v>
      </c>
      <c r="J53" s="102" t="e">
        <f>VLOOKUP($A53,'BASE DE DATOS'!$B$2:$P$1443,9,0)</f>
        <v>#N/A</v>
      </c>
      <c r="K53" s="102" t="e">
        <f t="shared" si="0"/>
        <v>#N/A</v>
      </c>
      <c r="L53" s="102" t="e">
        <f>VLOOKUP($A53,'BASE DE DATOS'!$B$2:$P$1443,14,0)</f>
        <v>#N/A</v>
      </c>
      <c r="M53" s="102" t="e">
        <f>VLOOKUP($A53,'BASE DE DATOS'!$B$2:$P$1443,15,0)</f>
        <v>#N/A</v>
      </c>
      <c r="N53" s="52"/>
    </row>
    <row r="54" spans="1:14" s="53" customFormat="1" ht="21" x14ac:dyDescent="0.35">
      <c r="A54" s="88"/>
      <c r="B54" s="50"/>
      <c r="C54" s="102" t="e">
        <f>VLOOKUP($A54,'BASE DE DATOS'!B$2:P$1443,2,0)</f>
        <v>#N/A</v>
      </c>
      <c r="D54" s="102" t="e">
        <f>VLOOKUP($A54,'BASE DE DATOS'!$B$1:$P$1443,3,0)</f>
        <v>#N/A</v>
      </c>
      <c r="E54" s="102" t="e">
        <f>VLOOKUP($A54,'BASE DE DATOS'!B$2:P$1443,4,0)</f>
        <v>#N/A</v>
      </c>
      <c r="F54" s="102" t="e">
        <f>VLOOKUP($A54,'BASE DE DATOS'!$B$2:$P$1443,5,0)</f>
        <v>#N/A</v>
      </c>
      <c r="G54" s="102" t="e">
        <f>VLOOKUP($A54,'BASE DE DATOS'!$B$2:$P$1443,6,0)</f>
        <v>#N/A</v>
      </c>
      <c r="H54" s="102" t="e">
        <f>VLOOKUP($A54,'BASE DE DATOS'!$B$2:$P$1443,7,0)</f>
        <v>#N/A</v>
      </c>
      <c r="I54" s="102" t="e">
        <f>VLOOKUP($A54,'BASE DE DATOS'!$B$2:$P$1443,8,0)</f>
        <v>#N/A</v>
      </c>
      <c r="J54" s="102" t="e">
        <f>VLOOKUP($A54,'BASE DE DATOS'!$B$2:$P$1443,9,0)</f>
        <v>#N/A</v>
      </c>
      <c r="K54" s="102" t="e">
        <f t="shared" si="0"/>
        <v>#N/A</v>
      </c>
      <c r="L54" s="102" t="e">
        <f>VLOOKUP($A54,'BASE DE DATOS'!$B$2:$P$1443,14,0)</f>
        <v>#N/A</v>
      </c>
      <c r="M54" s="102" t="e">
        <f>VLOOKUP($A54,'BASE DE DATOS'!$B$2:$P$1443,15,0)</f>
        <v>#N/A</v>
      </c>
      <c r="N54" s="52"/>
    </row>
    <row r="55" spans="1:14" s="53" customFormat="1" ht="21" customHeight="1" x14ac:dyDescent="0.35">
      <c r="A55" s="88"/>
      <c r="B55" s="50"/>
      <c r="C55" s="102" t="e">
        <f>VLOOKUP($A55,'BASE DE DATOS'!B$2:P$1443,2,0)</f>
        <v>#N/A</v>
      </c>
      <c r="D55" s="102" t="e">
        <f>VLOOKUP($A55,'BASE DE DATOS'!$B$1:$P$1443,3,0)</f>
        <v>#N/A</v>
      </c>
      <c r="E55" s="102" t="e">
        <f>VLOOKUP($A55,'BASE DE DATOS'!B$2:P$1443,4,0)</f>
        <v>#N/A</v>
      </c>
      <c r="F55" s="102" t="e">
        <f>VLOOKUP($A55,'BASE DE DATOS'!$B$2:$P$1443,5,0)</f>
        <v>#N/A</v>
      </c>
      <c r="G55" s="102" t="e">
        <f>VLOOKUP($A55,'BASE DE DATOS'!$B$2:$P$1443,6,0)</f>
        <v>#N/A</v>
      </c>
      <c r="H55" s="102" t="e">
        <f>VLOOKUP($A55,'BASE DE DATOS'!$B$2:$P$1443,7,0)</f>
        <v>#N/A</v>
      </c>
      <c r="I55" s="102" t="e">
        <f>VLOOKUP($A55,'BASE DE DATOS'!$B$2:$P$1443,8,0)</f>
        <v>#N/A</v>
      </c>
      <c r="J55" s="102" t="e">
        <f>VLOOKUP($A55,'BASE DE DATOS'!$B$2:$P$1443,9,0)</f>
        <v>#N/A</v>
      </c>
      <c r="K55" s="102" t="e">
        <f t="shared" si="0"/>
        <v>#N/A</v>
      </c>
      <c r="L55" s="102" t="e">
        <f>VLOOKUP($A55,'BASE DE DATOS'!$B$2:$P$1443,14,0)</f>
        <v>#N/A</v>
      </c>
      <c r="M55" s="102" t="e">
        <f>VLOOKUP($A55,'BASE DE DATOS'!$B$2:$P$1443,15,0)</f>
        <v>#N/A</v>
      </c>
      <c r="N55" s="52"/>
    </row>
    <row r="56" spans="1:14" s="53" customFormat="1" ht="21" x14ac:dyDescent="0.35">
      <c r="A56" s="88"/>
      <c r="B56" s="50"/>
      <c r="C56" s="102" t="e">
        <f>VLOOKUP($A56,'BASE DE DATOS'!B$2:P$1443,2,0)</f>
        <v>#N/A</v>
      </c>
      <c r="D56" s="102" t="e">
        <f>VLOOKUP($A56,'BASE DE DATOS'!$B$1:$P$1443,3,0)</f>
        <v>#N/A</v>
      </c>
      <c r="E56" s="102" t="e">
        <f>VLOOKUP($A56,'BASE DE DATOS'!B$2:P$1443,4,0)</f>
        <v>#N/A</v>
      </c>
      <c r="F56" s="102" t="e">
        <f>VLOOKUP($A56,'BASE DE DATOS'!$B$2:$P$1443,5,0)</f>
        <v>#N/A</v>
      </c>
      <c r="G56" s="102" t="e">
        <f>VLOOKUP($A56,'BASE DE DATOS'!$B$2:$P$1443,6,0)</f>
        <v>#N/A</v>
      </c>
      <c r="H56" s="102" t="e">
        <f>VLOOKUP($A56,'BASE DE DATOS'!$B$2:$P$1443,7,0)</f>
        <v>#N/A</v>
      </c>
      <c r="I56" s="102" t="e">
        <f>VLOOKUP($A56,'BASE DE DATOS'!$B$2:$P$1443,8,0)</f>
        <v>#N/A</v>
      </c>
      <c r="J56" s="102" t="e">
        <f>VLOOKUP($A56,'BASE DE DATOS'!$B$2:$P$1443,9,0)</f>
        <v>#N/A</v>
      </c>
      <c r="K56" s="102" t="e">
        <f t="shared" si="0"/>
        <v>#N/A</v>
      </c>
      <c r="L56" s="102" t="e">
        <f>VLOOKUP($A56,'BASE DE DATOS'!$B$2:$P$1443,14,0)</f>
        <v>#N/A</v>
      </c>
      <c r="M56" s="102" t="e">
        <f>VLOOKUP($A56,'BASE DE DATOS'!$B$2:$P$1443,15,0)</f>
        <v>#N/A</v>
      </c>
      <c r="N56" s="52"/>
    </row>
    <row r="57" spans="1:14" s="53" customFormat="1" ht="21" customHeight="1" x14ac:dyDescent="0.35">
      <c r="A57" s="88"/>
      <c r="B57" s="50"/>
      <c r="C57" s="102" t="e">
        <f>VLOOKUP($A57,'BASE DE DATOS'!B$2:P$1443,2,0)</f>
        <v>#N/A</v>
      </c>
      <c r="D57" s="102" t="e">
        <f>VLOOKUP($A57,'BASE DE DATOS'!$B$1:$P$1443,3,0)</f>
        <v>#N/A</v>
      </c>
      <c r="E57" s="102" t="e">
        <f>VLOOKUP($A57,'BASE DE DATOS'!B$2:P$1443,4,0)</f>
        <v>#N/A</v>
      </c>
      <c r="F57" s="102" t="e">
        <f>VLOOKUP($A57,'BASE DE DATOS'!$B$2:$P$1443,5,0)</f>
        <v>#N/A</v>
      </c>
      <c r="G57" s="102" t="e">
        <f>VLOOKUP($A57,'BASE DE DATOS'!$B$2:$P$1443,6,0)</f>
        <v>#N/A</v>
      </c>
      <c r="H57" s="102" t="e">
        <f>VLOOKUP($A57,'BASE DE DATOS'!$B$2:$P$1443,7,0)</f>
        <v>#N/A</v>
      </c>
      <c r="I57" s="102" t="e">
        <f>VLOOKUP($A57,'BASE DE DATOS'!$B$2:$P$1443,8,0)</f>
        <v>#N/A</v>
      </c>
      <c r="J57" s="102" t="e">
        <f>VLOOKUP($A57,'BASE DE DATOS'!$B$2:$P$1443,9,0)</f>
        <v>#N/A</v>
      </c>
      <c r="K57" s="102" t="e">
        <f t="shared" si="0"/>
        <v>#N/A</v>
      </c>
      <c r="L57" s="102" t="e">
        <f>VLOOKUP($A57,'BASE DE DATOS'!$B$2:$P$1443,14,0)</f>
        <v>#N/A</v>
      </c>
      <c r="M57" s="102" t="e">
        <f>VLOOKUP($A57,'BASE DE DATOS'!$B$2:$P$1443,15,0)</f>
        <v>#N/A</v>
      </c>
      <c r="N57" s="52"/>
    </row>
    <row r="58" spans="1:14" s="53" customFormat="1" ht="21" customHeight="1" x14ac:dyDescent="0.35">
      <c r="A58" s="88"/>
      <c r="B58" s="50"/>
      <c r="C58" s="102" t="e">
        <f>VLOOKUP($A58,'BASE DE DATOS'!B$2:P$1443,2,0)</f>
        <v>#N/A</v>
      </c>
      <c r="D58" s="102" t="e">
        <f>VLOOKUP($A58,'BASE DE DATOS'!$B$1:$P$1443,3,0)</f>
        <v>#N/A</v>
      </c>
      <c r="E58" s="102" t="e">
        <f>VLOOKUP($A58,'BASE DE DATOS'!B$2:P$1443,4,0)</f>
        <v>#N/A</v>
      </c>
      <c r="F58" s="102" t="e">
        <f>VLOOKUP($A58,'BASE DE DATOS'!$B$2:$P$1443,5,0)</f>
        <v>#N/A</v>
      </c>
      <c r="G58" s="102" t="e">
        <f>VLOOKUP($A58,'BASE DE DATOS'!$B$2:$P$1443,6,0)</f>
        <v>#N/A</v>
      </c>
      <c r="H58" s="102" t="e">
        <f>VLOOKUP($A58,'BASE DE DATOS'!$B$2:$P$1443,7,0)</f>
        <v>#N/A</v>
      </c>
      <c r="I58" s="102" t="e">
        <f>VLOOKUP($A58,'BASE DE DATOS'!$B$2:$P$1443,8,0)</f>
        <v>#N/A</v>
      </c>
      <c r="J58" s="102" t="e">
        <f>VLOOKUP($A58,'BASE DE DATOS'!$B$2:$P$1443,9,0)</f>
        <v>#N/A</v>
      </c>
      <c r="K58" s="102" t="e">
        <f t="shared" ref="K58:K108" si="1">CONCATENATE(H58,R58,I58,R58,J58)</f>
        <v>#N/A</v>
      </c>
      <c r="L58" s="102" t="e">
        <f>VLOOKUP($A58,'BASE DE DATOS'!$B$2:$P$1443,14,0)</f>
        <v>#N/A</v>
      </c>
      <c r="M58" s="102" t="e">
        <f>VLOOKUP($A58,'BASE DE DATOS'!$B$2:$P$1443,15,0)</f>
        <v>#N/A</v>
      </c>
      <c r="N58" s="52"/>
    </row>
    <row r="59" spans="1:14" s="53" customFormat="1" ht="21" x14ac:dyDescent="0.35">
      <c r="A59" s="88"/>
      <c r="B59" s="50"/>
      <c r="C59" s="102" t="e">
        <f>VLOOKUP($A59,'BASE DE DATOS'!B$2:P$1443,2,0)</f>
        <v>#N/A</v>
      </c>
      <c r="D59" s="102" t="e">
        <f>VLOOKUP($A59,'BASE DE DATOS'!$B$1:$P$1443,3,0)</f>
        <v>#N/A</v>
      </c>
      <c r="E59" s="102" t="e">
        <f>VLOOKUP($A59,'BASE DE DATOS'!B$2:P$1443,4,0)</f>
        <v>#N/A</v>
      </c>
      <c r="F59" s="102" t="e">
        <f>VLOOKUP($A59,'BASE DE DATOS'!$B$2:$P$1443,5,0)</f>
        <v>#N/A</v>
      </c>
      <c r="G59" s="102" t="e">
        <f>VLOOKUP($A59,'BASE DE DATOS'!$B$2:$P$1443,6,0)</f>
        <v>#N/A</v>
      </c>
      <c r="H59" s="102" t="e">
        <f>VLOOKUP($A59,'BASE DE DATOS'!$B$2:$P$1443,7,0)</f>
        <v>#N/A</v>
      </c>
      <c r="I59" s="102" t="e">
        <f>VLOOKUP($A59,'BASE DE DATOS'!$B$2:$P$1443,8,0)</f>
        <v>#N/A</v>
      </c>
      <c r="J59" s="102" t="e">
        <f>VLOOKUP($A59,'BASE DE DATOS'!$B$2:$P$1443,9,0)</f>
        <v>#N/A</v>
      </c>
      <c r="K59" s="102" t="e">
        <f t="shared" si="1"/>
        <v>#N/A</v>
      </c>
      <c r="L59" s="102" t="e">
        <f>VLOOKUP($A59,'BASE DE DATOS'!$B$2:$P$1443,14,0)</f>
        <v>#N/A</v>
      </c>
      <c r="M59" s="102" t="e">
        <f>VLOOKUP($A59,'BASE DE DATOS'!$B$2:$P$1443,15,0)</f>
        <v>#N/A</v>
      </c>
      <c r="N59" s="52"/>
    </row>
    <row r="60" spans="1:14" s="53" customFormat="1" ht="21" customHeight="1" x14ac:dyDescent="0.35">
      <c r="A60" s="88"/>
      <c r="B60" s="50"/>
      <c r="C60" s="102" t="e">
        <f>VLOOKUP($A60,'BASE DE DATOS'!B$2:P$1443,2,0)</f>
        <v>#N/A</v>
      </c>
      <c r="D60" s="102" t="e">
        <f>VLOOKUP($A60,'BASE DE DATOS'!$B$1:$P$1443,3,0)</f>
        <v>#N/A</v>
      </c>
      <c r="E60" s="102" t="e">
        <f>VLOOKUP($A60,'BASE DE DATOS'!B$2:P$1443,4,0)</f>
        <v>#N/A</v>
      </c>
      <c r="F60" s="102" t="e">
        <f>VLOOKUP($A60,'BASE DE DATOS'!$B$2:$P$1443,5,0)</f>
        <v>#N/A</v>
      </c>
      <c r="G60" s="102" t="e">
        <f>VLOOKUP($A60,'BASE DE DATOS'!$B$2:$P$1443,6,0)</f>
        <v>#N/A</v>
      </c>
      <c r="H60" s="102" t="e">
        <f>VLOOKUP($A60,'BASE DE DATOS'!$B$2:$P$1443,7,0)</f>
        <v>#N/A</v>
      </c>
      <c r="I60" s="102" t="e">
        <f>VLOOKUP($A60,'BASE DE DATOS'!$B$2:$P$1443,8,0)</f>
        <v>#N/A</v>
      </c>
      <c r="J60" s="102" t="e">
        <f>VLOOKUP($A60,'BASE DE DATOS'!$B$2:$P$1443,9,0)</f>
        <v>#N/A</v>
      </c>
      <c r="K60" s="102" t="e">
        <f t="shared" si="1"/>
        <v>#N/A</v>
      </c>
      <c r="L60" s="102" t="e">
        <f>VLOOKUP($A60,'BASE DE DATOS'!$B$2:$P$1443,14,0)</f>
        <v>#N/A</v>
      </c>
      <c r="M60" s="102" t="e">
        <f>VLOOKUP($A60,'BASE DE DATOS'!$B$2:$P$1443,15,0)</f>
        <v>#N/A</v>
      </c>
      <c r="N60" s="52"/>
    </row>
    <row r="61" spans="1:14" s="53" customFormat="1" ht="21" x14ac:dyDescent="0.35">
      <c r="A61" s="88"/>
      <c r="B61" s="50"/>
      <c r="C61" s="102" t="e">
        <f>VLOOKUP($A61,'BASE DE DATOS'!B$2:P$1443,2,0)</f>
        <v>#N/A</v>
      </c>
      <c r="D61" s="102" t="e">
        <f>VLOOKUP($A61,'BASE DE DATOS'!$B$1:$P$1443,3,0)</f>
        <v>#N/A</v>
      </c>
      <c r="E61" s="102" t="e">
        <f>VLOOKUP($A61,'BASE DE DATOS'!B$2:P$1443,4,0)</f>
        <v>#N/A</v>
      </c>
      <c r="F61" s="102" t="e">
        <f>VLOOKUP($A61,'BASE DE DATOS'!$B$2:$P$1443,5,0)</f>
        <v>#N/A</v>
      </c>
      <c r="G61" s="102" t="e">
        <f>VLOOKUP($A61,'BASE DE DATOS'!$B$2:$P$1443,6,0)</f>
        <v>#N/A</v>
      </c>
      <c r="H61" s="102" t="e">
        <f>VLOOKUP($A61,'BASE DE DATOS'!$B$2:$P$1443,7,0)</f>
        <v>#N/A</v>
      </c>
      <c r="I61" s="102" t="e">
        <f>VLOOKUP($A61,'BASE DE DATOS'!$B$2:$P$1443,8,0)</f>
        <v>#N/A</v>
      </c>
      <c r="J61" s="102" t="e">
        <f>VLOOKUP($A61,'BASE DE DATOS'!$B$2:$P$1443,9,0)</f>
        <v>#N/A</v>
      </c>
      <c r="K61" s="102" t="e">
        <f t="shared" si="1"/>
        <v>#N/A</v>
      </c>
      <c r="L61" s="102" t="e">
        <f>VLOOKUP($A61,'BASE DE DATOS'!$B$2:$P$1443,14,0)</f>
        <v>#N/A</v>
      </c>
      <c r="M61" s="102" t="e">
        <f>VLOOKUP($A61,'BASE DE DATOS'!$B$2:$P$1443,15,0)</f>
        <v>#N/A</v>
      </c>
      <c r="N61" s="52"/>
    </row>
    <row r="62" spans="1:14" s="53" customFormat="1" ht="21" customHeight="1" x14ac:dyDescent="0.35">
      <c r="A62" s="88"/>
      <c r="B62" s="50"/>
      <c r="C62" s="102" t="e">
        <f>VLOOKUP($A62,'BASE DE DATOS'!B$2:P$1443,2,0)</f>
        <v>#N/A</v>
      </c>
      <c r="D62" s="102" t="e">
        <f>VLOOKUP($A62,'BASE DE DATOS'!$B$1:$P$1443,3,0)</f>
        <v>#N/A</v>
      </c>
      <c r="E62" s="102" t="e">
        <f>VLOOKUP($A62,'BASE DE DATOS'!B$2:P$1443,4,0)</f>
        <v>#N/A</v>
      </c>
      <c r="F62" s="102" t="e">
        <f>VLOOKUP($A62,'BASE DE DATOS'!$B$2:$P$1443,5,0)</f>
        <v>#N/A</v>
      </c>
      <c r="G62" s="102" t="e">
        <f>VLOOKUP($A62,'BASE DE DATOS'!$B$2:$P$1443,6,0)</f>
        <v>#N/A</v>
      </c>
      <c r="H62" s="102" t="e">
        <f>VLOOKUP($A62,'BASE DE DATOS'!$B$2:$P$1443,7,0)</f>
        <v>#N/A</v>
      </c>
      <c r="I62" s="102" t="e">
        <f>VLOOKUP($A62,'BASE DE DATOS'!$B$2:$P$1443,8,0)</f>
        <v>#N/A</v>
      </c>
      <c r="J62" s="102" t="e">
        <f>VLOOKUP($A62,'BASE DE DATOS'!$B$2:$P$1443,9,0)</f>
        <v>#N/A</v>
      </c>
      <c r="K62" s="102" t="e">
        <f t="shared" si="1"/>
        <v>#N/A</v>
      </c>
      <c r="L62" s="102" t="e">
        <f>VLOOKUP($A62,'BASE DE DATOS'!$B$2:$P$1443,14,0)</f>
        <v>#N/A</v>
      </c>
      <c r="M62" s="102" t="e">
        <f>VLOOKUP($A62,'BASE DE DATOS'!$B$2:$P$1443,15,0)</f>
        <v>#N/A</v>
      </c>
      <c r="N62" s="52"/>
    </row>
    <row r="63" spans="1:14" s="53" customFormat="1" ht="21" x14ac:dyDescent="0.35">
      <c r="A63" s="88"/>
      <c r="B63" s="50"/>
      <c r="C63" s="102" t="e">
        <f>VLOOKUP($A63,'BASE DE DATOS'!B$2:P$1443,2,0)</f>
        <v>#N/A</v>
      </c>
      <c r="D63" s="102" t="e">
        <f>VLOOKUP($A63,'BASE DE DATOS'!$B$1:$P$1443,3,0)</f>
        <v>#N/A</v>
      </c>
      <c r="E63" s="102" t="e">
        <f>VLOOKUP($A63,'BASE DE DATOS'!B$2:P$1443,4,0)</f>
        <v>#N/A</v>
      </c>
      <c r="F63" s="102" t="e">
        <f>VLOOKUP($A63,'BASE DE DATOS'!$B$2:$P$1443,5,0)</f>
        <v>#N/A</v>
      </c>
      <c r="G63" s="102" t="e">
        <f>VLOOKUP($A63,'BASE DE DATOS'!$B$2:$P$1443,6,0)</f>
        <v>#N/A</v>
      </c>
      <c r="H63" s="102" t="e">
        <f>VLOOKUP($A63,'BASE DE DATOS'!$B$2:$P$1443,7,0)</f>
        <v>#N/A</v>
      </c>
      <c r="I63" s="102" t="e">
        <f>VLOOKUP($A63,'BASE DE DATOS'!$B$2:$P$1443,8,0)</f>
        <v>#N/A</v>
      </c>
      <c r="J63" s="102" t="e">
        <f>VLOOKUP($A63,'BASE DE DATOS'!$B$2:$P$1443,9,0)</f>
        <v>#N/A</v>
      </c>
      <c r="K63" s="102" t="e">
        <f t="shared" si="1"/>
        <v>#N/A</v>
      </c>
      <c r="L63" s="102" t="e">
        <f>VLOOKUP($A63,'BASE DE DATOS'!$B$2:$P$1443,14,0)</f>
        <v>#N/A</v>
      </c>
      <c r="M63" s="102" t="e">
        <f>VLOOKUP($A63,'BASE DE DATOS'!$B$2:$P$1443,15,0)</f>
        <v>#N/A</v>
      </c>
      <c r="N63" s="52"/>
    </row>
    <row r="64" spans="1:14" s="53" customFormat="1" ht="21" customHeight="1" x14ac:dyDescent="0.35">
      <c r="A64" s="88"/>
      <c r="B64" s="50"/>
      <c r="C64" s="102" t="e">
        <f>VLOOKUP($A64,'BASE DE DATOS'!B$2:P$1443,2,0)</f>
        <v>#N/A</v>
      </c>
      <c r="D64" s="102" t="e">
        <f>VLOOKUP($A64,'BASE DE DATOS'!$B$1:$P$1443,3,0)</f>
        <v>#N/A</v>
      </c>
      <c r="E64" s="102" t="e">
        <f>VLOOKUP($A64,'BASE DE DATOS'!B$2:P$1443,4,0)</f>
        <v>#N/A</v>
      </c>
      <c r="F64" s="102" t="e">
        <f>VLOOKUP($A64,'BASE DE DATOS'!$B$2:$P$1443,5,0)</f>
        <v>#N/A</v>
      </c>
      <c r="G64" s="102" t="e">
        <f>VLOOKUP($A64,'BASE DE DATOS'!$B$2:$P$1443,6,0)</f>
        <v>#N/A</v>
      </c>
      <c r="H64" s="102" t="e">
        <f>VLOOKUP($A64,'BASE DE DATOS'!$B$2:$P$1443,7,0)</f>
        <v>#N/A</v>
      </c>
      <c r="I64" s="102" t="e">
        <f>VLOOKUP($A64,'BASE DE DATOS'!$B$2:$P$1443,8,0)</f>
        <v>#N/A</v>
      </c>
      <c r="J64" s="102" t="e">
        <f>VLOOKUP($A64,'BASE DE DATOS'!$B$2:$P$1443,9,0)</f>
        <v>#N/A</v>
      </c>
      <c r="K64" s="102" t="e">
        <f t="shared" si="1"/>
        <v>#N/A</v>
      </c>
      <c r="L64" s="102" t="e">
        <f>VLOOKUP($A64,'BASE DE DATOS'!$B$2:$P$1443,14,0)</f>
        <v>#N/A</v>
      </c>
      <c r="M64" s="102" t="e">
        <f>VLOOKUP($A64,'BASE DE DATOS'!$B$2:$P$1443,15,0)</f>
        <v>#N/A</v>
      </c>
      <c r="N64" s="52"/>
    </row>
    <row r="65" spans="1:15" s="53" customFormat="1" ht="21" x14ac:dyDescent="0.35">
      <c r="A65" s="88"/>
      <c r="B65" s="50"/>
      <c r="C65" s="102" t="e">
        <f>VLOOKUP($A65,'BASE DE DATOS'!B$2:P$1443,2,0)</f>
        <v>#N/A</v>
      </c>
      <c r="D65" s="102" t="e">
        <f>VLOOKUP($A65,'BASE DE DATOS'!$B$1:$P$1443,3,0)</f>
        <v>#N/A</v>
      </c>
      <c r="E65" s="102" t="e">
        <f>VLOOKUP($A65,'BASE DE DATOS'!B$2:P$1443,4,0)</f>
        <v>#N/A</v>
      </c>
      <c r="F65" s="102" t="e">
        <f>VLOOKUP($A65,'BASE DE DATOS'!$B$2:$P$1443,5,0)</f>
        <v>#N/A</v>
      </c>
      <c r="G65" s="102" t="e">
        <f>VLOOKUP($A65,'BASE DE DATOS'!$B$2:$P$1443,6,0)</f>
        <v>#N/A</v>
      </c>
      <c r="H65" s="102" t="e">
        <f>VLOOKUP($A65,'BASE DE DATOS'!$B$2:$P$1443,7,0)</f>
        <v>#N/A</v>
      </c>
      <c r="I65" s="102" t="e">
        <f>VLOOKUP($A65,'BASE DE DATOS'!$B$2:$P$1443,8,0)</f>
        <v>#N/A</v>
      </c>
      <c r="J65" s="102" t="e">
        <f>VLOOKUP($A65,'BASE DE DATOS'!$B$2:$P$1443,9,0)</f>
        <v>#N/A</v>
      </c>
      <c r="K65" s="102" t="e">
        <f t="shared" si="1"/>
        <v>#N/A</v>
      </c>
      <c r="L65" s="102" t="e">
        <f>VLOOKUP($A65,'BASE DE DATOS'!$B$2:$P$1443,14,0)</f>
        <v>#N/A</v>
      </c>
      <c r="M65" s="102" t="e">
        <f>VLOOKUP($A65,'BASE DE DATOS'!$B$2:$P$1443,15,0)</f>
        <v>#N/A</v>
      </c>
      <c r="N65" s="52"/>
    </row>
    <row r="66" spans="1:15" s="53" customFormat="1" ht="21" x14ac:dyDescent="0.35">
      <c r="A66" s="88"/>
      <c r="B66" s="50"/>
      <c r="C66" s="102" t="e">
        <f>VLOOKUP($A66,'BASE DE DATOS'!B$2:P$1443,2,0)</f>
        <v>#N/A</v>
      </c>
      <c r="D66" s="102" t="e">
        <f>VLOOKUP($A66,'BASE DE DATOS'!$B$1:$P$1443,3,0)</f>
        <v>#N/A</v>
      </c>
      <c r="E66" s="102" t="e">
        <f>VLOOKUP($A66,'BASE DE DATOS'!B$2:P$1443,4,0)</f>
        <v>#N/A</v>
      </c>
      <c r="F66" s="102" t="e">
        <f>VLOOKUP($A66,'BASE DE DATOS'!$B$2:$P$1443,5,0)</f>
        <v>#N/A</v>
      </c>
      <c r="G66" s="102" t="e">
        <f>VLOOKUP($A66,'BASE DE DATOS'!$B$2:$P$1443,6,0)</f>
        <v>#N/A</v>
      </c>
      <c r="H66" s="102" t="e">
        <f>VLOOKUP($A66,'BASE DE DATOS'!$B$2:$P$1443,7,0)</f>
        <v>#N/A</v>
      </c>
      <c r="I66" s="102" t="e">
        <f>VLOOKUP($A66,'BASE DE DATOS'!$B$2:$P$1443,8,0)</f>
        <v>#N/A</v>
      </c>
      <c r="J66" s="102" t="e">
        <f>VLOOKUP($A66,'BASE DE DATOS'!$B$2:$P$1443,9,0)</f>
        <v>#N/A</v>
      </c>
      <c r="K66" s="102" t="e">
        <f t="shared" si="1"/>
        <v>#N/A</v>
      </c>
      <c r="L66" s="102" t="e">
        <f>VLOOKUP($A66,'BASE DE DATOS'!$B$2:$P$1443,14,0)</f>
        <v>#N/A</v>
      </c>
      <c r="M66" s="102" t="e">
        <f>VLOOKUP($A66,'BASE DE DATOS'!$B$2:$P$1443,15,0)</f>
        <v>#N/A</v>
      </c>
      <c r="N66" s="52"/>
    </row>
    <row r="67" spans="1:15" s="53" customFormat="1" ht="21" x14ac:dyDescent="0.35">
      <c r="A67" s="88"/>
      <c r="B67" s="50"/>
      <c r="C67" s="102" t="e">
        <f>VLOOKUP($A67,'BASE DE DATOS'!B$2:P$1443,2,0)</f>
        <v>#N/A</v>
      </c>
      <c r="D67" s="102" t="e">
        <f>VLOOKUP($A67,'BASE DE DATOS'!$B$1:$P$1443,3,0)</f>
        <v>#N/A</v>
      </c>
      <c r="E67" s="102" t="e">
        <f>VLOOKUP($A67,'BASE DE DATOS'!B$2:P$1443,4,0)</f>
        <v>#N/A</v>
      </c>
      <c r="F67" s="102" t="e">
        <f>VLOOKUP($A67,'BASE DE DATOS'!$B$2:$P$1443,5,0)</f>
        <v>#N/A</v>
      </c>
      <c r="G67" s="102" t="e">
        <f>VLOOKUP($A67,'BASE DE DATOS'!$B$2:$P$1443,6,0)</f>
        <v>#N/A</v>
      </c>
      <c r="H67" s="102" t="e">
        <f>VLOOKUP($A67,'BASE DE DATOS'!$B$2:$P$1443,7,0)</f>
        <v>#N/A</v>
      </c>
      <c r="I67" s="102" t="e">
        <f>VLOOKUP($A67,'BASE DE DATOS'!$B$2:$P$1443,8,0)</f>
        <v>#N/A</v>
      </c>
      <c r="J67" s="102" t="e">
        <f>VLOOKUP($A67,'BASE DE DATOS'!$B$2:$P$1443,9,0)</f>
        <v>#N/A</v>
      </c>
      <c r="K67" s="102" t="e">
        <f t="shared" si="1"/>
        <v>#N/A</v>
      </c>
      <c r="L67" s="102" t="e">
        <f>VLOOKUP($A67,'BASE DE DATOS'!$B$2:$P$1443,14,0)</f>
        <v>#N/A</v>
      </c>
      <c r="M67" s="102" t="e">
        <f>VLOOKUP($A67,'BASE DE DATOS'!$B$2:$P$1443,15,0)</f>
        <v>#N/A</v>
      </c>
      <c r="N67" s="52"/>
    </row>
    <row r="68" spans="1:15" s="53" customFormat="1" ht="21" customHeight="1" x14ac:dyDescent="0.35">
      <c r="A68" s="88"/>
      <c r="B68" s="50"/>
      <c r="C68" s="102" t="e">
        <f>VLOOKUP($A68,'BASE DE DATOS'!B$2:P$1443,2,0)</f>
        <v>#N/A</v>
      </c>
      <c r="D68" s="102" t="e">
        <f>VLOOKUP($A68,'BASE DE DATOS'!$B$1:$P$1443,3,0)</f>
        <v>#N/A</v>
      </c>
      <c r="E68" s="102" t="e">
        <f>VLOOKUP($A68,'BASE DE DATOS'!B$2:P$1443,4,0)</f>
        <v>#N/A</v>
      </c>
      <c r="F68" s="102" t="e">
        <f>VLOOKUP($A68,'BASE DE DATOS'!$B$2:$P$1443,5,0)</f>
        <v>#N/A</v>
      </c>
      <c r="G68" s="102" t="e">
        <f>VLOOKUP($A68,'BASE DE DATOS'!$B$2:$P$1443,6,0)</f>
        <v>#N/A</v>
      </c>
      <c r="H68" s="102" t="e">
        <f>VLOOKUP($A68,'BASE DE DATOS'!$B$2:$P$1443,7,0)</f>
        <v>#N/A</v>
      </c>
      <c r="I68" s="102" t="e">
        <f>VLOOKUP($A68,'BASE DE DATOS'!$B$2:$P$1443,8,0)</f>
        <v>#N/A</v>
      </c>
      <c r="J68" s="102" t="e">
        <f>VLOOKUP($A68,'BASE DE DATOS'!$B$2:$P$1443,9,0)</f>
        <v>#N/A</v>
      </c>
      <c r="K68" s="102" t="e">
        <f t="shared" si="1"/>
        <v>#N/A</v>
      </c>
      <c r="L68" s="102" t="e">
        <f>VLOOKUP($A68,'BASE DE DATOS'!$B$2:$P$1443,14,0)</f>
        <v>#N/A</v>
      </c>
      <c r="M68" s="102" t="e">
        <f>VLOOKUP($A68,'BASE DE DATOS'!$B$2:$P$1443,15,0)</f>
        <v>#N/A</v>
      </c>
      <c r="N68" s="52"/>
    </row>
    <row r="69" spans="1:15" s="53" customFormat="1" ht="21" customHeight="1" x14ac:dyDescent="0.35">
      <c r="A69" s="88"/>
      <c r="B69" s="50"/>
      <c r="C69" s="102" t="e">
        <f>VLOOKUP($A69,'BASE DE DATOS'!B$2:P$1443,2,0)</f>
        <v>#N/A</v>
      </c>
      <c r="D69" s="102" t="e">
        <f>VLOOKUP($A69,'BASE DE DATOS'!$B$1:$P$1443,3,0)</f>
        <v>#N/A</v>
      </c>
      <c r="E69" s="102" t="e">
        <f>VLOOKUP($A69,'BASE DE DATOS'!B$2:P$1443,4,0)</f>
        <v>#N/A</v>
      </c>
      <c r="F69" s="102" t="e">
        <f>VLOOKUP($A69,'BASE DE DATOS'!$B$2:$P$1443,5,0)</f>
        <v>#N/A</v>
      </c>
      <c r="G69" s="102" t="e">
        <f>VLOOKUP($A69,'BASE DE DATOS'!$B$2:$P$1443,6,0)</f>
        <v>#N/A</v>
      </c>
      <c r="H69" s="102" t="e">
        <f>VLOOKUP($A69,'BASE DE DATOS'!$B$2:$P$1443,7,0)</f>
        <v>#N/A</v>
      </c>
      <c r="I69" s="102" t="e">
        <f>VLOOKUP($A69,'BASE DE DATOS'!$B$2:$P$1443,8,0)</f>
        <v>#N/A</v>
      </c>
      <c r="J69" s="102" t="e">
        <f>VLOOKUP($A69,'BASE DE DATOS'!$B$2:$P$1443,9,0)</f>
        <v>#N/A</v>
      </c>
      <c r="K69" s="102" t="e">
        <f t="shared" si="1"/>
        <v>#N/A</v>
      </c>
      <c r="L69" s="102" t="e">
        <f>VLOOKUP($A69,'BASE DE DATOS'!$B$2:$P$1443,14,0)</f>
        <v>#N/A</v>
      </c>
      <c r="M69" s="102" t="e">
        <f>VLOOKUP($A69,'BASE DE DATOS'!$B$2:$P$1443,15,0)</f>
        <v>#N/A</v>
      </c>
      <c r="N69" s="52"/>
    </row>
    <row r="70" spans="1:15" s="53" customFormat="1" ht="21" x14ac:dyDescent="0.35">
      <c r="A70" s="88"/>
      <c r="B70" s="50"/>
      <c r="C70" s="102" t="e">
        <f>VLOOKUP($A70,'BASE DE DATOS'!B$2:P$1443,2,0)</f>
        <v>#N/A</v>
      </c>
      <c r="D70" s="102" t="e">
        <f>VLOOKUP($A70,'BASE DE DATOS'!$B$1:$P$1443,3,0)</f>
        <v>#N/A</v>
      </c>
      <c r="E70" s="102" t="e">
        <f>VLOOKUP($A70,'BASE DE DATOS'!B$2:P$1443,4,0)</f>
        <v>#N/A</v>
      </c>
      <c r="F70" s="102" t="e">
        <f>VLOOKUP($A70,'BASE DE DATOS'!$B$2:$P$1443,5,0)</f>
        <v>#N/A</v>
      </c>
      <c r="G70" s="102" t="e">
        <f>VLOOKUP($A70,'BASE DE DATOS'!$B$2:$P$1443,6,0)</f>
        <v>#N/A</v>
      </c>
      <c r="H70" s="102" t="e">
        <f>VLOOKUP($A70,'BASE DE DATOS'!$B$2:$P$1443,7,0)</f>
        <v>#N/A</v>
      </c>
      <c r="I70" s="102" t="e">
        <f>VLOOKUP($A70,'BASE DE DATOS'!$B$2:$P$1443,8,0)</f>
        <v>#N/A</v>
      </c>
      <c r="J70" s="102" t="e">
        <f>VLOOKUP($A70,'BASE DE DATOS'!$B$2:$P$1443,9,0)</f>
        <v>#N/A</v>
      </c>
      <c r="K70" s="102" t="e">
        <f t="shared" si="1"/>
        <v>#N/A</v>
      </c>
      <c r="L70" s="102" t="e">
        <f>VLOOKUP($A70,'BASE DE DATOS'!$B$2:$P$1443,14,0)</f>
        <v>#N/A</v>
      </c>
      <c r="M70" s="102" t="e">
        <f>VLOOKUP($A70,'BASE DE DATOS'!$B$2:$P$1443,15,0)</f>
        <v>#N/A</v>
      </c>
      <c r="N70" s="52"/>
    </row>
    <row r="71" spans="1:15" s="53" customFormat="1" ht="21" customHeight="1" x14ac:dyDescent="0.35">
      <c r="A71" s="88"/>
      <c r="B71" s="50"/>
      <c r="C71" s="102" t="e">
        <f>VLOOKUP($A71,'BASE DE DATOS'!B$2:P$1443,2,0)</f>
        <v>#N/A</v>
      </c>
      <c r="D71" s="102" t="e">
        <f>VLOOKUP($A71,'BASE DE DATOS'!$B$1:$P$1443,3,0)</f>
        <v>#N/A</v>
      </c>
      <c r="E71" s="102" t="e">
        <f>VLOOKUP($A71,'BASE DE DATOS'!B$2:P$1443,4,0)</f>
        <v>#N/A</v>
      </c>
      <c r="F71" s="102" t="e">
        <f>VLOOKUP($A71,'BASE DE DATOS'!$B$2:$P$1443,5,0)</f>
        <v>#N/A</v>
      </c>
      <c r="G71" s="102" t="e">
        <f>VLOOKUP($A71,'BASE DE DATOS'!$B$2:$P$1443,6,0)</f>
        <v>#N/A</v>
      </c>
      <c r="H71" s="102" t="e">
        <f>VLOOKUP($A71,'BASE DE DATOS'!$B$2:$P$1443,7,0)</f>
        <v>#N/A</v>
      </c>
      <c r="I71" s="102" t="e">
        <f>VLOOKUP($A71,'BASE DE DATOS'!$B$2:$P$1443,8,0)</f>
        <v>#N/A</v>
      </c>
      <c r="J71" s="102" t="e">
        <f>VLOOKUP($A71,'BASE DE DATOS'!$B$2:$P$1443,9,0)</f>
        <v>#N/A</v>
      </c>
      <c r="K71" s="102" t="e">
        <f t="shared" si="1"/>
        <v>#N/A</v>
      </c>
      <c r="L71" s="102" t="e">
        <f>VLOOKUP($A71,'BASE DE DATOS'!$B$2:$P$1443,14,0)</f>
        <v>#N/A</v>
      </c>
      <c r="M71" s="102" t="e">
        <f>VLOOKUP($A71,'BASE DE DATOS'!$B$2:$P$1443,15,0)</f>
        <v>#N/A</v>
      </c>
      <c r="N71" s="52"/>
    </row>
    <row r="72" spans="1:15" s="53" customFormat="1" ht="21" x14ac:dyDescent="0.35">
      <c r="A72" s="88"/>
      <c r="B72" s="50"/>
      <c r="C72" s="102" t="e">
        <f>VLOOKUP($A72,'BASE DE DATOS'!B$2:P$1443,2,0)</f>
        <v>#N/A</v>
      </c>
      <c r="D72" s="102" t="e">
        <f>VLOOKUP($A72,'BASE DE DATOS'!$B$1:$P$1443,3,0)</f>
        <v>#N/A</v>
      </c>
      <c r="E72" s="102" t="e">
        <f>VLOOKUP($A72,'BASE DE DATOS'!B$2:P$1443,4,0)</f>
        <v>#N/A</v>
      </c>
      <c r="F72" s="102" t="e">
        <f>VLOOKUP($A72,'BASE DE DATOS'!$B$2:$P$1443,5,0)</f>
        <v>#N/A</v>
      </c>
      <c r="G72" s="102" t="e">
        <f>VLOOKUP($A72,'BASE DE DATOS'!$B$2:$P$1443,6,0)</f>
        <v>#N/A</v>
      </c>
      <c r="H72" s="102" t="e">
        <f>VLOOKUP($A72,'BASE DE DATOS'!$B$2:$P$1443,7,0)</f>
        <v>#N/A</v>
      </c>
      <c r="I72" s="102" t="e">
        <f>VLOOKUP($A72,'BASE DE DATOS'!$B$2:$P$1443,8,0)</f>
        <v>#N/A</v>
      </c>
      <c r="J72" s="102" t="e">
        <f>VLOOKUP($A72,'BASE DE DATOS'!$B$2:$P$1443,9,0)</f>
        <v>#N/A</v>
      </c>
      <c r="K72" s="102" t="e">
        <f t="shared" si="1"/>
        <v>#N/A</v>
      </c>
      <c r="L72" s="102" t="e">
        <f>VLOOKUP($A72,'BASE DE DATOS'!$B$2:$P$1443,14,0)</f>
        <v>#N/A</v>
      </c>
      <c r="M72" s="102" t="e">
        <f>VLOOKUP($A72,'BASE DE DATOS'!$B$2:$P$1443,15,0)</f>
        <v>#N/A</v>
      </c>
      <c r="N72" s="52"/>
    </row>
    <row r="73" spans="1:15" s="53" customFormat="1" ht="21" x14ac:dyDescent="0.35">
      <c r="A73" s="88"/>
      <c r="B73" s="50"/>
      <c r="C73" s="102" t="e">
        <f>VLOOKUP($A73,'BASE DE DATOS'!B$2:P$1443,2,0)</f>
        <v>#N/A</v>
      </c>
      <c r="D73" s="102" t="e">
        <f>VLOOKUP($A73,'BASE DE DATOS'!$B$1:$P$1443,3,0)</f>
        <v>#N/A</v>
      </c>
      <c r="E73" s="102" t="e">
        <f>VLOOKUP($A73,'BASE DE DATOS'!B$2:P$1443,4,0)</f>
        <v>#N/A</v>
      </c>
      <c r="F73" s="102" t="e">
        <f>VLOOKUP($A73,'BASE DE DATOS'!$B$2:$P$1443,5,0)</f>
        <v>#N/A</v>
      </c>
      <c r="G73" s="102" t="e">
        <f>VLOOKUP($A73,'BASE DE DATOS'!$B$2:$P$1443,6,0)</f>
        <v>#N/A</v>
      </c>
      <c r="H73" s="102" t="e">
        <f>VLOOKUP($A73,'BASE DE DATOS'!$B$2:$P$1443,7,0)</f>
        <v>#N/A</v>
      </c>
      <c r="I73" s="102" t="e">
        <f>VLOOKUP($A73,'BASE DE DATOS'!$B$2:$P$1443,8,0)</f>
        <v>#N/A</v>
      </c>
      <c r="J73" s="102" t="e">
        <f>VLOOKUP($A73,'BASE DE DATOS'!$B$2:$P$1443,9,0)</f>
        <v>#N/A</v>
      </c>
      <c r="K73" s="102" t="e">
        <f t="shared" si="1"/>
        <v>#N/A</v>
      </c>
      <c r="L73" s="102" t="e">
        <f>VLOOKUP($A73,'BASE DE DATOS'!$B$2:$P$1443,14,0)</f>
        <v>#N/A</v>
      </c>
      <c r="M73" s="102" t="e">
        <f>VLOOKUP($A73,'BASE DE DATOS'!$B$2:$P$1443,15,0)</f>
        <v>#N/A</v>
      </c>
      <c r="N73" s="52"/>
    </row>
    <row r="74" spans="1:15" s="53" customFormat="1" ht="21" customHeight="1" x14ac:dyDescent="0.35">
      <c r="A74" s="88"/>
      <c r="B74" s="50"/>
      <c r="C74" s="102" t="e">
        <f>VLOOKUP($A74,'BASE DE DATOS'!B$2:P$1443,2,0)</f>
        <v>#N/A</v>
      </c>
      <c r="D74" s="102" t="e">
        <f>VLOOKUP($A74,'BASE DE DATOS'!$B$1:$P$1443,3,0)</f>
        <v>#N/A</v>
      </c>
      <c r="E74" s="102" t="e">
        <f>VLOOKUP($A74,'BASE DE DATOS'!B$2:P$1443,4,0)</f>
        <v>#N/A</v>
      </c>
      <c r="F74" s="102" t="e">
        <f>VLOOKUP($A74,'BASE DE DATOS'!$B$2:$P$1443,5,0)</f>
        <v>#N/A</v>
      </c>
      <c r="G74" s="102" t="e">
        <f>VLOOKUP($A74,'BASE DE DATOS'!$B$2:$P$1443,6,0)</f>
        <v>#N/A</v>
      </c>
      <c r="H74" s="102" t="e">
        <f>VLOOKUP($A74,'BASE DE DATOS'!$B$2:$P$1443,7,0)</f>
        <v>#N/A</v>
      </c>
      <c r="I74" s="102" t="e">
        <f>VLOOKUP($A74,'BASE DE DATOS'!$B$2:$P$1443,8,0)</f>
        <v>#N/A</v>
      </c>
      <c r="J74" s="102" t="e">
        <f>VLOOKUP($A74,'BASE DE DATOS'!$B$2:$P$1443,9,0)</f>
        <v>#N/A</v>
      </c>
      <c r="K74" s="102" t="e">
        <f t="shared" si="1"/>
        <v>#N/A</v>
      </c>
      <c r="L74" s="102" t="e">
        <f>VLOOKUP($A74,'BASE DE DATOS'!$B$2:$P$1443,14,0)</f>
        <v>#N/A</v>
      </c>
      <c r="M74" s="102" t="e">
        <f>VLOOKUP($A74,'BASE DE DATOS'!$B$2:$P$1443,15,0)</f>
        <v>#N/A</v>
      </c>
      <c r="N74" s="52"/>
    </row>
    <row r="75" spans="1:15" s="53" customFormat="1" ht="21" customHeight="1" x14ac:dyDescent="0.35">
      <c r="A75" s="88"/>
      <c r="B75" s="50"/>
      <c r="C75" s="102" t="e">
        <f>VLOOKUP($A75,'BASE DE DATOS'!B$2:P$1443,2,0)</f>
        <v>#N/A</v>
      </c>
      <c r="D75" s="102" t="e">
        <f>VLOOKUP($A75,'BASE DE DATOS'!$B$1:$P$1443,3,0)</f>
        <v>#N/A</v>
      </c>
      <c r="E75" s="102" t="e">
        <f>VLOOKUP($A75,'BASE DE DATOS'!B$2:P$1443,4,0)</f>
        <v>#N/A</v>
      </c>
      <c r="F75" s="102" t="e">
        <f>VLOOKUP($A75,'BASE DE DATOS'!$B$2:$P$1443,5,0)</f>
        <v>#N/A</v>
      </c>
      <c r="G75" s="102" t="e">
        <f>VLOOKUP($A75,'BASE DE DATOS'!$B$2:$P$1443,6,0)</f>
        <v>#N/A</v>
      </c>
      <c r="H75" s="102" t="e">
        <f>VLOOKUP($A75,'BASE DE DATOS'!$B$2:$P$1443,7,0)</f>
        <v>#N/A</v>
      </c>
      <c r="I75" s="102" t="e">
        <f>VLOOKUP($A75,'BASE DE DATOS'!$B$2:$P$1443,8,0)</f>
        <v>#N/A</v>
      </c>
      <c r="J75" s="102" t="e">
        <f>VLOOKUP($A75,'BASE DE DATOS'!$B$2:$P$1443,9,0)</f>
        <v>#N/A</v>
      </c>
      <c r="K75" s="102" t="e">
        <f t="shared" si="1"/>
        <v>#N/A</v>
      </c>
      <c r="L75" s="102" t="e">
        <f>VLOOKUP($A75,'BASE DE DATOS'!$B$2:$P$1443,14,0)</f>
        <v>#N/A</v>
      </c>
      <c r="M75" s="102" t="e">
        <f>VLOOKUP($A75,'BASE DE DATOS'!$B$2:$P$1443,15,0)</f>
        <v>#N/A</v>
      </c>
      <c r="N75" s="52"/>
    </row>
    <row r="76" spans="1:15" s="53" customFormat="1" ht="21" x14ac:dyDescent="0.35">
      <c r="A76" s="88"/>
      <c r="B76" s="50"/>
      <c r="C76" s="102" t="e">
        <f>VLOOKUP($A76,'BASE DE DATOS'!B$2:P$1443,2,0)</f>
        <v>#N/A</v>
      </c>
      <c r="D76" s="102" t="e">
        <f>VLOOKUP($A76,'BASE DE DATOS'!$B$1:$P$1443,3,0)</f>
        <v>#N/A</v>
      </c>
      <c r="E76" s="102" t="e">
        <f>VLOOKUP($A76,'BASE DE DATOS'!B$2:P$1443,4,0)</f>
        <v>#N/A</v>
      </c>
      <c r="F76" s="102" t="e">
        <f>VLOOKUP($A76,'BASE DE DATOS'!$B$2:$P$1443,5,0)</f>
        <v>#N/A</v>
      </c>
      <c r="G76" s="102" t="e">
        <f>VLOOKUP($A76,'BASE DE DATOS'!$B$2:$P$1443,6,0)</f>
        <v>#N/A</v>
      </c>
      <c r="H76" s="102" t="e">
        <f>VLOOKUP($A76,'BASE DE DATOS'!$B$2:$P$1443,7,0)</f>
        <v>#N/A</v>
      </c>
      <c r="I76" s="102" t="e">
        <f>VLOOKUP($A76,'BASE DE DATOS'!$B$2:$P$1443,8,0)</f>
        <v>#N/A</v>
      </c>
      <c r="J76" s="102" t="e">
        <f>VLOOKUP($A76,'BASE DE DATOS'!$B$2:$P$1443,9,0)</f>
        <v>#N/A</v>
      </c>
      <c r="K76" s="102" t="e">
        <f t="shared" si="1"/>
        <v>#N/A</v>
      </c>
      <c r="L76" s="102" t="e">
        <f>VLOOKUP($A76,'BASE DE DATOS'!$B$2:$P$1443,14,0)</f>
        <v>#N/A</v>
      </c>
      <c r="M76" s="102" t="e">
        <f>VLOOKUP($A76,'BASE DE DATOS'!$B$2:$P$1443,15,0)</f>
        <v>#N/A</v>
      </c>
      <c r="N76" s="52"/>
    </row>
    <row r="77" spans="1:15" s="53" customFormat="1" ht="21" x14ac:dyDescent="0.35">
      <c r="A77" s="88"/>
      <c r="B77" s="50"/>
      <c r="C77" s="102" t="e">
        <f>VLOOKUP($A77,'BASE DE DATOS'!B$2:P$1443,2,0)</f>
        <v>#N/A</v>
      </c>
      <c r="D77" s="102" t="e">
        <f>VLOOKUP($A77,'BASE DE DATOS'!$B$1:$P$1443,3,0)</f>
        <v>#N/A</v>
      </c>
      <c r="E77" s="102" t="e">
        <f>VLOOKUP($A77,'BASE DE DATOS'!B$2:P$1443,4,0)</f>
        <v>#N/A</v>
      </c>
      <c r="F77" s="102" t="e">
        <f>VLOOKUP($A77,'BASE DE DATOS'!$B$2:$P$1443,5,0)</f>
        <v>#N/A</v>
      </c>
      <c r="G77" s="102" t="e">
        <f>VLOOKUP($A77,'BASE DE DATOS'!$B$2:$P$1443,6,0)</f>
        <v>#N/A</v>
      </c>
      <c r="H77" s="102" t="e">
        <f>VLOOKUP($A77,'BASE DE DATOS'!$B$2:$P$1443,7,0)</f>
        <v>#N/A</v>
      </c>
      <c r="I77" s="102" t="e">
        <f>VLOOKUP($A77,'BASE DE DATOS'!$B$2:$P$1443,8,0)</f>
        <v>#N/A</v>
      </c>
      <c r="J77" s="102" t="e">
        <f>VLOOKUP($A77,'BASE DE DATOS'!$B$2:$P$1443,9,0)</f>
        <v>#N/A</v>
      </c>
      <c r="K77" s="102" t="e">
        <f t="shared" si="1"/>
        <v>#N/A</v>
      </c>
      <c r="L77" s="102" t="e">
        <f>VLOOKUP($A77,'BASE DE DATOS'!$B$2:$P$1443,14,0)</f>
        <v>#N/A</v>
      </c>
      <c r="M77" s="102" t="e">
        <f>VLOOKUP($A77,'BASE DE DATOS'!$B$2:$P$1443,15,0)</f>
        <v>#N/A</v>
      </c>
      <c r="N77" s="52"/>
      <c r="O77" s="53" t="s">
        <v>91</v>
      </c>
    </row>
    <row r="78" spans="1:15" s="53" customFormat="1" ht="21" customHeight="1" x14ac:dyDescent="0.35">
      <c r="A78" s="88"/>
      <c r="B78" s="50"/>
      <c r="C78" s="102" t="e">
        <f>VLOOKUP($A78,'BASE DE DATOS'!B$2:P$1443,2,0)</f>
        <v>#N/A</v>
      </c>
      <c r="D78" s="102" t="e">
        <f>VLOOKUP($A78,'BASE DE DATOS'!$B$1:$P$1443,3,0)</f>
        <v>#N/A</v>
      </c>
      <c r="E78" s="102" t="e">
        <f>VLOOKUP($A78,'BASE DE DATOS'!B$2:P$1443,4,0)</f>
        <v>#N/A</v>
      </c>
      <c r="F78" s="102" t="e">
        <f>VLOOKUP($A78,'BASE DE DATOS'!$B$2:$P$1443,5,0)</f>
        <v>#N/A</v>
      </c>
      <c r="G78" s="102" t="e">
        <f>VLOOKUP($A78,'BASE DE DATOS'!$B$2:$P$1443,6,0)</f>
        <v>#N/A</v>
      </c>
      <c r="H78" s="102" t="e">
        <f>VLOOKUP($A78,'BASE DE DATOS'!$B$2:$P$1443,7,0)</f>
        <v>#N/A</v>
      </c>
      <c r="I78" s="102" t="e">
        <f>VLOOKUP($A78,'BASE DE DATOS'!$B$2:$P$1443,8,0)</f>
        <v>#N/A</v>
      </c>
      <c r="J78" s="102" t="e">
        <f>VLOOKUP($A78,'BASE DE DATOS'!$B$2:$P$1443,9,0)</f>
        <v>#N/A</v>
      </c>
      <c r="K78" s="102" t="e">
        <f t="shared" si="1"/>
        <v>#N/A</v>
      </c>
      <c r="L78" s="102" t="e">
        <f>VLOOKUP($A78,'BASE DE DATOS'!$B$2:$P$1443,14,0)</f>
        <v>#N/A</v>
      </c>
      <c r="M78" s="102" t="e">
        <f>VLOOKUP($A78,'BASE DE DATOS'!$B$2:$P$1443,15,0)</f>
        <v>#N/A</v>
      </c>
      <c r="N78" s="52"/>
    </row>
    <row r="79" spans="1:15" s="53" customFormat="1" ht="21" customHeight="1" x14ac:dyDescent="0.35">
      <c r="A79" s="88"/>
      <c r="B79" s="50"/>
      <c r="C79" s="102" t="e">
        <f>VLOOKUP($A79,'BASE DE DATOS'!B$2:P$1443,2,0)</f>
        <v>#N/A</v>
      </c>
      <c r="D79" s="102" t="e">
        <f>VLOOKUP($A79,'BASE DE DATOS'!$B$1:$P$1443,3,0)</f>
        <v>#N/A</v>
      </c>
      <c r="E79" s="102" t="e">
        <f>VLOOKUP($A79,'BASE DE DATOS'!B$2:P$1443,4,0)</f>
        <v>#N/A</v>
      </c>
      <c r="F79" s="102" t="e">
        <f>VLOOKUP($A79,'BASE DE DATOS'!$B$2:$P$1443,5,0)</f>
        <v>#N/A</v>
      </c>
      <c r="G79" s="102" t="e">
        <f>VLOOKUP($A79,'BASE DE DATOS'!$B$2:$P$1443,6,0)</f>
        <v>#N/A</v>
      </c>
      <c r="H79" s="102" t="e">
        <f>VLOOKUP($A79,'BASE DE DATOS'!$B$2:$P$1443,7,0)</f>
        <v>#N/A</v>
      </c>
      <c r="I79" s="102" t="e">
        <f>VLOOKUP($A79,'BASE DE DATOS'!$B$2:$P$1443,8,0)</f>
        <v>#N/A</v>
      </c>
      <c r="J79" s="102" t="e">
        <f>VLOOKUP($A79,'BASE DE DATOS'!$B$2:$P$1443,9,0)</f>
        <v>#N/A</v>
      </c>
      <c r="K79" s="102" t="e">
        <f t="shared" si="1"/>
        <v>#N/A</v>
      </c>
      <c r="L79" s="102" t="e">
        <f>VLOOKUP($A79,'BASE DE DATOS'!$B$2:$P$1443,14,0)</f>
        <v>#N/A</v>
      </c>
      <c r="M79" s="102" t="e">
        <f>VLOOKUP($A79,'BASE DE DATOS'!$B$2:$P$1443,15,0)</f>
        <v>#N/A</v>
      </c>
      <c r="N79" s="52"/>
    </row>
    <row r="80" spans="1:15" s="53" customFormat="1" ht="21" customHeight="1" x14ac:dyDescent="0.35">
      <c r="A80" s="88"/>
      <c r="B80" s="50"/>
      <c r="C80" s="102" t="e">
        <f>VLOOKUP($A80,'BASE DE DATOS'!B$2:P$1443,2,0)</f>
        <v>#N/A</v>
      </c>
      <c r="D80" s="102" t="e">
        <f>VLOOKUP($A80,'BASE DE DATOS'!$B$1:$P$1443,3,0)</f>
        <v>#N/A</v>
      </c>
      <c r="E80" s="102" t="e">
        <f>VLOOKUP($A80,'BASE DE DATOS'!B$2:P$1443,4,0)</f>
        <v>#N/A</v>
      </c>
      <c r="F80" s="102" t="e">
        <f>VLOOKUP($A80,'BASE DE DATOS'!$B$2:$P$1443,5,0)</f>
        <v>#N/A</v>
      </c>
      <c r="G80" s="102" t="e">
        <f>VLOOKUP($A80,'BASE DE DATOS'!$B$2:$P$1443,6,0)</f>
        <v>#N/A</v>
      </c>
      <c r="H80" s="102" t="e">
        <f>VLOOKUP($A80,'BASE DE DATOS'!$B$2:$P$1443,7,0)</f>
        <v>#N/A</v>
      </c>
      <c r="I80" s="102" t="e">
        <f>VLOOKUP($A80,'BASE DE DATOS'!$B$2:$P$1443,8,0)</f>
        <v>#N/A</v>
      </c>
      <c r="J80" s="102" t="e">
        <f>VLOOKUP($A80,'BASE DE DATOS'!$B$2:$P$1443,9,0)</f>
        <v>#N/A</v>
      </c>
      <c r="K80" s="102" t="e">
        <f t="shared" si="1"/>
        <v>#N/A</v>
      </c>
      <c r="L80" s="102" t="e">
        <f>VLOOKUP($A80,'BASE DE DATOS'!$B$2:$P$1443,14,0)</f>
        <v>#N/A</v>
      </c>
      <c r="M80" s="102" t="e">
        <f>VLOOKUP($A80,'BASE DE DATOS'!$B$2:$P$1443,15,0)</f>
        <v>#N/A</v>
      </c>
      <c r="N80" s="52"/>
    </row>
    <row r="81" spans="1:15" s="53" customFormat="1" ht="21" customHeight="1" x14ac:dyDescent="0.35">
      <c r="A81" s="88"/>
      <c r="B81" s="50"/>
      <c r="C81" s="102" t="e">
        <f>VLOOKUP($A81,'BASE DE DATOS'!B$2:P$1443,2,0)</f>
        <v>#N/A</v>
      </c>
      <c r="D81" s="102" t="e">
        <f>VLOOKUP($A81,'BASE DE DATOS'!$B$1:$P$1443,3,0)</f>
        <v>#N/A</v>
      </c>
      <c r="E81" s="102" t="e">
        <f>VLOOKUP($A81,'BASE DE DATOS'!B$2:P$1443,4,0)</f>
        <v>#N/A</v>
      </c>
      <c r="F81" s="102" t="e">
        <f>VLOOKUP($A81,'BASE DE DATOS'!$B$2:$P$1443,5,0)</f>
        <v>#N/A</v>
      </c>
      <c r="G81" s="102" t="e">
        <f>VLOOKUP($A81,'BASE DE DATOS'!$B$2:$P$1443,6,0)</f>
        <v>#N/A</v>
      </c>
      <c r="H81" s="102" t="e">
        <f>VLOOKUP($A81,'BASE DE DATOS'!$B$2:$P$1443,7,0)</f>
        <v>#N/A</v>
      </c>
      <c r="I81" s="102" t="e">
        <f>VLOOKUP($A81,'BASE DE DATOS'!$B$2:$P$1443,8,0)</f>
        <v>#N/A</v>
      </c>
      <c r="J81" s="102" t="e">
        <f>VLOOKUP($A81,'BASE DE DATOS'!$B$2:$P$1443,9,0)</f>
        <v>#N/A</v>
      </c>
      <c r="K81" s="102" t="e">
        <f t="shared" si="1"/>
        <v>#N/A</v>
      </c>
      <c r="L81" s="102" t="e">
        <f>VLOOKUP($A81,'BASE DE DATOS'!$B$2:$P$1443,14,0)</f>
        <v>#N/A</v>
      </c>
      <c r="M81" s="102" t="e">
        <f>VLOOKUP($A81,'BASE DE DATOS'!$B$2:$P$1443,15,0)</f>
        <v>#N/A</v>
      </c>
      <c r="N81" s="52"/>
    </row>
    <row r="82" spans="1:15" s="53" customFormat="1" ht="21" x14ac:dyDescent="0.35">
      <c r="A82" s="88"/>
      <c r="B82" s="50"/>
      <c r="C82" s="102" t="e">
        <f>VLOOKUP($A82,'BASE DE DATOS'!B$2:P$1443,2,0)</f>
        <v>#N/A</v>
      </c>
      <c r="D82" s="102" t="e">
        <f>VLOOKUP($A82,'BASE DE DATOS'!$B$1:$P$1443,3,0)</f>
        <v>#N/A</v>
      </c>
      <c r="E82" s="102" t="e">
        <f>VLOOKUP($A82,'BASE DE DATOS'!B$2:P$1443,4,0)</f>
        <v>#N/A</v>
      </c>
      <c r="F82" s="102" t="e">
        <f>VLOOKUP($A82,'BASE DE DATOS'!$B$2:$P$1443,5,0)</f>
        <v>#N/A</v>
      </c>
      <c r="G82" s="102" t="e">
        <f>VLOOKUP($A82,'BASE DE DATOS'!$B$2:$P$1443,6,0)</f>
        <v>#N/A</v>
      </c>
      <c r="H82" s="102" t="e">
        <f>VLOOKUP($A82,'BASE DE DATOS'!$B$2:$P$1443,7,0)</f>
        <v>#N/A</v>
      </c>
      <c r="I82" s="102" t="e">
        <f>VLOOKUP($A82,'BASE DE DATOS'!$B$2:$P$1443,8,0)</f>
        <v>#N/A</v>
      </c>
      <c r="J82" s="102" t="e">
        <f>VLOOKUP($A82,'BASE DE DATOS'!$B$2:$P$1443,9,0)</f>
        <v>#N/A</v>
      </c>
      <c r="K82" s="102" t="e">
        <f t="shared" si="1"/>
        <v>#N/A</v>
      </c>
      <c r="L82" s="102" t="e">
        <f>VLOOKUP($A82,'BASE DE DATOS'!$B$2:$P$1443,14,0)</f>
        <v>#N/A</v>
      </c>
      <c r="M82" s="102" t="e">
        <f>VLOOKUP($A82,'BASE DE DATOS'!$B$2:$P$1443,15,0)</f>
        <v>#N/A</v>
      </c>
      <c r="N82" s="52"/>
    </row>
    <row r="83" spans="1:15" s="53" customFormat="1" ht="21" x14ac:dyDescent="0.35">
      <c r="A83" s="88"/>
      <c r="B83" s="50"/>
      <c r="C83" s="102" t="e">
        <f>VLOOKUP($A83,'BASE DE DATOS'!B$2:P$1443,2,0)</f>
        <v>#N/A</v>
      </c>
      <c r="D83" s="102" t="e">
        <f>VLOOKUP($A83,'BASE DE DATOS'!$B$1:$P$1443,3,0)</f>
        <v>#N/A</v>
      </c>
      <c r="E83" s="102" t="e">
        <f>VLOOKUP($A83,'BASE DE DATOS'!B$2:P$1443,4,0)</f>
        <v>#N/A</v>
      </c>
      <c r="F83" s="102" t="e">
        <f>VLOOKUP($A83,'BASE DE DATOS'!$B$2:$P$1443,5,0)</f>
        <v>#N/A</v>
      </c>
      <c r="G83" s="102" t="e">
        <f>VLOOKUP($A83,'BASE DE DATOS'!$B$2:$P$1443,6,0)</f>
        <v>#N/A</v>
      </c>
      <c r="H83" s="102" t="e">
        <f>VLOOKUP($A83,'BASE DE DATOS'!$B$2:$P$1443,7,0)</f>
        <v>#N/A</v>
      </c>
      <c r="I83" s="102" t="e">
        <f>VLOOKUP($A83,'BASE DE DATOS'!$B$2:$P$1443,8,0)</f>
        <v>#N/A</v>
      </c>
      <c r="J83" s="102" t="e">
        <f>VLOOKUP($A83,'BASE DE DATOS'!$B$2:$P$1443,9,0)</f>
        <v>#N/A</v>
      </c>
      <c r="K83" s="102" t="e">
        <f t="shared" si="1"/>
        <v>#N/A</v>
      </c>
      <c r="L83" s="102" t="e">
        <f>VLOOKUP($A83,'BASE DE DATOS'!$B$2:$P$1443,14,0)</f>
        <v>#N/A</v>
      </c>
      <c r="M83" s="102" t="e">
        <f>VLOOKUP($A83,'BASE DE DATOS'!$B$2:$P$1443,15,0)</f>
        <v>#N/A</v>
      </c>
      <c r="N83" s="52"/>
    </row>
    <row r="84" spans="1:15" s="53" customFormat="1" ht="21" x14ac:dyDescent="0.35">
      <c r="A84" s="88"/>
      <c r="B84" s="50"/>
      <c r="C84" s="102" t="e">
        <f>VLOOKUP($A84,'BASE DE DATOS'!B$2:P$1443,2,0)</f>
        <v>#N/A</v>
      </c>
      <c r="D84" s="102" t="e">
        <f>VLOOKUP($A84,'BASE DE DATOS'!$B$1:$P$1443,3,0)</f>
        <v>#N/A</v>
      </c>
      <c r="E84" s="102" t="e">
        <f>VLOOKUP($A84,'BASE DE DATOS'!B$2:P$1443,4,0)</f>
        <v>#N/A</v>
      </c>
      <c r="F84" s="102" t="e">
        <f>VLOOKUP($A84,'BASE DE DATOS'!$B$2:$P$1443,5,0)</f>
        <v>#N/A</v>
      </c>
      <c r="G84" s="102" t="e">
        <f>VLOOKUP($A84,'BASE DE DATOS'!$B$2:$P$1443,6,0)</f>
        <v>#N/A</v>
      </c>
      <c r="H84" s="102" t="e">
        <f>VLOOKUP($A84,'BASE DE DATOS'!$B$2:$P$1443,7,0)</f>
        <v>#N/A</v>
      </c>
      <c r="I84" s="102" t="e">
        <f>VLOOKUP($A84,'BASE DE DATOS'!$B$2:$P$1443,8,0)</f>
        <v>#N/A</v>
      </c>
      <c r="J84" s="102" t="e">
        <f>VLOOKUP($A84,'BASE DE DATOS'!$B$2:$P$1443,9,0)</f>
        <v>#N/A</v>
      </c>
      <c r="K84" s="102" t="e">
        <f t="shared" si="1"/>
        <v>#N/A</v>
      </c>
      <c r="L84" s="102" t="e">
        <f>VLOOKUP($A84,'BASE DE DATOS'!$B$2:$P$1443,14,0)</f>
        <v>#N/A</v>
      </c>
      <c r="M84" s="102" t="e">
        <f>VLOOKUP($A84,'BASE DE DATOS'!$B$2:$P$1443,15,0)</f>
        <v>#N/A</v>
      </c>
      <c r="N84" s="52"/>
    </row>
    <row r="85" spans="1:15" s="53" customFormat="1" ht="21" customHeight="1" x14ac:dyDescent="0.35">
      <c r="A85" s="88"/>
      <c r="B85" s="50"/>
      <c r="C85" s="102" t="e">
        <f>VLOOKUP($A85,'BASE DE DATOS'!B$2:P$1443,2,0)</f>
        <v>#N/A</v>
      </c>
      <c r="D85" s="102" t="e">
        <f>VLOOKUP($A85,'BASE DE DATOS'!$B$1:$P$1443,3,0)</f>
        <v>#N/A</v>
      </c>
      <c r="E85" s="102" t="e">
        <f>VLOOKUP($A85,'BASE DE DATOS'!B$2:P$1443,4,0)</f>
        <v>#N/A</v>
      </c>
      <c r="F85" s="102" t="e">
        <f>VLOOKUP($A85,'BASE DE DATOS'!$B$2:$P$1443,5,0)</f>
        <v>#N/A</v>
      </c>
      <c r="G85" s="102" t="e">
        <f>VLOOKUP($A85,'BASE DE DATOS'!$B$2:$P$1443,6,0)</f>
        <v>#N/A</v>
      </c>
      <c r="H85" s="102" t="e">
        <f>VLOOKUP($A85,'BASE DE DATOS'!$B$2:$P$1443,7,0)</f>
        <v>#N/A</v>
      </c>
      <c r="I85" s="102" t="e">
        <f>VLOOKUP($A85,'BASE DE DATOS'!$B$2:$P$1443,8,0)</f>
        <v>#N/A</v>
      </c>
      <c r="J85" s="102" t="e">
        <f>VLOOKUP($A85,'BASE DE DATOS'!$B$2:$P$1443,9,0)</f>
        <v>#N/A</v>
      </c>
      <c r="K85" s="102" t="e">
        <f t="shared" si="1"/>
        <v>#N/A</v>
      </c>
      <c r="L85" s="102" t="e">
        <f>VLOOKUP($A85,'BASE DE DATOS'!$B$2:$P$1443,14,0)</f>
        <v>#N/A</v>
      </c>
      <c r="M85" s="102" t="e">
        <f>VLOOKUP($A85,'BASE DE DATOS'!$B$2:$P$1443,15,0)</f>
        <v>#N/A</v>
      </c>
      <c r="N85" s="52"/>
      <c r="O85" s="53" t="s">
        <v>89</v>
      </c>
    </row>
    <row r="86" spans="1:15" s="53" customFormat="1" ht="21" customHeight="1" x14ac:dyDescent="0.35">
      <c r="A86" s="88"/>
      <c r="B86" s="50"/>
      <c r="C86" s="102" t="e">
        <f>VLOOKUP($A86,'BASE DE DATOS'!B$2:P$1443,2,0)</f>
        <v>#N/A</v>
      </c>
      <c r="D86" s="102" t="e">
        <f>VLOOKUP($A86,'BASE DE DATOS'!$B$1:$P$1443,3,0)</f>
        <v>#N/A</v>
      </c>
      <c r="E86" s="102" t="e">
        <f>VLOOKUP($A86,'BASE DE DATOS'!B$2:P$1443,4,0)</f>
        <v>#N/A</v>
      </c>
      <c r="F86" s="102" t="e">
        <f>VLOOKUP($A86,'BASE DE DATOS'!$B$2:$P$1443,5,0)</f>
        <v>#N/A</v>
      </c>
      <c r="G86" s="102" t="e">
        <f>VLOOKUP($A86,'BASE DE DATOS'!$B$2:$P$1443,6,0)</f>
        <v>#N/A</v>
      </c>
      <c r="H86" s="102" t="e">
        <f>VLOOKUP($A86,'BASE DE DATOS'!$B$2:$P$1443,7,0)</f>
        <v>#N/A</v>
      </c>
      <c r="I86" s="102" t="e">
        <f>VLOOKUP($A86,'BASE DE DATOS'!$B$2:$P$1443,8,0)</f>
        <v>#N/A</v>
      </c>
      <c r="J86" s="102" t="e">
        <f>VLOOKUP($A86,'BASE DE DATOS'!$B$2:$P$1443,9,0)</f>
        <v>#N/A</v>
      </c>
      <c r="K86" s="102" t="e">
        <f t="shared" si="1"/>
        <v>#N/A</v>
      </c>
      <c r="L86" s="102" t="e">
        <f>VLOOKUP($A86,'BASE DE DATOS'!$B$2:$P$1443,14,0)</f>
        <v>#N/A</v>
      </c>
      <c r="M86" s="102" t="e">
        <f>VLOOKUP($A86,'BASE DE DATOS'!$B$2:$P$1443,15,0)</f>
        <v>#N/A</v>
      </c>
      <c r="N86" s="52"/>
    </row>
    <row r="87" spans="1:15" s="53" customFormat="1" ht="21" x14ac:dyDescent="0.35">
      <c r="A87" s="88"/>
      <c r="B87" s="50"/>
      <c r="C87" s="102" t="e">
        <f>VLOOKUP($A87,'BASE DE DATOS'!B$2:P$1443,2,0)</f>
        <v>#N/A</v>
      </c>
      <c r="D87" s="102" t="e">
        <f>VLOOKUP($A87,'BASE DE DATOS'!$B$1:$P$1443,3,0)</f>
        <v>#N/A</v>
      </c>
      <c r="E87" s="102" t="e">
        <f>VLOOKUP($A87,'BASE DE DATOS'!B$2:P$1443,4,0)</f>
        <v>#N/A</v>
      </c>
      <c r="F87" s="102" t="e">
        <f>VLOOKUP($A87,'BASE DE DATOS'!$B$2:$P$1443,5,0)</f>
        <v>#N/A</v>
      </c>
      <c r="G87" s="102" t="e">
        <f>VLOOKUP($A87,'BASE DE DATOS'!$B$2:$P$1443,6,0)</f>
        <v>#N/A</v>
      </c>
      <c r="H87" s="102" t="e">
        <f>VLOOKUP($A87,'BASE DE DATOS'!$B$2:$P$1443,7,0)</f>
        <v>#N/A</v>
      </c>
      <c r="I87" s="102" t="e">
        <f>VLOOKUP($A87,'BASE DE DATOS'!$B$2:$P$1443,8,0)</f>
        <v>#N/A</v>
      </c>
      <c r="J87" s="102" t="e">
        <f>VLOOKUP($A87,'BASE DE DATOS'!$B$2:$P$1443,9,0)</f>
        <v>#N/A</v>
      </c>
      <c r="K87" s="102" t="e">
        <f t="shared" si="1"/>
        <v>#N/A</v>
      </c>
      <c r="L87" s="102" t="e">
        <f>VLOOKUP($A87,'BASE DE DATOS'!$B$2:$P$1443,14,0)</f>
        <v>#N/A</v>
      </c>
      <c r="M87" s="102" t="e">
        <f>VLOOKUP($A87,'BASE DE DATOS'!$B$2:$P$1443,15,0)</f>
        <v>#N/A</v>
      </c>
      <c r="N87" s="52"/>
    </row>
    <row r="88" spans="1:15" s="53" customFormat="1" ht="21" x14ac:dyDescent="0.35">
      <c r="A88" s="88"/>
      <c r="B88" s="50"/>
      <c r="C88" s="102" t="e">
        <f>VLOOKUP($A88,'BASE DE DATOS'!B$2:P$1443,2,0)</f>
        <v>#N/A</v>
      </c>
      <c r="D88" s="102" t="e">
        <f>VLOOKUP($A88,'BASE DE DATOS'!$B$1:$P$1443,3,0)</f>
        <v>#N/A</v>
      </c>
      <c r="E88" s="102" t="e">
        <f>VLOOKUP($A88,'BASE DE DATOS'!B$2:P$1443,4,0)</f>
        <v>#N/A</v>
      </c>
      <c r="F88" s="102" t="e">
        <f>VLOOKUP($A88,'BASE DE DATOS'!$B$2:$P$1443,5,0)</f>
        <v>#N/A</v>
      </c>
      <c r="G88" s="102" t="e">
        <f>VLOOKUP($A88,'BASE DE DATOS'!$B$2:$P$1443,6,0)</f>
        <v>#N/A</v>
      </c>
      <c r="H88" s="102" t="e">
        <f>VLOOKUP($A88,'BASE DE DATOS'!$B$2:$P$1443,7,0)</f>
        <v>#N/A</v>
      </c>
      <c r="I88" s="102" t="e">
        <f>VLOOKUP($A88,'BASE DE DATOS'!$B$2:$P$1443,8,0)</f>
        <v>#N/A</v>
      </c>
      <c r="J88" s="102" t="e">
        <f>VLOOKUP($A88,'BASE DE DATOS'!$B$2:$P$1443,9,0)</f>
        <v>#N/A</v>
      </c>
      <c r="K88" s="102" t="e">
        <f t="shared" si="1"/>
        <v>#N/A</v>
      </c>
      <c r="L88" s="102" t="e">
        <f>VLOOKUP($A88,'BASE DE DATOS'!$B$2:$P$1443,14,0)</f>
        <v>#N/A</v>
      </c>
      <c r="M88" s="102" t="e">
        <f>VLOOKUP($A88,'BASE DE DATOS'!$B$2:$P$1443,15,0)</f>
        <v>#N/A</v>
      </c>
      <c r="N88" s="52"/>
    </row>
    <row r="89" spans="1:15" s="53" customFormat="1" ht="21" customHeight="1" x14ac:dyDescent="0.35">
      <c r="A89" s="88"/>
      <c r="B89" s="50"/>
      <c r="C89" s="102" t="e">
        <f>VLOOKUP($A89,'BASE DE DATOS'!B$2:P$1443,2,0)</f>
        <v>#N/A</v>
      </c>
      <c r="D89" s="102" t="e">
        <f>VLOOKUP($A89,'BASE DE DATOS'!$B$1:$P$1443,3,0)</f>
        <v>#N/A</v>
      </c>
      <c r="E89" s="102" t="e">
        <f>VLOOKUP($A89,'BASE DE DATOS'!B$2:P$1443,4,0)</f>
        <v>#N/A</v>
      </c>
      <c r="F89" s="102" t="e">
        <f>VLOOKUP($A89,'BASE DE DATOS'!$B$2:$P$1443,5,0)</f>
        <v>#N/A</v>
      </c>
      <c r="G89" s="102" t="e">
        <f>VLOOKUP($A89,'BASE DE DATOS'!$B$2:$P$1443,6,0)</f>
        <v>#N/A</v>
      </c>
      <c r="H89" s="102" t="e">
        <f>VLOOKUP($A89,'BASE DE DATOS'!$B$2:$P$1443,7,0)</f>
        <v>#N/A</v>
      </c>
      <c r="I89" s="102" t="e">
        <f>VLOOKUP($A89,'BASE DE DATOS'!$B$2:$P$1443,8,0)</f>
        <v>#N/A</v>
      </c>
      <c r="J89" s="102" t="e">
        <f>VLOOKUP($A89,'BASE DE DATOS'!$B$2:$P$1443,9,0)</f>
        <v>#N/A</v>
      </c>
      <c r="K89" s="102" t="e">
        <f t="shared" si="1"/>
        <v>#N/A</v>
      </c>
      <c r="L89" s="102" t="e">
        <f>VLOOKUP($A89,'BASE DE DATOS'!$B$2:$P$1443,14,0)</f>
        <v>#N/A</v>
      </c>
      <c r="M89" s="102" t="e">
        <f>VLOOKUP($A89,'BASE DE DATOS'!$B$2:$P$1443,15,0)</f>
        <v>#N/A</v>
      </c>
      <c r="N89" s="52"/>
    </row>
    <row r="90" spans="1:15" s="53" customFormat="1" ht="21" x14ac:dyDescent="0.35">
      <c r="A90" s="88"/>
      <c r="B90" s="50"/>
      <c r="C90" s="102" t="e">
        <f>VLOOKUP($A90,'BASE DE DATOS'!B$2:P$1443,2,0)</f>
        <v>#N/A</v>
      </c>
      <c r="D90" s="102" t="e">
        <f>VLOOKUP($A90,'BASE DE DATOS'!$B$1:$P$1443,3,0)</f>
        <v>#N/A</v>
      </c>
      <c r="E90" s="102" t="e">
        <f>VLOOKUP($A90,'BASE DE DATOS'!B$2:P$1443,4,0)</f>
        <v>#N/A</v>
      </c>
      <c r="F90" s="102" t="e">
        <f>VLOOKUP($A90,'BASE DE DATOS'!$B$2:$P$1443,5,0)</f>
        <v>#N/A</v>
      </c>
      <c r="G90" s="102" t="e">
        <f>VLOOKUP($A90,'BASE DE DATOS'!$B$2:$P$1443,6,0)</f>
        <v>#N/A</v>
      </c>
      <c r="H90" s="102" t="e">
        <f>VLOOKUP($A90,'BASE DE DATOS'!$B$2:$P$1443,7,0)</f>
        <v>#N/A</v>
      </c>
      <c r="I90" s="102" t="e">
        <f>VLOOKUP($A90,'BASE DE DATOS'!$B$2:$P$1443,8,0)</f>
        <v>#N/A</v>
      </c>
      <c r="J90" s="102" t="e">
        <f>VLOOKUP($A90,'BASE DE DATOS'!$B$2:$P$1443,9,0)</f>
        <v>#N/A</v>
      </c>
      <c r="K90" s="102" t="e">
        <f t="shared" si="1"/>
        <v>#N/A</v>
      </c>
      <c r="L90" s="102" t="e">
        <f>VLOOKUP($A90,'BASE DE DATOS'!$B$2:$P$1443,14,0)</f>
        <v>#N/A</v>
      </c>
      <c r="M90" s="102" t="e">
        <f>VLOOKUP($A90,'BASE DE DATOS'!$B$2:$P$1443,15,0)</f>
        <v>#N/A</v>
      </c>
      <c r="N90" s="52"/>
      <c r="O90" s="53" t="s">
        <v>106</v>
      </c>
    </row>
    <row r="91" spans="1:15" s="53" customFormat="1" ht="21" x14ac:dyDescent="0.35">
      <c r="A91" s="88"/>
      <c r="B91" s="50"/>
      <c r="C91" s="102" t="e">
        <f>VLOOKUP($A91,'BASE DE DATOS'!B$2:P$1443,2,0)</f>
        <v>#N/A</v>
      </c>
      <c r="D91" s="102" t="e">
        <f>VLOOKUP($A91,'BASE DE DATOS'!$B$1:$P$1443,3,0)</f>
        <v>#N/A</v>
      </c>
      <c r="E91" s="102" t="e">
        <f>VLOOKUP($A91,'BASE DE DATOS'!B$2:P$1443,4,0)</f>
        <v>#N/A</v>
      </c>
      <c r="F91" s="102" t="e">
        <f>VLOOKUP($A91,'BASE DE DATOS'!$B$2:$P$1443,5,0)</f>
        <v>#N/A</v>
      </c>
      <c r="G91" s="102" t="e">
        <f>VLOOKUP($A91,'BASE DE DATOS'!$B$2:$P$1443,6,0)</f>
        <v>#N/A</v>
      </c>
      <c r="H91" s="102" t="e">
        <f>VLOOKUP($A91,'BASE DE DATOS'!$B$2:$P$1443,7,0)</f>
        <v>#N/A</v>
      </c>
      <c r="I91" s="102" t="e">
        <f>VLOOKUP($A91,'BASE DE DATOS'!$B$2:$P$1443,8,0)</f>
        <v>#N/A</v>
      </c>
      <c r="J91" s="102" t="e">
        <f>VLOOKUP($A91,'BASE DE DATOS'!$B$2:$P$1443,9,0)</f>
        <v>#N/A</v>
      </c>
      <c r="K91" s="102" t="e">
        <f t="shared" si="1"/>
        <v>#N/A</v>
      </c>
      <c r="L91" s="102" t="e">
        <f>VLOOKUP($A91,'BASE DE DATOS'!$B$2:$P$1443,14,0)</f>
        <v>#N/A</v>
      </c>
      <c r="M91" s="102" t="e">
        <f>VLOOKUP($A91,'BASE DE DATOS'!$B$2:$P$1443,15,0)</f>
        <v>#N/A</v>
      </c>
      <c r="N91" s="52"/>
    </row>
    <row r="92" spans="1:15" s="53" customFormat="1" ht="21" customHeight="1" x14ac:dyDescent="0.35">
      <c r="A92" s="88"/>
      <c r="B92" s="50"/>
      <c r="C92" s="102" t="e">
        <f>VLOOKUP($A92,'BASE DE DATOS'!B$2:P$1443,2,0)</f>
        <v>#N/A</v>
      </c>
      <c r="D92" s="102" t="e">
        <f>VLOOKUP($A92,'BASE DE DATOS'!$B$1:$P$1443,3,0)</f>
        <v>#N/A</v>
      </c>
      <c r="E92" s="102" t="e">
        <f>VLOOKUP($A92,'BASE DE DATOS'!B$2:P$1443,4,0)</f>
        <v>#N/A</v>
      </c>
      <c r="F92" s="102" t="e">
        <f>VLOOKUP($A92,'BASE DE DATOS'!$B$2:$P$1443,5,0)</f>
        <v>#N/A</v>
      </c>
      <c r="G92" s="102" t="e">
        <f>VLOOKUP($A92,'BASE DE DATOS'!$B$2:$P$1443,6,0)</f>
        <v>#N/A</v>
      </c>
      <c r="H92" s="102" t="e">
        <f>VLOOKUP($A92,'BASE DE DATOS'!$B$2:$P$1443,7,0)</f>
        <v>#N/A</v>
      </c>
      <c r="I92" s="102" t="e">
        <f>VLOOKUP($A92,'BASE DE DATOS'!$B$2:$P$1443,8,0)</f>
        <v>#N/A</v>
      </c>
      <c r="J92" s="102" t="e">
        <f>VLOOKUP($A92,'BASE DE DATOS'!$B$2:$P$1443,9,0)</f>
        <v>#N/A</v>
      </c>
      <c r="K92" s="102" t="e">
        <f t="shared" si="1"/>
        <v>#N/A</v>
      </c>
      <c r="L92" s="102" t="e">
        <f>VLOOKUP($A92,'BASE DE DATOS'!$B$2:$P$1443,14,0)</f>
        <v>#N/A</v>
      </c>
      <c r="M92" s="102" t="e">
        <f>VLOOKUP($A92,'BASE DE DATOS'!$B$2:$P$1443,15,0)</f>
        <v>#N/A</v>
      </c>
      <c r="N92" s="52"/>
    </row>
    <row r="93" spans="1:15" s="53" customFormat="1" ht="21" customHeight="1" x14ac:dyDescent="0.35">
      <c r="A93" s="88"/>
      <c r="B93" s="50"/>
      <c r="C93" s="102" t="e">
        <f>VLOOKUP($A93,'BASE DE DATOS'!B$2:P$1443,2,0)</f>
        <v>#N/A</v>
      </c>
      <c r="D93" s="102" t="e">
        <f>VLOOKUP($A93,'BASE DE DATOS'!$B$1:$P$1443,3,0)</f>
        <v>#N/A</v>
      </c>
      <c r="E93" s="102" t="e">
        <f>VLOOKUP($A93,'BASE DE DATOS'!B$2:P$1443,4,0)</f>
        <v>#N/A</v>
      </c>
      <c r="F93" s="102" t="e">
        <f>VLOOKUP($A93,'BASE DE DATOS'!$B$2:$P$1443,5,0)</f>
        <v>#N/A</v>
      </c>
      <c r="G93" s="102" t="e">
        <f>VLOOKUP($A93,'BASE DE DATOS'!$B$2:$P$1443,6,0)</f>
        <v>#N/A</v>
      </c>
      <c r="H93" s="102" t="e">
        <f>VLOOKUP($A93,'BASE DE DATOS'!$B$2:$P$1443,7,0)</f>
        <v>#N/A</v>
      </c>
      <c r="I93" s="102" t="e">
        <f>VLOOKUP($A93,'BASE DE DATOS'!$B$2:$P$1443,8,0)</f>
        <v>#N/A</v>
      </c>
      <c r="J93" s="102" t="e">
        <f>VLOOKUP($A93,'BASE DE DATOS'!$B$2:$P$1443,9,0)</f>
        <v>#N/A</v>
      </c>
      <c r="K93" s="102" t="e">
        <f t="shared" si="1"/>
        <v>#N/A</v>
      </c>
      <c r="L93" s="102" t="e">
        <f>VLOOKUP($A93,'BASE DE DATOS'!$B$2:$P$1443,14,0)</f>
        <v>#N/A</v>
      </c>
      <c r="M93" s="102" t="e">
        <f>VLOOKUP($A93,'BASE DE DATOS'!$B$2:$P$1443,15,0)</f>
        <v>#N/A</v>
      </c>
      <c r="N93" s="52"/>
    </row>
    <row r="94" spans="1:15" s="53" customFormat="1" ht="21" x14ac:dyDescent="0.35">
      <c r="A94" s="88"/>
      <c r="B94" s="50"/>
      <c r="C94" s="102" t="e">
        <f>VLOOKUP($A94,'BASE DE DATOS'!B$2:P$1443,2,0)</f>
        <v>#N/A</v>
      </c>
      <c r="D94" s="102" t="e">
        <f>VLOOKUP($A94,'BASE DE DATOS'!$B$1:$P$1443,3,0)</f>
        <v>#N/A</v>
      </c>
      <c r="E94" s="102" t="e">
        <f>VLOOKUP($A94,'BASE DE DATOS'!B$2:P$1443,4,0)</f>
        <v>#N/A</v>
      </c>
      <c r="F94" s="102" t="e">
        <f>VLOOKUP($A94,'BASE DE DATOS'!$B$2:$P$1443,5,0)</f>
        <v>#N/A</v>
      </c>
      <c r="G94" s="102" t="e">
        <f>VLOOKUP($A94,'BASE DE DATOS'!$B$2:$P$1443,6,0)</f>
        <v>#N/A</v>
      </c>
      <c r="H94" s="102" t="e">
        <f>VLOOKUP($A94,'BASE DE DATOS'!$B$2:$P$1443,7,0)</f>
        <v>#N/A</v>
      </c>
      <c r="I94" s="102" t="e">
        <f>VLOOKUP($A94,'BASE DE DATOS'!$B$2:$P$1443,8,0)</f>
        <v>#N/A</v>
      </c>
      <c r="J94" s="102" t="e">
        <f>VLOOKUP($A94,'BASE DE DATOS'!$B$2:$P$1443,9,0)</f>
        <v>#N/A</v>
      </c>
      <c r="K94" s="102" t="e">
        <f t="shared" si="1"/>
        <v>#N/A</v>
      </c>
      <c r="L94" s="102" t="e">
        <f>VLOOKUP($A94,'BASE DE DATOS'!$B$2:$P$1443,14,0)</f>
        <v>#N/A</v>
      </c>
      <c r="M94" s="102" t="e">
        <f>VLOOKUP($A94,'BASE DE DATOS'!$B$2:$P$1443,15,0)</f>
        <v>#N/A</v>
      </c>
      <c r="N94" s="52"/>
    </row>
    <row r="95" spans="1:15" s="53" customFormat="1" ht="21" customHeight="1" x14ac:dyDescent="0.35">
      <c r="A95" s="88"/>
      <c r="B95" s="50"/>
      <c r="C95" s="102" t="e">
        <f>VLOOKUP($A95,'BASE DE DATOS'!B$2:P$1443,2,0)</f>
        <v>#N/A</v>
      </c>
      <c r="D95" s="102" t="e">
        <f>VLOOKUP($A95,'BASE DE DATOS'!$B$1:$P$1443,3,0)</f>
        <v>#N/A</v>
      </c>
      <c r="E95" s="102" t="e">
        <f>VLOOKUP($A95,'BASE DE DATOS'!B$2:P$1443,4,0)</f>
        <v>#N/A</v>
      </c>
      <c r="F95" s="102" t="e">
        <f>VLOOKUP($A95,'BASE DE DATOS'!$B$2:$P$1443,5,0)</f>
        <v>#N/A</v>
      </c>
      <c r="G95" s="102" t="e">
        <f>VLOOKUP($A95,'BASE DE DATOS'!$B$2:$P$1443,6,0)</f>
        <v>#N/A</v>
      </c>
      <c r="H95" s="102" t="e">
        <f>VLOOKUP($A95,'BASE DE DATOS'!$B$2:$P$1443,7,0)</f>
        <v>#N/A</v>
      </c>
      <c r="I95" s="102" t="e">
        <f>VLOOKUP($A95,'BASE DE DATOS'!$B$2:$P$1443,8,0)</f>
        <v>#N/A</v>
      </c>
      <c r="J95" s="102" t="e">
        <f>VLOOKUP($A95,'BASE DE DATOS'!$B$2:$P$1443,9,0)</f>
        <v>#N/A</v>
      </c>
      <c r="K95" s="102" t="e">
        <f t="shared" si="1"/>
        <v>#N/A</v>
      </c>
      <c r="L95" s="102" t="e">
        <f>VLOOKUP($A95,'BASE DE DATOS'!$B$2:$P$1443,14,0)</f>
        <v>#N/A</v>
      </c>
      <c r="M95" s="102" t="e">
        <f>VLOOKUP($A95,'BASE DE DATOS'!$B$2:$P$1443,15,0)</f>
        <v>#N/A</v>
      </c>
      <c r="N95" s="52"/>
    </row>
    <row r="96" spans="1:15" s="53" customFormat="1" ht="21" customHeight="1" x14ac:dyDescent="0.35">
      <c r="A96" s="88"/>
      <c r="B96" s="50"/>
      <c r="C96" s="102" t="e">
        <f>VLOOKUP($A96,'BASE DE DATOS'!B$2:P$1443,2,0)</f>
        <v>#N/A</v>
      </c>
      <c r="D96" s="102" t="e">
        <f>VLOOKUP($A96,'BASE DE DATOS'!$B$1:$P$1443,3,0)</f>
        <v>#N/A</v>
      </c>
      <c r="E96" s="102" t="e">
        <f>VLOOKUP($A96,'BASE DE DATOS'!B$2:P$1443,4,0)</f>
        <v>#N/A</v>
      </c>
      <c r="F96" s="102" t="e">
        <f>VLOOKUP($A96,'BASE DE DATOS'!$B$2:$P$1443,5,0)</f>
        <v>#N/A</v>
      </c>
      <c r="G96" s="102" t="e">
        <f>VLOOKUP($A96,'BASE DE DATOS'!$B$2:$P$1443,6,0)</f>
        <v>#N/A</v>
      </c>
      <c r="H96" s="102" t="e">
        <f>VLOOKUP($A96,'BASE DE DATOS'!$B$2:$P$1443,7,0)</f>
        <v>#N/A</v>
      </c>
      <c r="I96" s="102" t="e">
        <f>VLOOKUP($A96,'BASE DE DATOS'!$B$2:$P$1443,8,0)</f>
        <v>#N/A</v>
      </c>
      <c r="J96" s="102" t="e">
        <f>VLOOKUP($A96,'BASE DE DATOS'!$B$2:$P$1443,9,0)</f>
        <v>#N/A</v>
      </c>
      <c r="K96" s="102" t="e">
        <f t="shared" si="1"/>
        <v>#N/A</v>
      </c>
      <c r="L96" s="102" t="e">
        <f>VLOOKUP($A96,'BASE DE DATOS'!$B$2:$P$1443,14,0)</f>
        <v>#N/A</v>
      </c>
      <c r="M96" s="102" t="e">
        <f>VLOOKUP($A96,'BASE DE DATOS'!$B$2:$P$1443,15,0)</f>
        <v>#N/A</v>
      </c>
      <c r="N96" s="52"/>
      <c r="O96" s="53" t="s">
        <v>97</v>
      </c>
    </row>
    <row r="97" spans="1:14" s="53" customFormat="1" ht="21" customHeight="1" x14ac:dyDescent="0.35">
      <c r="A97" s="88"/>
      <c r="B97" s="50"/>
      <c r="C97" s="102" t="e">
        <f>VLOOKUP($A97,'BASE DE DATOS'!B$2:P$1443,2,0)</f>
        <v>#N/A</v>
      </c>
      <c r="D97" s="102" t="e">
        <f>VLOOKUP($A97,'BASE DE DATOS'!$B$1:$P$1443,3,0)</f>
        <v>#N/A</v>
      </c>
      <c r="E97" s="102" t="e">
        <f>VLOOKUP($A97,'BASE DE DATOS'!B$2:P$1443,4,0)</f>
        <v>#N/A</v>
      </c>
      <c r="F97" s="102" t="e">
        <f>VLOOKUP($A97,'BASE DE DATOS'!$B$2:$P$1443,5,0)</f>
        <v>#N/A</v>
      </c>
      <c r="G97" s="102" t="e">
        <f>VLOOKUP($A97,'BASE DE DATOS'!$B$2:$P$1443,6,0)</f>
        <v>#N/A</v>
      </c>
      <c r="H97" s="102" t="e">
        <f>VLOOKUP($A97,'BASE DE DATOS'!$B$2:$P$1443,7,0)</f>
        <v>#N/A</v>
      </c>
      <c r="I97" s="102" t="e">
        <f>VLOOKUP($A97,'BASE DE DATOS'!$B$2:$P$1443,8,0)</f>
        <v>#N/A</v>
      </c>
      <c r="J97" s="102" t="e">
        <f>VLOOKUP($A97,'BASE DE DATOS'!$B$2:$P$1443,9,0)</f>
        <v>#N/A</v>
      </c>
      <c r="K97" s="102" t="e">
        <f t="shared" si="1"/>
        <v>#N/A</v>
      </c>
      <c r="L97" s="102" t="e">
        <f>VLOOKUP($A97,'BASE DE DATOS'!$B$2:$P$1443,14,0)</f>
        <v>#N/A</v>
      </c>
      <c r="M97" s="102" t="e">
        <f>VLOOKUP($A97,'BASE DE DATOS'!$B$2:$P$1443,15,0)</f>
        <v>#N/A</v>
      </c>
      <c r="N97" s="52"/>
    </row>
    <row r="98" spans="1:14" s="53" customFormat="1" ht="21" customHeight="1" x14ac:dyDescent="0.35">
      <c r="A98" s="88"/>
      <c r="B98" s="50"/>
      <c r="C98" s="102" t="e">
        <f>VLOOKUP($A98,'BASE DE DATOS'!B$2:P$1443,2,0)</f>
        <v>#N/A</v>
      </c>
      <c r="D98" s="102" t="e">
        <f>VLOOKUP($A98,'BASE DE DATOS'!$B$1:$P$1443,3,0)</f>
        <v>#N/A</v>
      </c>
      <c r="E98" s="102" t="e">
        <f>VLOOKUP($A98,'BASE DE DATOS'!B$2:P$1443,4,0)</f>
        <v>#N/A</v>
      </c>
      <c r="F98" s="102" t="e">
        <f>VLOOKUP($A98,'BASE DE DATOS'!$B$2:$P$1443,5,0)</f>
        <v>#N/A</v>
      </c>
      <c r="G98" s="102" t="e">
        <f>VLOOKUP($A98,'BASE DE DATOS'!$B$2:$P$1443,6,0)</f>
        <v>#N/A</v>
      </c>
      <c r="H98" s="102" t="e">
        <f>VLOOKUP($A98,'BASE DE DATOS'!$B$2:$P$1443,7,0)</f>
        <v>#N/A</v>
      </c>
      <c r="I98" s="102" t="e">
        <f>VLOOKUP($A98,'BASE DE DATOS'!$B$2:$P$1443,8,0)</f>
        <v>#N/A</v>
      </c>
      <c r="J98" s="102" t="e">
        <f>VLOOKUP($A98,'BASE DE DATOS'!$B$2:$P$1443,9,0)</f>
        <v>#N/A</v>
      </c>
      <c r="K98" s="102" t="e">
        <f t="shared" si="1"/>
        <v>#N/A</v>
      </c>
      <c r="L98" s="102" t="e">
        <f>VLOOKUP($A98,'BASE DE DATOS'!$B$2:$P$1443,14,0)</f>
        <v>#N/A</v>
      </c>
      <c r="M98" s="102" t="e">
        <f>VLOOKUP($A98,'BASE DE DATOS'!$B$2:$P$1443,15,0)</f>
        <v>#N/A</v>
      </c>
      <c r="N98" s="52"/>
    </row>
    <row r="99" spans="1:14" s="53" customFormat="1" ht="21" x14ac:dyDescent="0.35">
      <c r="A99" s="88"/>
      <c r="B99" s="50"/>
      <c r="C99" s="102" t="e">
        <f>VLOOKUP($A99,'BASE DE DATOS'!B$2:P$1443,2,0)</f>
        <v>#N/A</v>
      </c>
      <c r="D99" s="102" t="e">
        <f>VLOOKUP($A99,'BASE DE DATOS'!$B$1:$P$1443,3,0)</f>
        <v>#N/A</v>
      </c>
      <c r="E99" s="102" t="e">
        <f>VLOOKUP($A99,'BASE DE DATOS'!B$2:P$1443,4,0)</f>
        <v>#N/A</v>
      </c>
      <c r="F99" s="102" t="e">
        <f>VLOOKUP($A99,'BASE DE DATOS'!$B$2:$P$1443,5,0)</f>
        <v>#N/A</v>
      </c>
      <c r="G99" s="102" t="e">
        <f>VLOOKUP($A99,'BASE DE DATOS'!$B$2:$P$1443,6,0)</f>
        <v>#N/A</v>
      </c>
      <c r="H99" s="102" t="e">
        <f>VLOOKUP($A99,'BASE DE DATOS'!$B$2:$P$1443,7,0)</f>
        <v>#N/A</v>
      </c>
      <c r="I99" s="102" t="e">
        <f>VLOOKUP($A99,'BASE DE DATOS'!$B$2:$P$1443,8,0)</f>
        <v>#N/A</v>
      </c>
      <c r="J99" s="102" t="e">
        <f>VLOOKUP($A99,'BASE DE DATOS'!$B$2:$P$1443,9,0)</f>
        <v>#N/A</v>
      </c>
      <c r="K99" s="102" t="e">
        <f t="shared" si="1"/>
        <v>#N/A</v>
      </c>
      <c r="L99" s="102" t="e">
        <f>VLOOKUP($A99,'BASE DE DATOS'!$B$2:$P$1443,14,0)</f>
        <v>#N/A</v>
      </c>
      <c r="M99" s="102" t="e">
        <f>VLOOKUP($A99,'BASE DE DATOS'!$B$2:$P$1443,15,0)</f>
        <v>#N/A</v>
      </c>
      <c r="N99" s="52"/>
    </row>
    <row r="100" spans="1:14" s="53" customFormat="1" ht="21" x14ac:dyDescent="0.35">
      <c r="A100" s="88"/>
      <c r="B100" s="50"/>
      <c r="C100" s="102" t="e">
        <f>VLOOKUP($A100,'BASE DE DATOS'!B$2:P$1443,2,0)</f>
        <v>#N/A</v>
      </c>
      <c r="D100" s="102" t="e">
        <f>VLOOKUP($A100,'BASE DE DATOS'!$B$1:$P$1443,3,0)</f>
        <v>#N/A</v>
      </c>
      <c r="E100" s="102" t="e">
        <f>VLOOKUP($A100,'BASE DE DATOS'!B$2:P$1443,4,0)</f>
        <v>#N/A</v>
      </c>
      <c r="F100" s="102" t="e">
        <f>VLOOKUP($A100,'BASE DE DATOS'!$B$2:$P$1443,5,0)</f>
        <v>#N/A</v>
      </c>
      <c r="G100" s="102" t="e">
        <f>VLOOKUP($A100,'BASE DE DATOS'!$B$2:$P$1443,6,0)</f>
        <v>#N/A</v>
      </c>
      <c r="H100" s="102" t="e">
        <f>VLOOKUP($A100,'BASE DE DATOS'!$B$2:$P$1443,7,0)</f>
        <v>#N/A</v>
      </c>
      <c r="I100" s="102" t="e">
        <f>VLOOKUP($A100,'BASE DE DATOS'!$B$2:$P$1443,8,0)</f>
        <v>#N/A</v>
      </c>
      <c r="J100" s="102" t="e">
        <f>VLOOKUP($A100,'BASE DE DATOS'!$B$2:$P$1443,9,0)</f>
        <v>#N/A</v>
      </c>
      <c r="K100" s="102" t="e">
        <f t="shared" si="1"/>
        <v>#N/A</v>
      </c>
      <c r="L100" s="102" t="e">
        <f>VLOOKUP($A100,'BASE DE DATOS'!$B$2:$P$1443,14,0)</f>
        <v>#N/A</v>
      </c>
      <c r="M100" s="102" t="e">
        <f>VLOOKUP($A100,'BASE DE DATOS'!$B$2:$P$1443,15,0)</f>
        <v>#N/A</v>
      </c>
      <c r="N100" s="52"/>
    </row>
    <row r="101" spans="1:14" s="53" customFormat="1" ht="21" customHeight="1" x14ac:dyDescent="0.35">
      <c r="A101" s="88"/>
      <c r="B101" s="50"/>
      <c r="C101" s="102" t="e">
        <f>VLOOKUP($A101,'BASE DE DATOS'!B$2:P$1443,2,0)</f>
        <v>#N/A</v>
      </c>
      <c r="D101" s="102" t="e">
        <f>VLOOKUP($A101,'BASE DE DATOS'!$B$1:$P$1443,3,0)</f>
        <v>#N/A</v>
      </c>
      <c r="E101" s="102" t="e">
        <f>VLOOKUP($A101,'BASE DE DATOS'!B$2:P$1443,4,0)</f>
        <v>#N/A</v>
      </c>
      <c r="F101" s="102" t="e">
        <f>VLOOKUP($A101,'BASE DE DATOS'!$B$2:$P$1443,5,0)</f>
        <v>#N/A</v>
      </c>
      <c r="G101" s="102" t="e">
        <f>VLOOKUP($A101,'BASE DE DATOS'!$B$2:$P$1443,6,0)</f>
        <v>#N/A</v>
      </c>
      <c r="H101" s="102" t="e">
        <f>VLOOKUP($A101,'BASE DE DATOS'!$B$2:$P$1443,7,0)</f>
        <v>#N/A</v>
      </c>
      <c r="I101" s="102" t="e">
        <f>VLOOKUP($A101,'BASE DE DATOS'!$B$2:$P$1443,8,0)</f>
        <v>#N/A</v>
      </c>
      <c r="J101" s="102" t="e">
        <f>VLOOKUP($A101,'BASE DE DATOS'!$B$2:$P$1443,9,0)</f>
        <v>#N/A</v>
      </c>
      <c r="K101" s="102" t="e">
        <f t="shared" si="1"/>
        <v>#N/A</v>
      </c>
      <c r="L101" s="102" t="e">
        <f>VLOOKUP($A101,'BASE DE DATOS'!$B$2:$P$1443,14,0)</f>
        <v>#N/A</v>
      </c>
      <c r="M101" s="102" t="e">
        <f>VLOOKUP($A101,'BASE DE DATOS'!$B$2:$P$1443,15,0)</f>
        <v>#N/A</v>
      </c>
      <c r="N101" s="52"/>
    </row>
    <row r="102" spans="1:14" s="53" customFormat="1" ht="21" x14ac:dyDescent="0.35">
      <c r="A102" s="88"/>
      <c r="B102" s="50"/>
      <c r="C102" s="102" t="e">
        <f>VLOOKUP($A102,'BASE DE DATOS'!B$2:P$1443,2,0)</f>
        <v>#N/A</v>
      </c>
      <c r="D102" s="102" t="e">
        <f>VLOOKUP($A102,'BASE DE DATOS'!$B$1:$P$1443,3,0)</f>
        <v>#N/A</v>
      </c>
      <c r="E102" s="102" t="e">
        <f>VLOOKUP($A102,'BASE DE DATOS'!B$2:P$1443,4,0)</f>
        <v>#N/A</v>
      </c>
      <c r="F102" s="102" t="e">
        <f>VLOOKUP($A102,'BASE DE DATOS'!$B$2:$P$1443,5,0)</f>
        <v>#N/A</v>
      </c>
      <c r="G102" s="102" t="e">
        <f>VLOOKUP($A102,'BASE DE DATOS'!$B$2:$P$1443,6,0)</f>
        <v>#N/A</v>
      </c>
      <c r="H102" s="102" t="e">
        <f>VLOOKUP($A102,'BASE DE DATOS'!$B$2:$P$1443,7,0)</f>
        <v>#N/A</v>
      </c>
      <c r="I102" s="102" t="e">
        <f>VLOOKUP($A102,'BASE DE DATOS'!$B$2:$P$1443,8,0)</f>
        <v>#N/A</v>
      </c>
      <c r="J102" s="102" t="e">
        <f>VLOOKUP($A102,'BASE DE DATOS'!$B$2:$P$1443,9,0)</f>
        <v>#N/A</v>
      </c>
      <c r="K102" s="102" t="e">
        <f t="shared" si="1"/>
        <v>#N/A</v>
      </c>
      <c r="L102" s="102" t="e">
        <f>VLOOKUP($A102,'BASE DE DATOS'!$B$2:$P$1443,14,0)</f>
        <v>#N/A</v>
      </c>
      <c r="M102" s="102" t="e">
        <f>VLOOKUP($A102,'BASE DE DATOS'!$B$2:$P$1443,15,0)</f>
        <v>#N/A</v>
      </c>
      <c r="N102" s="52"/>
    </row>
    <row r="103" spans="1:14" s="53" customFormat="1" ht="21" customHeight="1" x14ac:dyDescent="0.35">
      <c r="A103" s="88"/>
      <c r="B103" s="50"/>
      <c r="C103" s="102" t="e">
        <f>VLOOKUP($A103,'BASE DE DATOS'!B$2:P$1443,2,0)</f>
        <v>#N/A</v>
      </c>
      <c r="D103" s="102" t="e">
        <f>VLOOKUP($A103,'BASE DE DATOS'!$B$1:$P$1443,3,0)</f>
        <v>#N/A</v>
      </c>
      <c r="E103" s="102" t="e">
        <f>VLOOKUP($A103,'BASE DE DATOS'!B$2:P$1443,4,0)</f>
        <v>#N/A</v>
      </c>
      <c r="F103" s="102" t="e">
        <f>VLOOKUP($A103,'BASE DE DATOS'!$B$2:$P$1443,5,0)</f>
        <v>#N/A</v>
      </c>
      <c r="G103" s="102" t="e">
        <f>VLOOKUP($A103,'BASE DE DATOS'!$B$2:$P$1443,6,0)</f>
        <v>#N/A</v>
      </c>
      <c r="H103" s="102" t="e">
        <f>VLOOKUP($A103,'BASE DE DATOS'!$B$2:$P$1443,7,0)</f>
        <v>#N/A</v>
      </c>
      <c r="I103" s="102" t="e">
        <f>VLOOKUP($A103,'BASE DE DATOS'!$B$2:$P$1443,8,0)</f>
        <v>#N/A</v>
      </c>
      <c r="J103" s="102" t="e">
        <f>VLOOKUP($A103,'BASE DE DATOS'!$B$2:$P$1443,9,0)</f>
        <v>#N/A</v>
      </c>
      <c r="K103" s="102" t="e">
        <f t="shared" si="1"/>
        <v>#N/A</v>
      </c>
      <c r="L103" s="102" t="e">
        <f>VLOOKUP($A103,'BASE DE DATOS'!$B$2:$P$1443,14,0)</f>
        <v>#N/A</v>
      </c>
      <c r="M103" s="102" t="e">
        <f>VLOOKUP($A103,'BASE DE DATOS'!$B$2:$P$1443,15,0)</f>
        <v>#N/A</v>
      </c>
      <c r="N103" s="52"/>
    </row>
    <row r="104" spans="1:14" s="53" customFormat="1" ht="21" x14ac:dyDescent="0.35">
      <c r="A104" s="88"/>
      <c r="B104" s="50"/>
      <c r="C104" s="102" t="e">
        <f>VLOOKUP($A104,'BASE DE DATOS'!B$2:P$1443,2,0)</f>
        <v>#N/A</v>
      </c>
      <c r="D104" s="102" t="e">
        <f>VLOOKUP($A104,'BASE DE DATOS'!$B$1:$P$1443,3,0)</f>
        <v>#N/A</v>
      </c>
      <c r="E104" s="102" t="e">
        <f>VLOOKUP($A104,'BASE DE DATOS'!B$2:P$1443,4,0)</f>
        <v>#N/A</v>
      </c>
      <c r="F104" s="102" t="e">
        <f>VLOOKUP($A104,'BASE DE DATOS'!$B$2:$P$1443,5,0)</f>
        <v>#N/A</v>
      </c>
      <c r="G104" s="102" t="e">
        <f>VLOOKUP($A104,'BASE DE DATOS'!$B$2:$P$1443,6,0)</f>
        <v>#N/A</v>
      </c>
      <c r="H104" s="102" t="e">
        <f>VLOOKUP($A104,'BASE DE DATOS'!$B$2:$P$1443,7,0)</f>
        <v>#N/A</v>
      </c>
      <c r="I104" s="102" t="e">
        <f>VLOOKUP($A104,'BASE DE DATOS'!$B$2:$P$1443,8,0)</f>
        <v>#N/A</v>
      </c>
      <c r="J104" s="102" t="e">
        <f>VLOOKUP($A104,'BASE DE DATOS'!$B$2:$P$1443,9,0)</f>
        <v>#N/A</v>
      </c>
      <c r="K104" s="102" t="e">
        <f t="shared" si="1"/>
        <v>#N/A</v>
      </c>
      <c r="L104" s="102" t="e">
        <f>VLOOKUP($A104,'BASE DE DATOS'!$B$2:$P$1443,14,0)</f>
        <v>#N/A</v>
      </c>
      <c r="M104" s="102" t="e">
        <f>VLOOKUP($A104,'BASE DE DATOS'!$B$2:$P$1443,15,0)</f>
        <v>#N/A</v>
      </c>
      <c r="N104" s="52"/>
    </row>
    <row r="105" spans="1:14" s="53" customFormat="1" ht="21" customHeight="1" x14ac:dyDescent="0.35">
      <c r="A105" s="88"/>
      <c r="B105" s="50"/>
      <c r="C105" s="102" t="e">
        <f>VLOOKUP($A105,'BASE DE DATOS'!B$2:P$1443,2,0)</f>
        <v>#N/A</v>
      </c>
      <c r="D105" s="102" t="e">
        <f>VLOOKUP($A105,'BASE DE DATOS'!$B$1:$P$1443,3,0)</f>
        <v>#N/A</v>
      </c>
      <c r="E105" s="102" t="e">
        <f>VLOOKUP($A105,'BASE DE DATOS'!B$2:P$1443,4,0)</f>
        <v>#N/A</v>
      </c>
      <c r="F105" s="102" t="e">
        <f>VLOOKUP($A105,'BASE DE DATOS'!$B$2:$P$1443,5,0)</f>
        <v>#N/A</v>
      </c>
      <c r="G105" s="102" t="e">
        <f>VLOOKUP($A105,'BASE DE DATOS'!$B$2:$P$1443,6,0)</f>
        <v>#N/A</v>
      </c>
      <c r="H105" s="102" t="e">
        <f>VLOOKUP($A105,'BASE DE DATOS'!$B$2:$P$1443,7,0)</f>
        <v>#N/A</v>
      </c>
      <c r="I105" s="102" t="e">
        <f>VLOOKUP($A105,'BASE DE DATOS'!$B$2:$P$1443,8,0)</f>
        <v>#N/A</v>
      </c>
      <c r="J105" s="102" t="e">
        <f>VLOOKUP($A105,'BASE DE DATOS'!$B$2:$P$1443,9,0)</f>
        <v>#N/A</v>
      </c>
      <c r="K105" s="102" t="e">
        <f t="shared" si="1"/>
        <v>#N/A</v>
      </c>
      <c r="L105" s="102" t="e">
        <f>VLOOKUP($A105,'BASE DE DATOS'!$B$2:$P$1443,14,0)</f>
        <v>#N/A</v>
      </c>
      <c r="M105" s="102" t="e">
        <f>VLOOKUP($A105,'BASE DE DATOS'!$B$2:$P$1443,15,0)</f>
        <v>#N/A</v>
      </c>
      <c r="N105" s="52"/>
    </row>
    <row r="106" spans="1:14" s="53" customFormat="1" ht="21" x14ac:dyDescent="0.35">
      <c r="A106" s="88"/>
      <c r="B106" s="50"/>
      <c r="C106" s="102" t="e">
        <f>VLOOKUP($A106,'BASE DE DATOS'!B$2:P$1443,2,0)</f>
        <v>#N/A</v>
      </c>
      <c r="D106" s="102" t="e">
        <f>VLOOKUP($A106,'BASE DE DATOS'!$B$1:$P$1443,3,0)</f>
        <v>#N/A</v>
      </c>
      <c r="E106" s="102" t="e">
        <f>VLOOKUP($A106,'BASE DE DATOS'!B$2:P$1443,4,0)</f>
        <v>#N/A</v>
      </c>
      <c r="F106" s="102" t="e">
        <f>VLOOKUP($A106,'BASE DE DATOS'!$B$2:$P$1443,5,0)</f>
        <v>#N/A</v>
      </c>
      <c r="G106" s="102" t="e">
        <f>VLOOKUP($A106,'BASE DE DATOS'!$B$2:$P$1443,6,0)</f>
        <v>#N/A</v>
      </c>
      <c r="H106" s="102" t="e">
        <f>VLOOKUP($A106,'BASE DE DATOS'!$B$2:$P$1443,7,0)</f>
        <v>#N/A</v>
      </c>
      <c r="I106" s="102" t="e">
        <f>VLOOKUP($A106,'BASE DE DATOS'!$B$2:$P$1443,8,0)</f>
        <v>#N/A</v>
      </c>
      <c r="J106" s="102" t="e">
        <f>VLOOKUP($A106,'BASE DE DATOS'!$B$2:$P$1443,9,0)</f>
        <v>#N/A</v>
      </c>
      <c r="K106" s="102" t="e">
        <f t="shared" si="1"/>
        <v>#N/A</v>
      </c>
      <c r="L106" s="102" t="e">
        <f>VLOOKUP($A106,'BASE DE DATOS'!$B$2:$P$1443,14,0)</f>
        <v>#N/A</v>
      </c>
      <c r="M106" s="102" t="e">
        <f>VLOOKUP($A106,'BASE DE DATOS'!$B$2:$P$1443,15,0)</f>
        <v>#N/A</v>
      </c>
      <c r="N106" s="52"/>
    </row>
    <row r="107" spans="1:14" s="53" customFormat="1" ht="15.75" customHeight="1" x14ac:dyDescent="0.35">
      <c r="A107" s="88"/>
      <c r="B107" s="50"/>
      <c r="C107" s="102" t="e">
        <f>VLOOKUP($A107,'BASE DE DATOS'!B$2:P$1443,2,0)</f>
        <v>#N/A</v>
      </c>
      <c r="D107" s="102" t="e">
        <f>VLOOKUP($A107,'BASE DE DATOS'!$B$1:$P$1443,3,0)</f>
        <v>#N/A</v>
      </c>
      <c r="E107" s="102" t="e">
        <f>VLOOKUP($A107,'BASE DE DATOS'!B$2:P$1443,4,0)</f>
        <v>#N/A</v>
      </c>
      <c r="F107" s="102" t="e">
        <f>VLOOKUP($A107,'BASE DE DATOS'!$B$2:$P$1443,5,0)</f>
        <v>#N/A</v>
      </c>
      <c r="G107" s="102" t="e">
        <f>VLOOKUP($A107,'BASE DE DATOS'!$B$2:$P$1443,6,0)</f>
        <v>#N/A</v>
      </c>
      <c r="H107" s="102" t="e">
        <f>VLOOKUP($A107,'BASE DE DATOS'!$B$2:$P$1443,7,0)</f>
        <v>#N/A</v>
      </c>
      <c r="I107" s="102" t="e">
        <f>VLOOKUP($A107,'BASE DE DATOS'!$B$2:$P$1443,8,0)</f>
        <v>#N/A</v>
      </c>
      <c r="J107" s="102" t="e">
        <f>VLOOKUP($A107,'BASE DE DATOS'!$B$2:$P$1443,9,0)</f>
        <v>#N/A</v>
      </c>
      <c r="K107" s="102" t="e">
        <f t="shared" si="1"/>
        <v>#N/A</v>
      </c>
      <c r="L107" s="102" t="e">
        <f>VLOOKUP($A107,'BASE DE DATOS'!$B$2:$P$1443,14,0)</f>
        <v>#N/A</v>
      </c>
      <c r="M107" s="102" t="e">
        <f>VLOOKUP($A107,'BASE DE DATOS'!$B$2:$P$1443,15,0)</f>
        <v>#N/A</v>
      </c>
      <c r="N107" s="52"/>
    </row>
    <row r="108" spans="1:14" s="53" customFormat="1" ht="21" x14ac:dyDescent="0.35">
      <c r="A108" s="88"/>
      <c r="B108" s="50"/>
      <c r="C108" s="102" t="e">
        <f>VLOOKUP($A108,'BASE DE DATOS'!B$2:P$1443,2,0)</f>
        <v>#N/A</v>
      </c>
      <c r="D108" s="102" t="e">
        <f>VLOOKUP($A108,'BASE DE DATOS'!$B$1:$P$1443,3,0)</f>
        <v>#N/A</v>
      </c>
      <c r="E108" s="102" t="e">
        <f>VLOOKUP($A108,'BASE DE DATOS'!B$2:P$1443,4,0)</f>
        <v>#N/A</v>
      </c>
      <c r="F108" s="102" t="e">
        <f>VLOOKUP($A108,'BASE DE DATOS'!$B$2:$P$1443,5,0)</f>
        <v>#N/A</v>
      </c>
      <c r="G108" s="102" t="e">
        <f>VLOOKUP($A108,'BASE DE DATOS'!$B$2:$P$1443,6,0)</f>
        <v>#N/A</v>
      </c>
      <c r="H108" s="102" t="e">
        <f>VLOOKUP($A108,'BASE DE DATOS'!$B$2:$P$1443,7,0)</f>
        <v>#N/A</v>
      </c>
      <c r="I108" s="102" t="e">
        <f>VLOOKUP($A108,'BASE DE DATOS'!$B$2:$P$1443,8,0)</f>
        <v>#N/A</v>
      </c>
      <c r="J108" s="102" t="e">
        <f>VLOOKUP($A108,'BASE DE DATOS'!$B$2:$P$1443,9,0)</f>
        <v>#N/A</v>
      </c>
      <c r="K108" s="102" t="e">
        <f t="shared" si="1"/>
        <v>#N/A</v>
      </c>
      <c r="L108" s="102" t="e">
        <f>VLOOKUP($A108,'BASE DE DATOS'!$B$2:$P$1443,14,0)</f>
        <v>#N/A</v>
      </c>
      <c r="M108" s="102" t="e">
        <f>VLOOKUP($A108,'BASE DE DATOS'!$B$2:$P$1443,15,0)</f>
        <v>#N/A</v>
      </c>
      <c r="N108" s="52"/>
    </row>
    <row r="109" spans="1:14" s="53" customFormat="1" ht="21" x14ac:dyDescent="0.35">
      <c r="A109" s="88"/>
      <c r="B109" s="50"/>
      <c r="C109" s="102" t="e">
        <f>VLOOKUP($A109,'BASE DE DATOS'!B$2:P$1443,2,0)</f>
        <v>#N/A</v>
      </c>
      <c r="D109" s="102" t="e">
        <f>VLOOKUP($A109,'BASE DE DATOS'!$B$1:$P$1443,3,0)</f>
        <v>#N/A</v>
      </c>
      <c r="E109" s="102" t="e">
        <f>VLOOKUP($A109,'BASE DE DATOS'!B$2:P$1443,4,0)</f>
        <v>#N/A</v>
      </c>
      <c r="F109" s="102" t="e">
        <f>VLOOKUP($A109,'BASE DE DATOS'!$B$2:$P$1443,5,0)</f>
        <v>#N/A</v>
      </c>
      <c r="G109" s="102" t="e">
        <f>VLOOKUP($A109,'BASE DE DATOS'!$B$2:$P$1443,6,0)</f>
        <v>#N/A</v>
      </c>
      <c r="H109" s="102" t="e">
        <f>VLOOKUP($A109,'BASE DE DATOS'!$B$2:$P$1443,7,0)</f>
        <v>#N/A</v>
      </c>
      <c r="I109" s="102" t="e">
        <f>VLOOKUP($A109,'BASE DE DATOS'!$B$2:$P$1443,8,0)</f>
        <v>#N/A</v>
      </c>
      <c r="J109" s="102" t="e">
        <f>VLOOKUP($A109,'BASE DE DATOS'!$B$2:$P$1443,9,0)</f>
        <v>#N/A</v>
      </c>
      <c r="K109" s="102" t="e">
        <f t="shared" ref="K109:K154" si="2">CONCATENATE(H109,R109,I109,R109,J109)</f>
        <v>#N/A</v>
      </c>
      <c r="L109" s="102" t="e">
        <f>VLOOKUP($A109,'BASE DE DATOS'!$B$2:$P$1443,14,0)</f>
        <v>#N/A</v>
      </c>
      <c r="M109" s="102" t="e">
        <f>VLOOKUP($A109,'BASE DE DATOS'!$B$2:$P$1443,15,0)</f>
        <v>#N/A</v>
      </c>
      <c r="N109" s="52"/>
    </row>
    <row r="110" spans="1:14" s="53" customFormat="1" ht="21" customHeight="1" x14ac:dyDescent="0.35">
      <c r="A110" s="88"/>
      <c r="B110" s="50"/>
      <c r="C110" s="102" t="e">
        <f>VLOOKUP($A110,'BASE DE DATOS'!B$2:P$1443,2,0)</f>
        <v>#N/A</v>
      </c>
      <c r="D110" s="102" t="e">
        <f>VLOOKUP($A110,'BASE DE DATOS'!$B$1:$P$1443,3,0)</f>
        <v>#N/A</v>
      </c>
      <c r="E110" s="102" t="e">
        <f>VLOOKUP($A110,'BASE DE DATOS'!B$2:P$1443,4,0)</f>
        <v>#N/A</v>
      </c>
      <c r="F110" s="102" t="e">
        <f>VLOOKUP($A110,'BASE DE DATOS'!$B$2:$P$1443,5,0)</f>
        <v>#N/A</v>
      </c>
      <c r="G110" s="102" t="e">
        <f>VLOOKUP($A110,'BASE DE DATOS'!$B$2:$P$1443,6,0)</f>
        <v>#N/A</v>
      </c>
      <c r="H110" s="102" t="e">
        <f>VLOOKUP($A110,'BASE DE DATOS'!$B$2:$P$1443,7,0)</f>
        <v>#N/A</v>
      </c>
      <c r="I110" s="102" t="e">
        <f>VLOOKUP($A110,'BASE DE DATOS'!$B$2:$P$1443,8,0)</f>
        <v>#N/A</v>
      </c>
      <c r="J110" s="102" t="e">
        <f>VLOOKUP($A110,'BASE DE DATOS'!$B$2:$P$1443,9,0)</f>
        <v>#N/A</v>
      </c>
      <c r="K110" s="102" t="e">
        <f t="shared" si="2"/>
        <v>#N/A</v>
      </c>
      <c r="L110" s="102" t="e">
        <f>VLOOKUP($A110,'BASE DE DATOS'!$B$2:$P$1443,14,0)</f>
        <v>#N/A</v>
      </c>
      <c r="M110" s="102" t="e">
        <f>VLOOKUP($A110,'BASE DE DATOS'!$B$2:$P$1443,15,0)</f>
        <v>#N/A</v>
      </c>
      <c r="N110" s="52"/>
    </row>
    <row r="111" spans="1:14" s="53" customFormat="1" ht="21" customHeight="1" x14ac:dyDescent="0.35">
      <c r="A111" s="88"/>
      <c r="B111" s="50"/>
      <c r="C111" s="102" t="e">
        <f>VLOOKUP($A111,'BASE DE DATOS'!B$2:P$1443,2,0)</f>
        <v>#N/A</v>
      </c>
      <c r="D111" s="102" t="e">
        <f>VLOOKUP($A111,'BASE DE DATOS'!$B$1:$P$1443,3,0)</f>
        <v>#N/A</v>
      </c>
      <c r="E111" s="102" t="e">
        <f>VLOOKUP($A111,'BASE DE DATOS'!B$2:P$1443,4,0)</f>
        <v>#N/A</v>
      </c>
      <c r="F111" s="102" t="e">
        <f>VLOOKUP($A111,'BASE DE DATOS'!$B$2:$P$1443,5,0)</f>
        <v>#N/A</v>
      </c>
      <c r="G111" s="102" t="e">
        <f>VLOOKUP($A111,'BASE DE DATOS'!$B$2:$P$1443,6,0)</f>
        <v>#N/A</v>
      </c>
      <c r="H111" s="102" t="e">
        <f>VLOOKUP($A111,'BASE DE DATOS'!$B$2:$P$1443,7,0)</f>
        <v>#N/A</v>
      </c>
      <c r="I111" s="102" t="e">
        <f>VLOOKUP($A111,'BASE DE DATOS'!$B$2:$P$1443,8,0)</f>
        <v>#N/A</v>
      </c>
      <c r="J111" s="102" t="e">
        <f>VLOOKUP($A111,'BASE DE DATOS'!$B$2:$P$1443,9,0)</f>
        <v>#N/A</v>
      </c>
      <c r="K111" s="102" t="e">
        <f t="shared" si="2"/>
        <v>#N/A</v>
      </c>
      <c r="L111" s="102" t="e">
        <f>VLOOKUP($A111,'BASE DE DATOS'!$B$2:$P$1443,14,0)</f>
        <v>#N/A</v>
      </c>
      <c r="M111" s="102" t="e">
        <f>VLOOKUP($A111,'BASE DE DATOS'!$B$2:$P$1443,15,0)</f>
        <v>#N/A</v>
      </c>
      <c r="N111" s="52"/>
    </row>
    <row r="112" spans="1:14" s="53" customFormat="1" ht="21" x14ac:dyDescent="0.35">
      <c r="A112" s="88"/>
      <c r="B112" s="50"/>
      <c r="C112" s="102" t="e">
        <f>VLOOKUP($A112,'BASE DE DATOS'!B$2:P$1443,2,0)</f>
        <v>#N/A</v>
      </c>
      <c r="D112" s="102" t="e">
        <f>VLOOKUP($A112,'BASE DE DATOS'!$B$1:$P$1443,3,0)</f>
        <v>#N/A</v>
      </c>
      <c r="E112" s="102" t="e">
        <f>VLOOKUP($A112,'BASE DE DATOS'!B$2:P$1443,4,0)</f>
        <v>#N/A</v>
      </c>
      <c r="F112" s="102" t="e">
        <f>VLOOKUP($A112,'BASE DE DATOS'!$B$2:$P$1443,5,0)</f>
        <v>#N/A</v>
      </c>
      <c r="G112" s="102" t="e">
        <f>VLOOKUP($A112,'BASE DE DATOS'!$B$2:$P$1443,6,0)</f>
        <v>#N/A</v>
      </c>
      <c r="H112" s="102" t="e">
        <f>VLOOKUP($A112,'BASE DE DATOS'!$B$2:$P$1443,7,0)</f>
        <v>#N/A</v>
      </c>
      <c r="I112" s="102" t="e">
        <f>VLOOKUP($A112,'BASE DE DATOS'!$B$2:$P$1443,8,0)</f>
        <v>#N/A</v>
      </c>
      <c r="J112" s="102" t="e">
        <f>VLOOKUP($A112,'BASE DE DATOS'!$B$2:$P$1443,9,0)</f>
        <v>#N/A</v>
      </c>
      <c r="K112" s="102" t="e">
        <f t="shared" si="2"/>
        <v>#N/A</v>
      </c>
      <c r="L112" s="102" t="e">
        <f>VLOOKUP($A112,'BASE DE DATOS'!$B$2:$P$1443,14,0)</f>
        <v>#N/A</v>
      </c>
      <c r="M112" s="102" t="e">
        <f>VLOOKUP($A112,'BASE DE DATOS'!$B$2:$P$1443,15,0)</f>
        <v>#N/A</v>
      </c>
      <c r="N112" s="52"/>
    </row>
    <row r="113" spans="1:14" s="53" customFormat="1" ht="21" x14ac:dyDescent="0.35">
      <c r="A113" s="88"/>
      <c r="B113" s="50"/>
      <c r="C113" s="102" t="e">
        <f>VLOOKUP($A113,'BASE DE DATOS'!B$2:P$1443,2,0)</f>
        <v>#N/A</v>
      </c>
      <c r="D113" s="102" t="e">
        <f>VLOOKUP($A113,'BASE DE DATOS'!$B$1:$P$1443,3,0)</f>
        <v>#N/A</v>
      </c>
      <c r="E113" s="102" t="e">
        <f>VLOOKUP($A113,'BASE DE DATOS'!B$2:P$1443,4,0)</f>
        <v>#N/A</v>
      </c>
      <c r="F113" s="102" t="e">
        <f>VLOOKUP($A113,'BASE DE DATOS'!$B$2:$P$1443,5,0)</f>
        <v>#N/A</v>
      </c>
      <c r="G113" s="102" t="e">
        <f>VLOOKUP($A113,'BASE DE DATOS'!$B$2:$P$1443,6,0)</f>
        <v>#N/A</v>
      </c>
      <c r="H113" s="102" t="e">
        <f>VLOOKUP($A113,'BASE DE DATOS'!$B$2:$P$1443,7,0)</f>
        <v>#N/A</v>
      </c>
      <c r="I113" s="102" t="e">
        <f>VLOOKUP($A113,'BASE DE DATOS'!$B$2:$P$1443,8,0)</f>
        <v>#N/A</v>
      </c>
      <c r="J113" s="102" t="e">
        <f>VLOOKUP($A113,'BASE DE DATOS'!$B$2:$P$1443,9,0)</f>
        <v>#N/A</v>
      </c>
      <c r="K113" s="102" t="e">
        <f t="shared" si="2"/>
        <v>#N/A</v>
      </c>
      <c r="L113" s="102" t="e">
        <f>VLOOKUP($A113,'BASE DE DATOS'!$B$2:$P$1443,14,0)</f>
        <v>#N/A</v>
      </c>
      <c r="M113" s="102" t="e">
        <f>VLOOKUP($A113,'BASE DE DATOS'!$B$2:$P$1443,15,0)</f>
        <v>#N/A</v>
      </c>
      <c r="N113" s="52"/>
    </row>
    <row r="114" spans="1:14" s="53" customFormat="1" ht="21" x14ac:dyDescent="0.35">
      <c r="A114" s="88"/>
      <c r="B114" s="50"/>
      <c r="C114" s="102" t="e">
        <f>VLOOKUP($A114,'BASE DE DATOS'!B$2:P$1443,2,0)</f>
        <v>#N/A</v>
      </c>
      <c r="D114" s="102" t="e">
        <f>VLOOKUP($A114,'BASE DE DATOS'!$B$1:$P$1443,3,0)</f>
        <v>#N/A</v>
      </c>
      <c r="E114" s="102" t="e">
        <f>VLOOKUP($A114,'BASE DE DATOS'!B$2:P$1443,4,0)</f>
        <v>#N/A</v>
      </c>
      <c r="F114" s="102" t="e">
        <f>VLOOKUP($A114,'BASE DE DATOS'!$B$2:$P$1443,5,0)</f>
        <v>#N/A</v>
      </c>
      <c r="G114" s="102" t="e">
        <f>VLOOKUP($A114,'BASE DE DATOS'!$B$2:$P$1443,6,0)</f>
        <v>#N/A</v>
      </c>
      <c r="H114" s="102" t="e">
        <f>VLOOKUP($A114,'BASE DE DATOS'!$B$2:$P$1443,7,0)</f>
        <v>#N/A</v>
      </c>
      <c r="I114" s="102" t="e">
        <f>VLOOKUP($A114,'BASE DE DATOS'!$B$2:$P$1443,8,0)</f>
        <v>#N/A</v>
      </c>
      <c r="J114" s="102" t="e">
        <f>VLOOKUP($A114,'BASE DE DATOS'!$B$2:$P$1443,9,0)</f>
        <v>#N/A</v>
      </c>
      <c r="K114" s="102" t="e">
        <f t="shared" si="2"/>
        <v>#N/A</v>
      </c>
      <c r="L114" s="102" t="e">
        <f>VLOOKUP($A114,'BASE DE DATOS'!$B$2:$P$1443,14,0)</f>
        <v>#N/A</v>
      </c>
      <c r="M114" s="102" t="e">
        <f>VLOOKUP($A114,'BASE DE DATOS'!$B$2:$P$1443,15,0)</f>
        <v>#N/A</v>
      </c>
      <c r="N114" s="52"/>
    </row>
    <row r="115" spans="1:14" s="53" customFormat="1" ht="21" customHeight="1" x14ac:dyDescent="0.35">
      <c r="A115" s="88"/>
      <c r="B115" s="50"/>
      <c r="C115" s="102" t="e">
        <f>VLOOKUP($A115,'BASE DE DATOS'!B$2:P$1443,2,0)</f>
        <v>#N/A</v>
      </c>
      <c r="D115" s="102" t="e">
        <f>VLOOKUP($A115,'BASE DE DATOS'!$B$1:$P$1443,3,0)</f>
        <v>#N/A</v>
      </c>
      <c r="E115" s="102" t="e">
        <f>VLOOKUP($A115,'BASE DE DATOS'!B$2:P$1443,4,0)</f>
        <v>#N/A</v>
      </c>
      <c r="F115" s="102" t="e">
        <f>VLOOKUP($A115,'BASE DE DATOS'!$B$2:$P$1443,5,0)</f>
        <v>#N/A</v>
      </c>
      <c r="G115" s="102" t="e">
        <f>VLOOKUP($A115,'BASE DE DATOS'!$B$2:$P$1443,6,0)</f>
        <v>#N/A</v>
      </c>
      <c r="H115" s="102" t="e">
        <f>VLOOKUP($A115,'BASE DE DATOS'!$B$2:$P$1443,7,0)</f>
        <v>#N/A</v>
      </c>
      <c r="I115" s="102" t="e">
        <f>VLOOKUP($A115,'BASE DE DATOS'!$B$2:$P$1443,8,0)</f>
        <v>#N/A</v>
      </c>
      <c r="J115" s="102" t="e">
        <f>VLOOKUP($A115,'BASE DE DATOS'!$B$2:$P$1443,9,0)</f>
        <v>#N/A</v>
      </c>
      <c r="K115" s="102" t="e">
        <f t="shared" si="2"/>
        <v>#N/A</v>
      </c>
      <c r="L115" s="102" t="e">
        <f>VLOOKUP($A115,'BASE DE DATOS'!$B$2:$P$1443,14,0)</f>
        <v>#N/A</v>
      </c>
      <c r="M115" s="102" t="e">
        <f>VLOOKUP($A115,'BASE DE DATOS'!$B$2:$P$1443,15,0)</f>
        <v>#N/A</v>
      </c>
      <c r="N115" s="52"/>
    </row>
    <row r="116" spans="1:14" s="53" customFormat="1" ht="21" customHeight="1" x14ac:dyDescent="0.35">
      <c r="A116" s="88"/>
      <c r="B116" s="50"/>
      <c r="C116" s="102" t="e">
        <f>VLOOKUP($A116,'BASE DE DATOS'!B$2:P$1443,2,0)</f>
        <v>#N/A</v>
      </c>
      <c r="D116" s="102" t="e">
        <f>VLOOKUP($A116,'BASE DE DATOS'!$B$1:$P$1443,3,0)</f>
        <v>#N/A</v>
      </c>
      <c r="E116" s="102" t="e">
        <f>VLOOKUP($A116,'BASE DE DATOS'!B$2:P$1443,4,0)</f>
        <v>#N/A</v>
      </c>
      <c r="F116" s="102" t="e">
        <f>VLOOKUP($A116,'BASE DE DATOS'!$B$2:$P$1443,5,0)</f>
        <v>#N/A</v>
      </c>
      <c r="G116" s="102" t="e">
        <f>VLOOKUP($A116,'BASE DE DATOS'!$B$2:$P$1443,6,0)</f>
        <v>#N/A</v>
      </c>
      <c r="H116" s="102" t="e">
        <f>VLOOKUP($A116,'BASE DE DATOS'!$B$2:$P$1443,7,0)</f>
        <v>#N/A</v>
      </c>
      <c r="I116" s="102" t="e">
        <f>VLOOKUP($A116,'BASE DE DATOS'!$B$2:$P$1443,8,0)</f>
        <v>#N/A</v>
      </c>
      <c r="J116" s="102" t="e">
        <f>VLOOKUP($A116,'BASE DE DATOS'!$B$2:$P$1443,9,0)</f>
        <v>#N/A</v>
      </c>
      <c r="K116" s="102" t="e">
        <f t="shared" si="2"/>
        <v>#N/A</v>
      </c>
      <c r="L116" s="102" t="e">
        <f>VLOOKUP($A116,'BASE DE DATOS'!$B$2:$P$1443,14,0)</f>
        <v>#N/A</v>
      </c>
      <c r="M116" s="102" t="e">
        <f>VLOOKUP($A116,'BASE DE DATOS'!$B$2:$P$1443,15,0)</f>
        <v>#N/A</v>
      </c>
      <c r="N116" s="52"/>
    </row>
    <row r="117" spans="1:14" s="53" customFormat="1" ht="21" x14ac:dyDescent="0.35">
      <c r="A117" s="88"/>
      <c r="B117" s="50"/>
      <c r="C117" s="102" t="e">
        <f>VLOOKUP($A117,'BASE DE DATOS'!B$2:P$1443,2,0)</f>
        <v>#N/A</v>
      </c>
      <c r="D117" s="102" t="e">
        <f>VLOOKUP($A117,'BASE DE DATOS'!$B$1:$P$1443,3,0)</f>
        <v>#N/A</v>
      </c>
      <c r="E117" s="102" t="e">
        <f>VLOOKUP($A117,'BASE DE DATOS'!B$2:P$1443,4,0)</f>
        <v>#N/A</v>
      </c>
      <c r="F117" s="102" t="e">
        <f>VLOOKUP($A117,'BASE DE DATOS'!$B$2:$P$1443,5,0)</f>
        <v>#N/A</v>
      </c>
      <c r="G117" s="102" t="e">
        <f>VLOOKUP($A117,'BASE DE DATOS'!$B$2:$P$1443,6,0)</f>
        <v>#N/A</v>
      </c>
      <c r="H117" s="102" t="e">
        <f>VLOOKUP($A117,'BASE DE DATOS'!$B$2:$P$1443,7,0)</f>
        <v>#N/A</v>
      </c>
      <c r="I117" s="102" t="e">
        <f>VLOOKUP($A117,'BASE DE DATOS'!$B$2:$P$1443,8,0)</f>
        <v>#N/A</v>
      </c>
      <c r="J117" s="102" t="e">
        <f>VLOOKUP($A117,'BASE DE DATOS'!$B$2:$P$1443,9,0)</f>
        <v>#N/A</v>
      </c>
      <c r="K117" s="102" t="e">
        <f t="shared" si="2"/>
        <v>#N/A</v>
      </c>
      <c r="L117" s="102" t="e">
        <f>VLOOKUP($A117,'BASE DE DATOS'!$B$2:$P$1443,14,0)</f>
        <v>#N/A</v>
      </c>
      <c r="M117" s="102" t="e">
        <f>VLOOKUP($A117,'BASE DE DATOS'!$B$2:$P$1443,15,0)</f>
        <v>#N/A</v>
      </c>
      <c r="N117" s="52"/>
    </row>
    <row r="118" spans="1:14" s="53" customFormat="1" ht="21" x14ac:dyDescent="0.35">
      <c r="A118" s="88"/>
      <c r="B118" s="50"/>
      <c r="C118" s="102" t="e">
        <f>VLOOKUP($A118,'BASE DE DATOS'!B$2:P$1443,2,0)</f>
        <v>#N/A</v>
      </c>
      <c r="D118" s="102" t="e">
        <f>VLOOKUP($A118,'BASE DE DATOS'!$B$1:$P$1443,3,0)</f>
        <v>#N/A</v>
      </c>
      <c r="E118" s="102" t="e">
        <f>VLOOKUP($A118,'BASE DE DATOS'!B$2:P$1443,4,0)</f>
        <v>#N/A</v>
      </c>
      <c r="F118" s="102" t="e">
        <f>VLOOKUP($A118,'BASE DE DATOS'!$B$2:$P$1443,5,0)</f>
        <v>#N/A</v>
      </c>
      <c r="G118" s="102" t="e">
        <f>VLOOKUP($A118,'BASE DE DATOS'!$B$2:$P$1443,6,0)</f>
        <v>#N/A</v>
      </c>
      <c r="H118" s="102" t="e">
        <f>VLOOKUP($A118,'BASE DE DATOS'!$B$2:$P$1443,7,0)</f>
        <v>#N/A</v>
      </c>
      <c r="I118" s="102" t="e">
        <f>VLOOKUP($A118,'BASE DE DATOS'!$B$2:$P$1443,8,0)</f>
        <v>#N/A</v>
      </c>
      <c r="J118" s="102" t="e">
        <f>VLOOKUP($A118,'BASE DE DATOS'!$B$2:$P$1443,9,0)</f>
        <v>#N/A</v>
      </c>
      <c r="K118" s="102" t="e">
        <f t="shared" si="2"/>
        <v>#N/A</v>
      </c>
      <c r="L118" s="102" t="e">
        <f>VLOOKUP($A118,'BASE DE DATOS'!$B$2:$P$1443,14,0)</f>
        <v>#N/A</v>
      </c>
      <c r="M118" s="102" t="e">
        <f>VLOOKUP($A118,'BASE DE DATOS'!$B$2:$P$1443,15,0)</f>
        <v>#N/A</v>
      </c>
      <c r="N118" s="52"/>
    </row>
    <row r="119" spans="1:14" s="53" customFormat="1" ht="21" customHeight="1" x14ac:dyDescent="0.35">
      <c r="A119" s="88"/>
      <c r="B119" s="50"/>
      <c r="C119" s="102" t="e">
        <f>VLOOKUP($A119,'BASE DE DATOS'!B$2:P$1443,2,0)</f>
        <v>#N/A</v>
      </c>
      <c r="D119" s="102" t="e">
        <f>VLOOKUP($A119,'BASE DE DATOS'!$B$1:$P$1443,3,0)</f>
        <v>#N/A</v>
      </c>
      <c r="E119" s="102" t="e">
        <f>VLOOKUP($A119,'BASE DE DATOS'!B$2:P$1443,4,0)</f>
        <v>#N/A</v>
      </c>
      <c r="F119" s="102" t="e">
        <f>VLOOKUP($A119,'BASE DE DATOS'!$B$2:$P$1443,5,0)</f>
        <v>#N/A</v>
      </c>
      <c r="G119" s="102" t="e">
        <f>VLOOKUP($A119,'BASE DE DATOS'!$B$2:$P$1443,6,0)</f>
        <v>#N/A</v>
      </c>
      <c r="H119" s="102" t="e">
        <f>VLOOKUP($A119,'BASE DE DATOS'!$B$2:$P$1443,7,0)</f>
        <v>#N/A</v>
      </c>
      <c r="I119" s="102" t="e">
        <f>VLOOKUP($A119,'BASE DE DATOS'!$B$2:$P$1443,8,0)</f>
        <v>#N/A</v>
      </c>
      <c r="J119" s="102" t="e">
        <f>VLOOKUP($A119,'BASE DE DATOS'!$B$2:$P$1443,9,0)</f>
        <v>#N/A</v>
      </c>
      <c r="K119" s="102" t="e">
        <f t="shared" si="2"/>
        <v>#N/A</v>
      </c>
      <c r="L119" s="102" t="e">
        <f>VLOOKUP($A119,'BASE DE DATOS'!$B$2:$P$1443,14,0)</f>
        <v>#N/A</v>
      </c>
      <c r="M119" s="102" t="e">
        <f>VLOOKUP($A119,'BASE DE DATOS'!$B$2:$P$1443,15,0)</f>
        <v>#N/A</v>
      </c>
      <c r="N119" s="52"/>
    </row>
    <row r="120" spans="1:14" s="53" customFormat="1" ht="21" x14ac:dyDescent="0.35">
      <c r="A120" s="88"/>
      <c r="B120" s="50"/>
      <c r="C120" s="102" t="e">
        <f>VLOOKUP($A120,'BASE DE DATOS'!B$2:P$1443,2,0)</f>
        <v>#N/A</v>
      </c>
      <c r="D120" s="102" t="e">
        <f>VLOOKUP($A120,'BASE DE DATOS'!$B$1:$P$1443,3,0)</f>
        <v>#N/A</v>
      </c>
      <c r="E120" s="102" t="e">
        <f>VLOOKUP($A120,'BASE DE DATOS'!B$2:P$1443,4,0)</f>
        <v>#N/A</v>
      </c>
      <c r="F120" s="102" t="e">
        <f>VLOOKUP($A120,'BASE DE DATOS'!$B$2:$P$1443,5,0)</f>
        <v>#N/A</v>
      </c>
      <c r="G120" s="102" t="e">
        <f>VLOOKUP($A120,'BASE DE DATOS'!$B$2:$P$1443,6,0)</f>
        <v>#N/A</v>
      </c>
      <c r="H120" s="102" t="e">
        <f>VLOOKUP($A120,'BASE DE DATOS'!$B$2:$P$1443,7,0)</f>
        <v>#N/A</v>
      </c>
      <c r="I120" s="102" t="e">
        <f>VLOOKUP($A120,'BASE DE DATOS'!$B$2:$P$1443,8,0)</f>
        <v>#N/A</v>
      </c>
      <c r="J120" s="102" t="e">
        <f>VLOOKUP($A120,'BASE DE DATOS'!$B$2:$P$1443,9,0)</f>
        <v>#N/A</v>
      </c>
      <c r="K120" s="102" t="e">
        <f t="shared" si="2"/>
        <v>#N/A</v>
      </c>
      <c r="L120" s="102" t="e">
        <f>VLOOKUP($A120,'BASE DE DATOS'!$B$2:$P$1443,14,0)</f>
        <v>#N/A</v>
      </c>
      <c r="M120" s="102" t="e">
        <f>VLOOKUP($A120,'BASE DE DATOS'!$B$2:$P$1443,15,0)</f>
        <v>#N/A</v>
      </c>
      <c r="N120" s="52"/>
    </row>
    <row r="121" spans="1:14" s="53" customFormat="1" ht="21" customHeight="1" x14ac:dyDescent="0.35">
      <c r="A121" s="88"/>
      <c r="B121" s="50"/>
      <c r="C121" s="102" t="e">
        <f>VLOOKUP($A121,'BASE DE DATOS'!B$2:P$1443,2,0)</f>
        <v>#N/A</v>
      </c>
      <c r="D121" s="102" t="e">
        <f>VLOOKUP($A121,'BASE DE DATOS'!$B$1:$P$1443,3,0)</f>
        <v>#N/A</v>
      </c>
      <c r="E121" s="102" t="e">
        <f>VLOOKUP($A121,'BASE DE DATOS'!B$2:P$1443,4,0)</f>
        <v>#N/A</v>
      </c>
      <c r="F121" s="102" t="e">
        <f>VLOOKUP($A121,'BASE DE DATOS'!$B$2:$P$1443,5,0)</f>
        <v>#N/A</v>
      </c>
      <c r="G121" s="102" t="e">
        <f>VLOOKUP($A121,'BASE DE DATOS'!$B$2:$P$1443,6,0)</f>
        <v>#N/A</v>
      </c>
      <c r="H121" s="102" t="e">
        <f>VLOOKUP($A121,'BASE DE DATOS'!$B$2:$P$1443,7,0)</f>
        <v>#N/A</v>
      </c>
      <c r="I121" s="102" t="e">
        <f>VLOOKUP($A121,'BASE DE DATOS'!$B$2:$P$1443,8,0)</f>
        <v>#N/A</v>
      </c>
      <c r="J121" s="102" t="e">
        <f>VLOOKUP($A121,'BASE DE DATOS'!$B$2:$P$1443,9,0)</f>
        <v>#N/A</v>
      </c>
      <c r="K121" s="102" t="e">
        <f t="shared" si="2"/>
        <v>#N/A</v>
      </c>
      <c r="L121" s="102" t="e">
        <f>VLOOKUP($A121,'BASE DE DATOS'!$B$2:$P$1443,14,0)</f>
        <v>#N/A</v>
      </c>
      <c r="M121" s="102" t="e">
        <f>VLOOKUP($A121,'BASE DE DATOS'!$B$2:$P$1443,15,0)</f>
        <v>#N/A</v>
      </c>
      <c r="N121" s="52"/>
    </row>
    <row r="122" spans="1:14" s="53" customFormat="1" ht="21" customHeight="1" x14ac:dyDescent="0.35">
      <c r="A122" s="88"/>
      <c r="B122" s="50"/>
      <c r="C122" s="102" t="e">
        <f>VLOOKUP($A122,'BASE DE DATOS'!B$2:P$1443,2,0)</f>
        <v>#N/A</v>
      </c>
      <c r="D122" s="102" t="e">
        <f>VLOOKUP($A122,'BASE DE DATOS'!$B$1:$P$1443,3,0)</f>
        <v>#N/A</v>
      </c>
      <c r="E122" s="102" t="e">
        <f>VLOOKUP($A122,'BASE DE DATOS'!B$2:P$1443,4,0)</f>
        <v>#N/A</v>
      </c>
      <c r="F122" s="102" t="e">
        <f>VLOOKUP($A122,'BASE DE DATOS'!$B$2:$P$1443,5,0)</f>
        <v>#N/A</v>
      </c>
      <c r="G122" s="102" t="e">
        <f>VLOOKUP($A122,'BASE DE DATOS'!$B$2:$P$1443,6,0)</f>
        <v>#N/A</v>
      </c>
      <c r="H122" s="102" t="e">
        <f>VLOOKUP($A122,'BASE DE DATOS'!$B$2:$P$1443,7,0)</f>
        <v>#N/A</v>
      </c>
      <c r="I122" s="102" t="e">
        <f>VLOOKUP($A122,'BASE DE DATOS'!$B$2:$P$1443,8,0)</f>
        <v>#N/A</v>
      </c>
      <c r="J122" s="102" t="e">
        <f>VLOOKUP($A122,'BASE DE DATOS'!$B$2:$P$1443,9,0)</f>
        <v>#N/A</v>
      </c>
      <c r="K122" s="102" t="e">
        <f t="shared" si="2"/>
        <v>#N/A</v>
      </c>
      <c r="L122" s="102" t="e">
        <f>VLOOKUP($A122,'BASE DE DATOS'!$B$2:$P$1443,14,0)</f>
        <v>#N/A</v>
      </c>
      <c r="M122" s="102" t="e">
        <f>VLOOKUP($A122,'BASE DE DATOS'!$B$2:$P$1443,15,0)</f>
        <v>#N/A</v>
      </c>
      <c r="N122" s="52"/>
    </row>
    <row r="123" spans="1:14" s="53" customFormat="1" ht="21" customHeight="1" x14ac:dyDescent="0.35">
      <c r="A123" s="88"/>
      <c r="B123" s="50"/>
      <c r="C123" s="102" t="e">
        <f>VLOOKUP($A123,'BASE DE DATOS'!B$2:P$1443,2,0)</f>
        <v>#N/A</v>
      </c>
      <c r="D123" s="102" t="e">
        <f>VLOOKUP($A123,'BASE DE DATOS'!$B$1:$P$1443,3,0)</f>
        <v>#N/A</v>
      </c>
      <c r="E123" s="102" t="e">
        <f>VLOOKUP($A123,'BASE DE DATOS'!B$2:P$1443,4,0)</f>
        <v>#N/A</v>
      </c>
      <c r="F123" s="102" t="e">
        <f>VLOOKUP($A123,'BASE DE DATOS'!$B$2:$P$1443,5,0)</f>
        <v>#N/A</v>
      </c>
      <c r="G123" s="102" t="e">
        <f>VLOOKUP($A123,'BASE DE DATOS'!$B$2:$P$1443,6,0)</f>
        <v>#N/A</v>
      </c>
      <c r="H123" s="102" t="e">
        <f>VLOOKUP($A123,'BASE DE DATOS'!$B$2:$P$1443,7,0)</f>
        <v>#N/A</v>
      </c>
      <c r="I123" s="102" t="e">
        <f>VLOOKUP($A123,'BASE DE DATOS'!$B$2:$P$1443,8,0)</f>
        <v>#N/A</v>
      </c>
      <c r="J123" s="102" t="e">
        <f>VLOOKUP($A123,'BASE DE DATOS'!$B$2:$P$1443,9,0)</f>
        <v>#N/A</v>
      </c>
      <c r="K123" s="102" t="e">
        <f t="shared" si="2"/>
        <v>#N/A</v>
      </c>
      <c r="L123" s="102" t="e">
        <f>VLOOKUP($A123,'BASE DE DATOS'!$B$2:$P$1443,14,0)</f>
        <v>#N/A</v>
      </c>
      <c r="M123" s="102" t="e">
        <f>VLOOKUP($A123,'BASE DE DATOS'!$B$2:$P$1443,15,0)</f>
        <v>#N/A</v>
      </c>
      <c r="N123" s="52"/>
    </row>
    <row r="124" spans="1:14" s="53" customFormat="1" ht="21" customHeight="1" x14ac:dyDescent="0.35">
      <c r="A124" s="88"/>
      <c r="B124" s="50"/>
      <c r="C124" s="102" t="e">
        <f>VLOOKUP($A124,'BASE DE DATOS'!B$2:P$1443,2,0)</f>
        <v>#N/A</v>
      </c>
      <c r="D124" s="102" t="e">
        <f>VLOOKUP($A124,'BASE DE DATOS'!$B$1:$P$1443,3,0)</f>
        <v>#N/A</v>
      </c>
      <c r="E124" s="102" t="e">
        <f>VLOOKUP($A124,'BASE DE DATOS'!B$2:P$1443,4,0)</f>
        <v>#N/A</v>
      </c>
      <c r="F124" s="102" t="e">
        <f>VLOOKUP($A124,'BASE DE DATOS'!$B$2:$P$1443,5,0)</f>
        <v>#N/A</v>
      </c>
      <c r="G124" s="102" t="e">
        <f>VLOOKUP($A124,'BASE DE DATOS'!$B$2:$P$1443,6,0)</f>
        <v>#N/A</v>
      </c>
      <c r="H124" s="102" t="e">
        <f>VLOOKUP($A124,'BASE DE DATOS'!$B$2:$P$1443,7,0)</f>
        <v>#N/A</v>
      </c>
      <c r="I124" s="102" t="e">
        <f>VLOOKUP($A124,'BASE DE DATOS'!$B$2:$P$1443,8,0)</f>
        <v>#N/A</v>
      </c>
      <c r="J124" s="102" t="e">
        <f>VLOOKUP($A124,'BASE DE DATOS'!$B$2:$P$1443,9,0)</f>
        <v>#N/A</v>
      </c>
      <c r="K124" s="102" t="e">
        <f t="shared" si="2"/>
        <v>#N/A</v>
      </c>
      <c r="L124" s="102" t="e">
        <f>VLOOKUP($A124,'BASE DE DATOS'!$B$2:$P$1443,14,0)</f>
        <v>#N/A</v>
      </c>
      <c r="M124" s="102" t="e">
        <f>VLOOKUP($A124,'BASE DE DATOS'!$B$2:$P$1443,15,0)</f>
        <v>#N/A</v>
      </c>
      <c r="N124" s="52"/>
    </row>
    <row r="125" spans="1:14" s="53" customFormat="1" ht="21" x14ac:dyDescent="0.35">
      <c r="A125" s="88"/>
      <c r="B125" s="50"/>
      <c r="C125" s="102" t="e">
        <f>VLOOKUP($A125,'BASE DE DATOS'!B$2:P$1443,2,0)</f>
        <v>#N/A</v>
      </c>
      <c r="D125" s="102" t="e">
        <f>VLOOKUP($A125,'BASE DE DATOS'!$B$1:$P$1443,3,0)</f>
        <v>#N/A</v>
      </c>
      <c r="E125" s="102" t="e">
        <f>VLOOKUP($A125,'BASE DE DATOS'!B$2:P$1443,4,0)</f>
        <v>#N/A</v>
      </c>
      <c r="F125" s="102" t="e">
        <f>VLOOKUP($A125,'BASE DE DATOS'!$B$2:$P$1443,5,0)</f>
        <v>#N/A</v>
      </c>
      <c r="G125" s="102" t="e">
        <f>VLOOKUP($A125,'BASE DE DATOS'!$B$2:$P$1443,6,0)</f>
        <v>#N/A</v>
      </c>
      <c r="H125" s="102" t="e">
        <f>VLOOKUP($A125,'BASE DE DATOS'!$B$2:$P$1443,7,0)</f>
        <v>#N/A</v>
      </c>
      <c r="I125" s="102" t="e">
        <f>VLOOKUP($A125,'BASE DE DATOS'!$B$2:$P$1443,8,0)</f>
        <v>#N/A</v>
      </c>
      <c r="J125" s="102" t="e">
        <f>VLOOKUP($A125,'BASE DE DATOS'!$B$2:$P$1443,9,0)</f>
        <v>#N/A</v>
      </c>
      <c r="K125" s="102" t="e">
        <f t="shared" si="2"/>
        <v>#N/A</v>
      </c>
      <c r="L125" s="102" t="e">
        <f>VLOOKUP($A125,'BASE DE DATOS'!$B$2:$P$1443,14,0)</f>
        <v>#N/A</v>
      </c>
      <c r="M125" s="102" t="e">
        <f>VLOOKUP($A125,'BASE DE DATOS'!$B$2:$P$1443,15,0)</f>
        <v>#N/A</v>
      </c>
      <c r="N125" s="52"/>
    </row>
    <row r="126" spans="1:14" s="53" customFormat="1" ht="21" x14ac:dyDescent="0.35">
      <c r="A126" s="88"/>
      <c r="B126" s="50"/>
      <c r="C126" s="102" t="e">
        <f>VLOOKUP($A126,'BASE DE DATOS'!B$2:P$1443,2,0)</f>
        <v>#N/A</v>
      </c>
      <c r="D126" s="102" t="e">
        <f>VLOOKUP($A126,'BASE DE DATOS'!$B$1:$P$1443,3,0)</f>
        <v>#N/A</v>
      </c>
      <c r="E126" s="102" t="e">
        <f>VLOOKUP($A126,'BASE DE DATOS'!B$2:P$1443,4,0)</f>
        <v>#N/A</v>
      </c>
      <c r="F126" s="102" t="e">
        <f>VLOOKUP($A126,'BASE DE DATOS'!$B$2:$P$1443,5,0)</f>
        <v>#N/A</v>
      </c>
      <c r="G126" s="102" t="e">
        <f>VLOOKUP($A126,'BASE DE DATOS'!$B$2:$P$1443,6,0)</f>
        <v>#N/A</v>
      </c>
      <c r="H126" s="102" t="e">
        <f>VLOOKUP($A126,'BASE DE DATOS'!$B$2:$P$1443,7,0)</f>
        <v>#N/A</v>
      </c>
      <c r="I126" s="102" t="e">
        <f>VLOOKUP($A126,'BASE DE DATOS'!$B$2:$P$1443,8,0)</f>
        <v>#N/A</v>
      </c>
      <c r="J126" s="102" t="e">
        <f>VLOOKUP($A126,'BASE DE DATOS'!$B$2:$P$1443,9,0)</f>
        <v>#N/A</v>
      </c>
      <c r="K126" s="102" t="e">
        <f t="shared" si="2"/>
        <v>#N/A</v>
      </c>
      <c r="L126" s="102" t="e">
        <f>VLOOKUP($A126,'BASE DE DATOS'!$B$2:$P$1443,14,0)</f>
        <v>#N/A</v>
      </c>
      <c r="M126" s="102" t="e">
        <f>VLOOKUP($A126,'BASE DE DATOS'!$B$2:$P$1443,15,0)</f>
        <v>#N/A</v>
      </c>
      <c r="N126" s="52"/>
    </row>
    <row r="127" spans="1:14" s="53" customFormat="1" ht="21" x14ac:dyDescent="0.35">
      <c r="A127" s="88"/>
      <c r="B127" s="50"/>
      <c r="C127" s="102" t="e">
        <f>VLOOKUP($A127,'BASE DE DATOS'!B$2:P$1443,2,0)</f>
        <v>#N/A</v>
      </c>
      <c r="D127" s="102" t="e">
        <f>VLOOKUP($A127,'BASE DE DATOS'!$B$1:$P$1443,3,0)</f>
        <v>#N/A</v>
      </c>
      <c r="E127" s="102" t="e">
        <f>VLOOKUP($A127,'BASE DE DATOS'!B$2:P$1443,4,0)</f>
        <v>#N/A</v>
      </c>
      <c r="F127" s="102" t="e">
        <f>VLOOKUP($A127,'BASE DE DATOS'!$B$2:$P$1443,5,0)</f>
        <v>#N/A</v>
      </c>
      <c r="G127" s="102" t="e">
        <f>VLOOKUP($A127,'BASE DE DATOS'!$B$2:$P$1443,6,0)</f>
        <v>#N/A</v>
      </c>
      <c r="H127" s="102" t="e">
        <f>VLOOKUP($A127,'BASE DE DATOS'!$B$2:$P$1443,7,0)</f>
        <v>#N/A</v>
      </c>
      <c r="I127" s="102" t="e">
        <f>VLOOKUP($A127,'BASE DE DATOS'!$B$2:$P$1443,8,0)</f>
        <v>#N/A</v>
      </c>
      <c r="J127" s="102" t="e">
        <f>VLOOKUP($A127,'BASE DE DATOS'!$B$2:$P$1443,9,0)</f>
        <v>#N/A</v>
      </c>
      <c r="K127" s="102" t="e">
        <f t="shared" si="2"/>
        <v>#N/A</v>
      </c>
      <c r="L127" s="102" t="e">
        <f>VLOOKUP($A127,'BASE DE DATOS'!$B$2:$P$1443,14,0)</f>
        <v>#N/A</v>
      </c>
      <c r="M127" s="102" t="e">
        <f>VLOOKUP($A127,'BASE DE DATOS'!$B$2:$P$1443,15,0)</f>
        <v>#N/A</v>
      </c>
      <c r="N127" s="52"/>
    </row>
    <row r="128" spans="1:14" s="53" customFormat="1" ht="21" customHeight="1" x14ac:dyDescent="0.35">
      <c r="A128" s="88"/>
      <c r="B128" s="50"/>
      <c r="C128" s="102" t="e">
        <f>VLOOKUP($A128,'BASE DE DATOS'!B$2:P$1443,2,0)</f>
        <v>#N/A</v>
      </c>
      <c r="D128" s="102" t="e">
        <f>VLOOKUP($A128,'BASE DE DATOS'!$B$1:$P$1443,3,0)</f>
        <v>#N/A</v>
      </c>
      <c r="E128" s="102" t="e">
        <f>VLOOKUP($A128,'BASE DE DATOS'!B$2:P$1443,4,0)</f>
        <v>#N/A</v>
      </c>
      <c r="F128" s="102" t="e">
        <f>VLOOKUP($A128,'BASE DE DATOS'!$B$2:$P$1443,5,0)</f>
        <v>#N/A</v>
      </c>
      <c r="G128" s="102" t="e">
        <f>VLOOKUP($A128,'BASE DE DATOS'!$B$2:$P$1443,6,0)</f>
        <v>#N/A</v>
      </c>
      <c r="H128" s="102" t="e">
        <f>VLOOKUP($A128,'BASE DE DATOS'!$B$2:$P$1443,7,0)</f>
        <v>#N/A</v>
      </c>
      <c r="I128" s="102" t="e">
        <f>VLOOKUP($A128,'BASE DE DATOS'!$B$2:$P$1443,8,0)</f>
        <v>#N/A</v>
      </c>
      <c r="J128" s="102" t="e">
        <f>VLOOKUP($A128,'BASE DE DATOS'!$B$2:$P$1443,9,0)</f>
        <v>#N/A</v>
      </c>
      <c r="K128" s="102" t="e">
        <f t="shared" si="2"/>
        <v>#N/A</v>
      </c>
      <c r="L128" s="102" t="e">
        <f>VLOOKUP($A128,'BASE DE DATOS'!$B$2:$P$1443,14,0)</f>
        <v>#N/A</v>
      </c>
      <c r="M128" s="102" t="e">
        <f>VLOOKUP($A128,'BASE DE DATOS'!$B$2:$P$1443,15,0)</f>
        <v>#N/A</v>
      </c>
      <c r="N128" s="52"/>
    </row>
    <row r="129" spans="1:14" s="53" customFormat="1" ht="21" customHeight="1" x14ac:dyDescent="0.35">
      <c r="A129" s="88"/>
      <c r="B129" s="50"/>
      <c r="C129" s="102" t="e">
        <f>VLOOKUP($A129,'BASE DE DATOS'!B$2:P$1443,2,0)</f>
        <v>#N/A</v>
      </c>
      <c r="D129" s="102" t="e">
        <f>VLOOKUP($A129,'BASE DE DATOS'!$B$1:$P$1443,3,0)</f>
        <v>#N/A</v>
      </c>
      <c r="E129" s="102" t="e">
        <f>VLOOKUP($A129,'BASE DE DATOS'!B$2:P$1443,4,0)</f>
        <v>#N/A</v>
      </c>
      <c r="F129" s="102" t="e">
        <f>VLOOKUP($A129,'BASE DE DATOS'!$B$2:$P$1443,5,0)</f>
        <v>#N/A</v>
      </c>
      <c r="G129" s="102" t="e">
        <f>VLOOKUP($A129,'BASE DE DATOS'!$B$2:$P$1443,6,0)</f>
        <v>#N/A</v>
      </c>
      <c r="H129" s="102" t="e">
        <f>VLOOKUP($A129,'BASE DE DATOS'!$B$2:$P$1443,7,0)</f>
        <v>#N/A</v>
      </c>
      <c r="I129" s="102" t="e">
        <f>VLOOKUP($A129,'BASE DE DATOS'!$B$2:$P$1443,8,0)</f>
        <v>#N/A</v>
      </c>
      <c r="J129" s="102" t="e">
        <f>VLOOKUP($A129,'BASE DE DATOS'!$B$2:$P$1443,9,0)</f>
        <v>#N/A</v>
      </c>
      <c r="K129" s="102" t="e">
        <f t="shared" si="2"/>
        <v>#N/A</v>
      </c>
      <c r="L129" s="102" t="e">
        <f>VLOOKUP($A129,'BASE DE DATOS'!$B$2:$P$1443,14,0)</f>
        <v>#N/A</v>
      </c>
      <c r="M129" s="102" t="e">
        <f>VLOOKUP($A129,'BASE DE DATOS'!$B$2:$P$1443,15,0)</f>
        <v>#N/A</v>
      </c>
      <c r="N129" s="52"/>
    </row>
    <row r="130" spans="1:14" s="53" customFormat="1" ht="21" customHeight="1" x14ac:dyDescent="0.35">
      <c r="A130" s="88"/>
      <c r="B130" s="50"/>
      <c r="C130" s="102" t="e">
        <f>VLOOKUP($A130,'BASE DE DATOS'!B$2:P$1443,2,0)</f>
        <v>#N/A</v>
      </c>
      <c r="D130" s="102" t="e">
        <f>VLOOKUP($A130,'BASE DE DATOS'!$B$1:$P$1443,3,0)</f>
        <v>#N/A</v>
      </c>
      <c r="E130" s="102" t="e">
        <f>VLOOKUP($A130,'BASE DE DATOS'!B$2:P$1443,4,0)</f>
        <v>#N/A</v>
      </c>
      <c r="F130" s="102" t="e">
        <f>VLOOKUP($A130,'BASE DE DATOS'!$B$2:$P$1443,5,0)</f>
        <v>#N/A</v>
      </c>
      <c r="G130" s="102" t="e">
        <f>VLOOKUP($A130,'BASE DE DATOS'!$B$2:$P$1443,6,0)</f>
        <v>#N/A</v>
      </c>
      <c r="H130" s="102" t="e">
        <f>VLOOKUP($A130,'BASE DE DATOS'!$B$2:$P$1443,7,0)</f>
        <v>#N/A</v>
      </c>
      <c r="I130" s="102" t="e">
        <f>VLOOKUP($A130,'BASE DE DATOS'!$B$2:$P$1443,8,0)</f>
        <v>#N/A</v>
      </c>
      <c r="J130" s="102" t="e">
        <f>VLOOKUP($A130,'BASE DE DATOS'!$B$2:$P$1443,9,0)</f>
        <v>#N/A</v>
      </c>
      <c r="K130" s="102" t="e">
        <f t="shared" si="2"/>
        <v>#N/A</v>
      </c>
      <c r="L130" s="102" t="e">
        <f>VLOOKUP($A130,'BASE DE DATOS'!$B$2:$P$1443,14,0)</f>
        <v>#N/A</v>
      </c>
      <c r="M130" s="102" t="e">
        <f>VLOOKUP($A130,'BASE DE DATOS'!$B$2:$P$1443,15,0)</f>
        <v>#N/A</v>
      </c>
      <c r="N130" s="52"/>
    </row>
    <row r="131" spans="1:14" s="53" customFormat="1" ht="21" x14ac:dyDescent="0.35">
      <c r="A131" s="88"/>
      <c r="B131" s="50"/>
      <c r="C131" s="102" t="e">
        <f>VLOOKUP($A131,'BASE DE DATOS'!B$2:P$1443,2,0)</f>
        <v>#N/A</v>
      </c>
      <c r="D131" s="102" t="e">
        <f>VLOOKUP($A131,'BASE DE DATOS'!$B$1:$P$1443,3,0)</f>
        <v>#N/A</v>
      </c>
      <c r="E131" s="102" t="e">
        <f>VLOOKUP($A131,'BASE DE DATOS'!B$2:P$1443,4,0)</f>
        <v>#N/A</v>
      </c>
      <c r="F131" s="102" t="e">
        <f>VLOOKUP($A131,'BASE DE DATOS'!$B$2:$P$1443,5,0)</f>
        <v>#N/A</v>
      </c>
      <c r="G131" s="102" t="e">
        <f>VLOOKUP($A131,'BASE DE DATOS'!$B$2:$P$1443,6,0)</f>
        <v>#N/A</v>
      </c>
      <c r="H131" s="102" t="e">
        <f>VLOOKUP($A131,'BASE DE DATOS'!$B$2:$P$1443,7,0)</f>
        <v>#N/A</v>
      </c>
      <c r="I131" s="102" t="e">
        <f>VLOOKUP($A131,'BASE DE DATOS'!$B$2:$P$1443,8,0)</f>
        <v>#N/A</v>
      </c>
      <c r="J131" s="102" t="e">
        <f>VLOOKUP($A131,'BASE DE DATOS'!$B$2:$P$1443,9,0)</f>
        <v>#N/A</v>
      </c>
      <c r="K131" s="102" t="e">
        <f t="shared" si="2"/>
        <v>#N/A</v>
      </c>
      <c r="L131" s="102" t="e">
        <f>VLOOKUP($A131,'BASE DE DATOS'!$B$2:$P$1443,14,0)</f>
        <v>#N/A</v>
      </c>
      <c r="M131" s="102" t="e">
        <f>VLOOKUP($A131,'BASE DE DATOS'!$B$2:$P$1443,15,0)</f>
        <v>#N/A</v>
      </c>
      <c r="N131" s="52"/>
    </row>
    <row r="132" spans="1:14" s="53" customFormat="1" ht="21" customHeight="1" x14ac:dyDescent="0.35">
      <c r="A132" s="88"/>
      <c r="B132" s="50"/>
      <c r="C132" s="102" t="e">
        <f>VLOOKUP($A132,'BASE DE DATOS'!B$2:P$1443,2,0)</f>
        <v>#N/A</v>
      </c>
      <c r="D132" s="102" t="e">
        <f>VLOOKUP($A132,'BASE DE DATOS'!$B$1:$P$1443,3,0)</f>
        <v>#N/A</v>
      </c>
      <c r="E132" s="102" t="e">
        <f>VLOOKUP($A132,'BASE DE DATOS'!B$2:P$1443,4,0)</f>
        <v>#N/A</v>
      </c>
      <c r="F132" s="102" t="e">
        <f>VLOOKUP($A132,'BASE DE DATOS'!$B$2:$P$1443,5,0)</f>
        <v>#N/A</v>
      </c>
      <c r="G132" s="102" t="e">
        <f>VLOOKUP($A132,'BASE DE DATOS'!$B$2:$P$1443,6,0)</f>
        <v>#N/A</v>
      </c>
      <c r="H132" s="102" t="e">
        <f>VLOOKUP($A132,'BASE DE DATOS'!$B$2:$P$1443,7,0)</f>
        <v>#N/A</v>
      </c>
      <c r="I132" s="102" t="e">
        <f>VLOOKUP($A132,'BASE DE DATOS'!$B$2:$P$1443,8,0)</f>
        <v>#N/A</v>
      </c>
      <c r="J132" s="102" t="e">
        <f>VLOOKUP($A132,'BASE DE DATOS'!$B$2:$P$1443,9,0)</f>
        <v>#N/A</v>
      </c>
      <c r="K132" s="102" t="e">
        <f t="shared" si="2"/>
        <v>#N/A</v>
      </c>
      <c r="L132" s="102" t="e">
        <f>VLOOKUP($A132,'BASE DE DATOS'!$B$2:$P$1443,14,0)</f>
        <v>#N/A</v>
      </c>
      <c r="M132" s="102" t="e">
        <f>VLOOKUP($A132,'BASE DE DATOS'!$B$2:$P$1443,15,0)</f>
        <v>#N/A</v>
      </c>
      <c r="N132" s="52"/>
    </row>
    <row r="133" spans="1:14" s="53" customFormat="1" ht="21" x14ac:dyDescent="0.35">
      <c r="A133" s="88"/>
      <c r="B133" s="50"/>
      <c r="C133" s="102" t="e">
        <f>VLOOKUP($A133,'BASE DE DATOS'!B$2:P$1443,2,0)</f>
        <v>#N/A</v>
      </c>
      <c r="D133" s="102" t="e">
        <f>VLOOKUP($A133,'BASE DE DATOS'!$B$1:$P$1443,3,0)</f>
        <v>#N/A</v>
      </c>
      <c r="E133" s="102" t="e">
        <f>VLOOKUP($A133,'BASE DE DATOS'!B$2:P$1443,4,0)</f>
        <v>#N/A</v>
      </c>
      <c r="F133" s="102" t="e">
        <f>VLOOKUP($A133,'BASE DE DATOS'!$B$2:$P$1443,5,0)</f>
        <v>#N/A</v>
      </c>
      <c r="G133" s="102" t="e">
        <f>VLOOKUP($A133,'BASE DE DATOS'!$B$2:$P$1443,6,0)</f>
        <v>#N/A</v>
      </c>
      <c r="H133" s="102" t="e">
        <f>VLOOKUP($A133,'BASE DE DATOS'!$B$2:$P$1443,7,0)</f>
        <v>#N/A</v>
      </c>
      <c r="I133" s="102" t="e">
        <f>VLOOKUP($A133,'BASE DE DATOS'!$B$2:$P$1443,8,0)</f>
        <v>#N/A</v>
      </c>
      <c r="J133" s="102" t="e">
        <f>VLOOKUP($A133,'BASE DE DATOS'!$B$2:$P$1443,9,0)</f>
        <v>#N/A</v>
      </c>
      <c r="K133" s="102" t="e">
        <f t="shared" si="2"/>
        <v>#N/A</v>
      </c>
      <c r="L133" s="102" t="e">
        <f>VLOOKUP($A133,'BASE DE DATOS'!$B$2:$P$1443,14,0)</f>
        <v>#N/A</v>
      </c>
      <c r="M133" s="102" t="e">
        <f>VLOOKUP($A133,'BASE DE DATOS'!$B$2:$P$1443,15,0)</f>
        <v>#N/A</v>
      </c>
      <c r="N133" s="52"/>
    </row>
    <row r="134" spans="1:14" s="53" customFormat="1" ht="21" x14ac:dyDescent="0.35">
      <c r="A134" s="88"/>
      <c r="B134" s="50"/>
      <c r="C134" s="102" t="e">
        <f>VLOOKUP($A134,'BASE DE DATOS'!B$2:P$1443,2,0)</f>
        <v>#N/A</v>
      </c>
      <c r="D134" s="102" t="e">
        <f>VLOOKUP($A134,'BASE DE DATOS'!$B$1:$P$1443,3,0)</f>
        <v>#N/A</v>
      </c>
      <c r="E134" s="102" t="e">
        <f>VLOOKUP($A134,'BASE DE DATOS'!B$2:P$1443,4,0)</f>
        <v>#N/A</v>
      </c>
      <c r="F134" s="102" t="e">
        <f>VLOOKUP($A134,'BASE DE DATOS'!$B$2:$P$1443,5,0)</f>
        <v>#N/A</v>
      </c>
      <c r="G134" s="102" t="e">
        <f>VLOOKUP($A134,'BASE DE DATOS'!$B$2:$P$1443,6,0)</f>
        <v>#N/A</v>
      </c>
      <c r="H134" s="102" t="e">
        <f>VLOOKUP($A134,'BASE DE DATOS'!$B$2:$P$1443,7,0)</f>
        <v>#N/A</v>
      </c>
      <c r="I134" s="102" t="e">
        <f>VLOOKUP($A134,'BASE DE DATOS'!$B$2:$P$1443,8,0)</f>
        <v>#N/A</v>
      </c>
      <c r="J134" s="102" t="e">
        <f>VLOOKUP($A134,'BASE DE DATOS'!$B$2:$P$1443,9,0)</f>
        <v>#N/A</v>
      </c>
      <c r="K134" s="102" t="e">
        <f t="shared" si="2"/>
        <v>#N/A</v>
      </c>
      <c r="L134" s="102" t="e">
        <f>VLOOKUP($A134,'BASE DE DATOS'!$B$2:$P$1443,14,0)</f>
        <v>#N/A</v>
      </c>
      <c r="M134" s="102" t="e">
        <f>VLOOKUP($A134,'BASE DE DATOS'!$B$2:$P$1443,15,0)</f>
        <v>#N/A</v>
      </c>
      <c r="N134" s="52"/>
    </row>
    <row r="135" spans="1:14" s="53" customFormat="1" ht="21" customHeight="1" x14ac:dyDescent="0.35">
      <c r="A135" s="88"/>
      <c r="B135" s="50"/>
      <c r="C135" s="102" t="e">
        <f>VLOOKUP($A135,'BASE DE DATOS'!B$2:P$1443,2,0)</f>
        <v>#N/A</v>
      </c>
      <c r="D135" s="102" t="e">
        <f>VLOOKUP($A135,'BASE DE DATOS'!$B$1:$P$1443,3,0)</f>
        <v>#N/A</v>
      </c>
      <c r="E135" s="102" t="e">
        <f>VLOOKUP($A135,'BASE DE DATOS'!B$2:P$1443,4,0)</f>
        <v>#N/A</v>
      </c>
      <c r="F135" s="102" t="e">
        <f>VLOOKUP($A135,'BASE DE DATOS'!$B$2:$P$1443,5,0)</f>
        <v>#N/A</v>
      </c>
      <c r="G135" s="102" t="e">
        <f>VLOOKUP($A135,'BASE DE DATOS'!$B$2:$P$1443,6,0)</f>
        <v>#N/A</v>
      </c>
      <c r="H135" s="102" t="e">
        <f>VLOOKUP($A135,'BASE DE DATOS'!$B$2:$P$1443,7,0)</f>
        <v>#N/A</v>
      </c>
      <c r="I135" s="102" t="e">
        <f>VLOOKUP($A135,'BASE DE DATOS'!$B$2:$P$1443,8,0)</f>
        <v>#N/A</v>
      </c>
      <c r="J135" s="102" t="e">
        <f>VLOOKUP($A135,'BASE DE DATOS'!$B$2:$P$1443,9,0)</f>
        <v>#N/A</v>
      </c>
      <c r="K135" s="102" t="e">
        <f t="shared" si="2"/>
        <v>#N/A</v>
      </c>
      <c r="L135" s="102" t="e">
        <f>VLOOKUP($A135,'BASE DE DATOS'!$B$2:$P$1443,14,0)</f>
        <v>#N/A</v>
      </c>
      <c r="M135" s="102" t="e">
        <f>VLOOKUP($A135,'BASE DE DATOS'!$B$2:$P$1443,15,0)</f>
        <v>#N/A</v>
      </c>
      <c r="N135" s="52"/>
    </row>
    <row r="136" spans="1:14" s="53" customFormat="1" ht="21" x14ac:dyDescent="0.35">
      <c r="A136" s="88"/>
      <c r="B136" s="50"/>
      <c r="C136" s="102" t="e">
        <f>VLOOKUP($A136,'BASE DE DATOS'!B$2:P$1443,2,0)</f>
        <v>#N/A</v>
      </c>
      <c r="D136" s="102" t="e">
        <f>VLOOKUP($A136,'BASE DE DATOS'!$B$1:$P$1443,3,0)</f>
        <v>#N/A</v>
      </c>
      <c r="E136" s="102" t="e">
        <f>VLOOKUP($A136,'BASE DE DATOS'!B$2:P$1443,4,0)</f>
        <v>#N/A</v>
      </c>
      <c r="F136" s="102" t="e">
        <f>VLOOKUP($A136,'BASE DE DATOS'!$B$2:$P$1443,5,0)</f>
        <v>#N/A</v>
      </c>
      <c r="G136" s="102" t="e">
        <f>VLOOKUP($A136,'BASE DE DATOS'!$B$2:$P$1443,6,0)</f>
        <v>#N/A</v>
      </c>
      <c r="H136" s="102" t="e">
        <f>VLOOKUP($A136,'BASE DE DATOS'!$B$2:$P$1443,7,0)</f>
        <v>#N/A</v>
      </c>
      <c r="I136" s="102" t="e">
        <f>VLOOKUP($A136,'BASE DE DATOS'!$B$2:$P$1443,8,0)</f>
        <v>#N/A</v>
      </c>
      <c r="J136" s="102" t="e">
        <f>VLOOKUP($A136,'BASE DE DATOS'!$B$2:$P$1443,9,0)</f>
        <v>#N/A</v>
      </c>
      <c r="K136" s="102" t="e">
        <f t="shared" si="2"/>
        <v>#N/A</v>
      </c>
      <c r="L136" s="102" t="e">
        <f>VLOOKUP($A136,'BASE DE DATOS'!$B$2:$P$1443,14,0)</f>
        <v>#N/A</v>
      </c>
      <c r="M136" s="102" t="e">
        <f>VLOOKUP($A136,'BASE DE DATOS'!$B$2:$P$1443,15,0)</f>
        <v>#N/A</v>
      </c>
      <c r="N136" s="52"/>
    </row>
    <row r="137" spans="1:14" s="53" customFormat="1" ht="21" customHeight="1" x14ac:dyDescent="0.35">
      <c r="A137" s="88"/>
      <c r="B137" s="50"/>
      <c r="C137" s="102" t="e">
        <f>VLOOKUP($A137,'BASE DE DATOS'!B$2:P$1443,2,0)</f>
        <v>#N/A</v>
      </c>
      <c r="D137" s="102" t="e">
        <f>VLOOKUP($A137,'BASE DE DATOS'!$B$1:$P$1443,3,0)</f>
        <v>#N/A</v>
      </c>
      <c r="E137" s="102" t="e">
        <f>VLOOKUP($A137,'BASE DE DATOS'!B$2:P$1443,4,0)</f>
        <v>#N/A</v>
      </c>
      <c r="F137" s="102" t="e">
        <f>VLOOKUP($A137,'BASE DE DATOS'!$B$2:$P$1443,5,0)</f>
        <v>#N/A</v>
      </c>
      <c r="G137" s="102" t="e">
        <f>VLOOKUP($A137,'BASE DE DATOS'!$B$2:$P$1443,6,0)</f>
        <v>#N/A</v>
      </c>
      <c r="H137" s="102" t="e">
        <f>VLOOKUP($A137,'BASE DE DATOS'!$B$2:$P$1443,7,0)</f>
        <v>#N/A</v>
      </c>
      <c r="I137" s="102" t="e">
        <f>VLOOKUP($A137,'BASE DE DATOS'!$B$2:$P$1443,8,0)</f>
        <v>#N/A</v>
      </c>
      <c r="J137" s="102" t="e">
        <f>VLOOKUP($A137,'BASE DE DATOS'!$B$2:$P$1443,9,0)</f>
        <v>#N/A</v>
      </c>
      <c r="K137" s="102" t="e">
        <f t="shared" si="2"/>
        <v>#N/A</v>
      </c>
      <c r="L137" s="102" t="e">
        <f>VLOOKUP($A137,'BASE DE DATOS'!$B$2:$P$1443,14,0)</f>
        <v>#N/A</v>
      </c>
      <c r="M137" s="102" t="e">
        <f>VLOOKUP($A137,'BASE DE DATOS'!$B$2:$P$1443,15,0)</f>
        <v>#N/A</v>
      </c>
      <c r="N137" s="52"/>
    </row>
    <row r="138" spans="1:14" s="53" customFormat="1" ht="21" x14ac:dyDescent="0.35">
      <c r="A138" s="88"/>
      <c r="B138" s="50"/>
      <c r="C138" s="102" t="e">
        <f>VLOOKUP($A138,'BASE DE DATOS'!B$2:P$1443,2,0)</f>
        <v>#N/A</v>
      </c>
      <c r="D138" s="102" t="e">
        <f>VLOOKUP($A138,'BASE DE DATOS'!$B$1:$P$1443,3,0)</f>
        <v>#N/A</v>
      </c>
      <c r="E138" s="102" t="e">
        <f>VLOOKUP($A138,'BASE DE DATOS'!B$2:P$1443,4,0)</f>
        <v>#N/A</v>
      </c>
      <c r="F138" s="102" t="e">
        <f>VLOOKUP($A138,'BASE DE DATOS'!$B$2:$P$1443,5,0)</f>
        <v>#N/A</v>
      </c>
      <c r="G138" s="102" t="e">
        <f>VLOOKUP($A138,'BASE DE DATOS'!$B$2:$P$1443,6,0)</f>
        <v>#N/A</v>
      </c>
      <c r="H138" s="102" t="e">
        <f>VLOOKUP($A138,'BASE DE DATOS'!$B$2:$P$1443,7,0)</f>
        <v>#N/A</v>
      </c>
      <c r="I138" s="102" t="e">
        <f>VLOOKUP($A138,'BASE DE DATOS'!$B$2:$P$1443,8,0)</f>
        <v>#N/A</v>
      </c>
      <c r="J138" s="102" t="e">
        <f>VLOOKUP($A138,'BASE DE DATOS'!$B$2:$P$1443,9,0)</f>
        <v>#N/A</v>
      </c>
      <c r="K138" s="102" t="e">
        <f t="shared" si="2"/>
        <v>#N/A</v>
      </c>
      <c r="L138" s="102" t="e">
        <f>VLOOKUP($A138,'BASE DE DATOS'!$B$2:$P$1443,14,0)</f>
        <v>#N/A</v>
      </c>
      <c r="M138" s="102" t="e">
        <f>VLOOKUP($A138,'BASE DE DATOS'!$B$2:$P$1443,15,0)</f>
        <v>#N/A</v>
      </c>
      <c r="N138" s="52"/>
    </row>
    <row r="139" spans="1:14" s="53" customFormat="1" ht="21" customHeight="1" x14ac:dyDescent="0.35">
      <c r="A139" s="88"/>
      <c r="B139" s="50"/>
      <c r="C139" s="102" t="e">
        <f>VLOOKUP($A139,'BASE DE DATOS'!B$2:P$1443,2,0)</f>
        <v>#N/A</v>
      </c>
      <c r="D139" s="102" t="e">
        <f>VLOOKUP($A139,'BASE DE DATOS'!$B$1:$P$1443,3,0)</f>
        <v>#N/A</v>
      </c>
      <c r="E139" s="102" t="e">
        <f>VLOOKUP($A139,'BASE DE DATOS'!B$2:P$1443,4,0)</f>
        <v>#N/A</v>
      </c>
      <c r="F139" s="102" t="e">
        <f>VLOOKUP($A139,'BASE DE DATOS'!$B$2:$P$1443,5,0)</f>
        <v>#N/A</v>
      </c>
      <c r="G139" s="102" t="e">
        <f>VLOOKUP($A139,'BASE DE DATOS'!$B$2:$P$1443,6,0)</f>
        <v>#N/A</v>
      </c>
      <c r="H139" s="102" t="e">
        <f>VLOOKUP($A139,'BASE DE DATOS'!$B$2:$P$1443,7,0)</f>
        <v>#N/A</v>
      </c>
      <c r="I139" s="102" t="e">
        <f>VLOOKUP($A139,'BASE DE DATOS'!$B$2:$P$1443,8,0)</f>
        <v>#N/A</v>
      </c>
      <c r="J139" s="102" t="e">
        <f>VLOOKUP($A139,'BASE DE DATOS'!$B$2:$P$1443,9,0)</f>
        <v>#N/A</v>
      </c>
      <c r="K139" s="102" t="e">
        <f t="shared" si="2"/>
        <v>#N/A</v>
      </c>
      <c r="L139" s="102" t="e">
        <f>VLOOKUP($A139,'BASE DE DATOS'!$B$2:$P$1443,14,0)</f>
        <v>#N/A</v>
      </c>
      <c r="M139" s="102" t="e">
        <f>VLOOKUP($A139,'BASE DE DATOS'!$B$2:$P$1443,15,0)</f>
        <v>#N/A</v>
      </c>
      <c r="N139" s="52"/>
    </row>
    <row r="140" spans="1:14" s="53" customFormat="1" ht="21" customHeight="1" x14ac:dyDescent="0.35">
      <c r="A140" s="88"/>
      <c r="B140" s="50"/>
      <c r="C140" s="102" t="e">
        <f>VLOOKUP($A140,'BASE DE DATOS'!B$2:P$1443,2,0)</f>
        <v>#N/A</v>
      </c>
      <c r="D140" s="102" t="e">
        <f>VLOOKUP($A140,'BASE DE DATOS'!$B$1:$P$1443,3,0)</f>
        <v>#N/A</v>
      </c>
      <c r="E140" s="102" t="e">
        <f>VLOOKUP($A140,'BASE DE DATOS'!B$2:P$1443,4,0)</f>
        <v>#N/A</v>
      </c>
      <c r="F140" s="102" t="e">
        <f>VLOOKUP($A140,'BASE DE DATOS'!$B$2:$P$1443,5,0)</f>
        <v>#N/A</v>
      </c>
      <c r="G140" s="102" t="e">
        <f>VLOOKUP($A140,'BASE DE DATOS'!$B$2:$P$1443,6,0)</f>
        <v>#N/A</v>
      </c>
      <c r="H140" s="102" t="e">
        <f>VLOOKUP($A140,'BASE DE DATOS'!$B$2:$P$1443,7,0)</f>
        <v>#N/A</v>
      </c>
      <c r="I140" s="102" t="e">
        <f>VLOOKUP($A140,'BASE DE DATOS'!$B$2:$P$1443,8,0)</f>
        <v>#N/A</v>
      </c>
      <c r="J140" s="102" t="e">
        <f>VLOOKUP($A140,'BASE DE DATOS'!$B$2:$P$1443,9,0)</f>
        <v>#N/A</v>
      </c>
      <c r="K140" s="102" t="e">
        <f t="shared" si="2"/>
        <v>#N/A</v>
      </c>
      <c r="L140" s="102" t="e">
        <f>VLOOKUP($A140,'BASE DE DATOS'!$B$2:$P$1443,14,0)</f>
        <v>#N/A</v>
      </c>
      <c r="M140" s="102" t="e">
        <f>VLOOKUP($A140,'BASE DE DATOS'!$B$2:$P$1443,15,0)</f>
        <v>#N/A</v>
      </c>
      <c r="N140" s="52"/>
    </row>
    <row r="141" spans="1:14" s="53" customFormat="1" ht="21" customHeight="1" x14ac:dyDescent="0.35">
      <c r="A141" s="88"/>
      <c r="B141" s="50"/>
      <c r="C141" s="102" t="e">
        <f>VLOOKUP($A141,'BASE DE DATOS'!B$2:P$1443,2,0)</f>
        <v>#N/A</v>
      </c>
      <c r="D141" s="102" t="e">
        <f>VLOOKUP($A141,'BASE DE DATOS'!$B$1:$P$1443,3,0)</f>
        <v>#N/A</v>
      </c>
      <c r="E141" s="102" t="e">
        <f>VLOOKUP($A141,'BASE DE DATOS'!B$2:P$1443,4,0)</f>
        <v>#N/A</v>
      </c>
      <c r="F141" s="102" t="e">
        <f>VLOOKUP($A141,'BASE DE DATOS'!$B$2:$P$1443,5,0)</f>
        <v>#N/A</v>
      </c>
      <c r="G141" s="102" t="e">
        <f>VLOOKUP($A141,'BASE DE DATOS'!$B$2:$P$1443,6,0)</f>
        <v>#N/A</v>
      </c>
      <c r="H141" s="102" t="e">
        <f>VLOOKUP($A141,'BASE DE DATOS'!$B$2:$P$1443,7,0)</f>
        <v>#N/A</v>
      </c>
      <c r="I141" s="102" t="e">
        <f>VLOOKUP($A141,'BASE DE DATOS'!$B$2:$P$1443,8,0)</f>
        <v>#N/A</v>
      </c>
      <c r="J141" s="102" t="e">
        <f>VLOOKUP($A141,'BASE DE DATOS'!$B$2:$P$1443,9,0)</f>
        <v>#N/A</v>
      </c>
      <c r="K141" s="102" t="e">
        <f t="shared" si="2"/>
        <v>#N/A</v>
      </c>
      <c r="L141" s="102" t="e">
        <f>VLOOKUP($A141,'BASE DE DATOS'!$B$2:$P$1443,14,0)</f>
        <v>#N/A</v>
      </c>
      <c r="M141" s="102" t="e">
        <f>VLOOKUP($A141,'BASE DE DATOS'!$B$2:$P$1443,15,0)</f>
        <v>#N/A</v>
      </c>
      <c r="N141" s="52"/>
    </row>
    <row r="142" spans="1:14" s="53" customFormat="1" ht="21" x14ac:dyDescent="0.35">
      <c r="A142" s="88"/>
      <c r="B142" s="50"/>
      <c r="C142" s="102" t="e">
        <f>VLOOKUP($A142,'BASE DE DATOS'!B$2:P$1443,2,0)</f>
        <v>#N/A</v>
      </c>
      <c r="D142" s="102" t="e">
        <f>VLOOKUP($A142,'BASE DE DATOS'!$B$1:$P$1443,3,0)</f>
        <v>#N/A</v>
      </c>
      <c r="E142" s="102" t="e">
        <f>VLOOKUP($A142,'BASE DE DATOS'!B$2:P$1443,4,0)</f>
        <v>#N/A</v>
      </c>
      <c r="F142" s="102" t="e">
        <f>VLOOKUP($A142,'BASE DE DATOS'!$B$2:$P$1443,5,0)</f>
        <v>#N/A</v>
      </c>
      <c r="G142" s="102" t="e">
        <f>VLOOKUP($A142,'BASE DE DATOS'!$B$2:$P$1443,6,0)</f>
        <v>#N/A</v>
      </c>
      <c r="H142" s="102" t="e">
        <f>VLOOKUP($A142,'BASE DE DATOS'!$B$2:$P$1443,7,0)</f>
        <v>#N/A</v>
      </c>
      <c r="I142" s="102" t="e">
        <f>VLOOKUP($A142,'BASE DE DATOS'!$B$2:$P$1443,8,0)</f>
        <v>#N/A</v>
      </c>
      <c r="J142" s="102" t="e">
        <f>VLOOKUP($A142,'BASE DE DATOS'!$B$2:$P$1443,9,0)</f>
        <v>#N/A</v>
      </c>
      <c r="K142" s="102" t="e">
        <f t="shared" si="2"/>
        <v>#N/A</v>
      </c>
      <c r="L142" s="102" t="e">
        <f>VLOOKUP($A142,'BASE DE DATOS'!$B$2:$P$1443,14,0)</f>
        <v>#N/A</v>
      </c>
      <c r="M142" s="102" t="e">
        <f>VLOOKUP($A142,'BASE DE DATOS'!$B$2:$P$1443,15,0)</f>
        <v>#N/A</v>
      </c>
      <c r="N142" s="52"/>
    </row>
    <row r="143" spans="1:14" s="53" customFormat="1" ht="21" x14ac:dyDescent="0.35">
      <c r="A143" s="88"/>
      <c r="B143" s="50"/>
      <c r="C143" s="102" t="e">
        <f>VLOOKUP($A143,'BASE DE DATOS'!B$2:P$1443,2,0)</f>
        <v>#N/A</v>
      </c>
      <c r="D143" s="102" t="e">
        <f>VLOOKUP($A143,'BASE DE DATOS'!$B$1:$P$1443,3,0)</f>
        <v>#N/A</v>
      </c>
      <c r="E143" s="102" t="e">
        <f>VLOOKUP($A143,'BASE DE DATOS'!B$2:P$1443,4,0)</f>
        <v>#N/A</v>
      </c>
      <c r="F143" s="102" t="e">
        <f>VLOOKUP($A143,'BASE DE DATOS'!$B$2:$P$1443,5,0)</f>
        <v>#N/A</v>
      </c>
      <c r="G143" s="102" t="e">
        <f>VLOOKUP($A143,'BASE DE DATOS'!$B$2:$P$1443,6,0)</f>
        <v>#N/A</v>
      </c>
      <c r="H143" s="102" t="e">
        <f>VLOOKUP($A143,'BASE DE DATOS'!$B$2:$P$1443,7,0)</f>
        <v>#N/A</v>
      </c>
      <c r="I143" s="102" t="e">
        <f>VLOOKUP($A143,'BASE DE DATOS'!$B$2:$P$1443,8,0)</f>
        <v>#N/A</v>
      </c>
      <c r="J143" s="102" t="e">
        <f>VLOOKUP($A143,'BASE DE DATOS'!$B$2:$P$1443,9,0)</f>
        <v>#N/A</v>
      </c>
      <c r="K143" s="102" t="e">
        <f t="shared" si="2"/>
        <v>#N/A</v>
      </c>
      <c r="L143" s="102" t="e">
        <f>VLOOKUP($A143,'BASE DE DATOS'!$B$2:$P$1443,14,0)</f>
        <v>#N/A</v>
      </c>
      <c r="M143" s="102" t="e">
        <f>VLOOKUP($A143,'BASE DE DATOS'!$B$2:$P$1443,15,0)</f>
        <v>#N/A</v>
      </c>
      <c r="N143" s="52"/>
    </row>
    <row r="144" spans="1:14" s="53" customFormat="1" ht="21" customHeight="1" x14ac:dyDescent="0.35">
      <c r="A144" s="88"/>
      <c r="B144" s="50"/>
      <c r="C144" s="102" t="e">
        <f>VLOOKUP($A144,'BASE DE DATOS'!B$2:P$1443,2,0)</f>
        <v>#N/A</v>
      </c>
      <c r="D144" s="102" t="e">
        <f>VLOOKUP($A144,'BASE DE DATOS'!$B$1:$P$1443,3,0)</f>
        <v>#N/A</v>
      </c>
      <c r="E144" s="102" t="e">
        <f>VLOOKUP($A144,'BASE DE DATOS'!B$2:P$1443,4,0)</f>
        <v>#N/A</v>
      </c>
      <c r="F144" s="102" t="e">
        <f>VLOOKUP($A144,'BASE DE DATOS'!$B$2:$P$1443,5,0)</f>
        <v>#N/A</v>
      </c>
      <c r="G144" s="102" t="e">
        <f>VLOOKUP($A144,'BASE DE DATOS'!$B$2:$P$1443,6,0)</f>
        <v>#N/A</v>
      </c>
      <c r="H144" s="102" t="e">
        <f>VLOOKUP($A144,'BASE DE DATOS'!$B$2:$P$1443,7,0)</f>
        <v>#N/A</v>
      </c>
      <c r="I144" s="102" t="e">
        <f>VLOOKUP($A144,'BASE DE DATOS'!$B$2:$P$1443,8,0)</f>
        <v>#N/A</v>
      </c>
      <c r="J144" s="102" t="e">
        <f>VLOOKUP($A144,'BASE DE DATOS'!$B$2:$P$1443,9,0)</f>
        <v>#N/A</v>
      </c>
      <c r="K144" s="102" t="e">
        <f t="shared" si="2"/>
        <v>#N/A</v>
      </c>
      <c r="L144" s="102" t="e">
        <f>VLOOKUP($A144,'BASE DE DATOS'!$B$2:$P$1443,14,0)</f>
        <v>#N/A</v>
      </c>
      <c r="M144" s="102" t="e">
        <f>VLOOKUP($A144,'BASE DE DATOS'!$B$2:$P$1443,15,0)</f>
        <v>#N/A</v>
      </c>
      <c r="N144" s="52"/>
    </row>
    <row r="145" spans="1:14" s="53" customFormat="1" ht="21" customHeight="1" x14ac:dyDescent="0.35">
      <c r="A145" s="88"/>
      <c r="B145" s="50"/>
      <c r="C145" s="102" t="e">
        <f>VLOOKUP($A145,'BASE DE DATOS'!B$2:P$1443,2,0)</f>
        <v>#N/A</v>
      </c>
      <c r="D145" s="102" t="e">
        <f>VLOOKUP($A145,'BASE DE DATOS'!$B$1:$P$1443,3,0)</f>
        <v>#N/A</v>
      </c>
      <c r="E145" s="102" t="e">
        <f>VLOOKUP($A145,'BASE DE DATOS'!B$2:P$1443,4,0)</f>
        <v>#N/A</v>
      </c>
      <c r="F145" s="102" t="e">
        <f>VLOOKUP($A145,'BASE DE DATOS'!$B$2:$P$1443,5,0)</f>
        <v>#N/A</v>
      </c>
      <c r="G145" s="102" t="e">
        <f>VLOOKUP($A145,'BASE DE DATOS'!$B$2:$P$1443,6,0)</f>
        <v>#N/A</v>
      </c>
      <c r="H145" s="102" t="e">
        <f>VLOOKUP($A145,'BASE DE DATOS'!$B$2:$P$1443,7,0)</f>
        <v>#N/A</v>
      </c>
      <c r="I145" s="102" t="e">
        <f>VLOOKUP($A145,'BASE DE DATOS'!$B$2:$P$1443,8,0)</f>
        <v>#N/A</v>
      </c>
      <c r="J145" s="102" t="e">
        <f>VLOOKUP($A145,'BASE DE DATOS'!$B$2:$P$1443,9,0)</f>
        <v>#N/A</v>
      </c>
      <c r="K145" s="102" t="e">
        <f t="shared" si="2"/>
        <v>#N/A</v>
      </c>
      <c r="L145" s="102" t="e">
        <f>VLOOKUP($A145,'BASE DE DATOS'!$B$2:$P$1443,14,0)</f>
        <v>#N/A</v>
      </c>
      <c r="M145" s="102" t="e">
        <f>VLOOKUP($A145,'BASE DE DATOS'!$B$2:$P$1443,15,0)</f>
        <v>#N/A</v>
      </c>
      <c r="N145" s="52"/>
    </row>
    <row r="146" spans="1:14" s="53" customFormat="1" ht="21" x14ac:dyDescent="0.35">
      <c r="A146" s="88"/>
      <c r="B146" s="50"/>
      <c r="C146" s="102" t="e">
        <f>VLOOKUP($A146,'BASE DE DATOS'!B$2:P$1443,2,0)</f>
        <v>#N/A</v>
      </c>
      <c r="D146" s="102" t="e">
        <f>VLOOKUP($A146,'BASE DE DATOS'!$B$1:$P$1443,3,0)</f>
        <v>#N/A</v>
      </c>
      <c r="E146" s="102" t="e">
        <f>VLOOKUP($A146,'BASE DE DATOS'!B$2:P$1443,4,0)</f>
        <v>#N/A</v>
      </c>
      <c r="F146" s="102" t="e">
        <f>VLOOKUP($A146,'BASE DE DATOS'!$B$2:$P$1443,5,0)</f>
        <v>#N/A</v>
      </c>
      <c r="G146" s="102" t="e">
        <f>VLOOKUP($A146,'BASE DE DATOS'!$B$2:$P$1443,6,0)</f>
        <v>#N/A</v>
      </c>
      <c r="H146" s="102" t="e">
        <f>VLOOKUP($A146,'BASE DE DATOS'!$B$2:$P$1443,7,0)</f>
        <v>#N/A</v>
      </c>
      <c r="I146" s="102" t="e">
        <f>VLOOKUP($A146,'BASE DE DATOS'!$B$2:$P$1443,8,0)</f>
        <v>#N/A</v>
      </c>
      <c r="J146" s="102" t="e">
        <f>VLOOKUP($A146,'BASE DE DATOS'!$B$2:$P$1443,9,0)</f>
        <v>#N/A</v>
      </c>
      <c r="K146" s="102" t="e">
        <f t="shared" si="2"/>
        <v>#N/A</v>
      </c>
      <c r="L146" s="102" t="e">
        <f>VLOOKUP($A146,'BASE DE DATOS'!$B$2:$P$1443,14,0)</f>
        <v>#N/A</v>
      </c>
      <c r="M146" s="102" t="e">
        <f>VLOOKUP($A146,'BASE DE DATOS'!$B$2:$P$1443,15,0)</f>
        <v>#N/A</v>
      </c>
      <c r="N146" s="52"/>
    </row>
    <row r="147" spans="1:14" s="53" customFormat="1" ht="21" x14ac:dyDescent="0.35">
      <c r="A147" s="88"/>
      <c r="B147" s="50"/>
      <c r="C147" s="102" t="e">
        <f>VLOOKUP($A147,'BASE DE DATOS'!B$2:P$1443,2,0)</f>
        <v>#N/A</v>
      </c>
      <c r="D147" s="102" t="e">
        <f>VLOOKUP($A147,'BASE DE DATOS'!$B$1:$P$1443,3,0)</f>
        <v>#N/A</v>
      </c>
      <c r="E147" s="102" t="e">
        <f>VLOOKUP($A147,'BASE DE DATOS'!B$2:P$1443,4,0)</f>
        <v>#N/A</v>
      </c>
      <c r="F147" s="102" t="e">
        <f>VLOOKUP($A147,'BASE DE DATOS'!$B$2:$P$1443,5,0)</f>
        <v>#N/A</v>
      </c>
      <c r="G147" s="102" t="e">
        <f>VLOOKUP($A147,'BASE DE DATOS'!$B$2:$P$1443,6,0)</f>
        <v>#N/A</v>
      </c>
      <c r="H147" s="102" t="e">
        <f>VLOOKUP($A147,'BASE DE DATOS'!$B$2:$P$1443,7,0)</f>
        <v>#N/A</v>
      </c>
      <c r="I147" s="102" t="e">
        <f>VLOOKUP($A147,'BASE DE DATOS'!$B$2:$P$1443,8,0)</f>
        <v>#N/A</v>
      </c>
      <c r="J147" s="102" t="e">
        <f>VLOOKUP($A147,'BASE DE DATOS'!$B$2:$P$1443,9,0)</f>
        <v>#N/A</v>
      </c>
      <c r="K147" s="102" t="e">
        <f t="shared" si="2"/>
        <v>#N/A</v>
      </c>
      <c r="L147" s="102" t="e">
        <f>VLOOKUP($A147,'BASE DE DATOS'!$B$2:$P$1443,14,0)</f>
        <v>#N/A</v>
      </c>
      <c r="M147" s="102" t="e">
        <f>VLOOKUP($A147,'BASE DE DATOS'!$B$2:$P$1443,15,0)</f>
        <v>#N/A</v>
      </c>
      <c r="N147" s="52"/>
    </row>
    <row r="148" spans="1:14" s="53" customFormat="1" ht="21" x14ac:dyDescent="0.35">
      <c r="A148" s="88"/>
      <c r="B148" s="50"/>
      <c r="C148" s="102" t="e">
        <f>VLOOKUP($A148,'BASE DE DATOS'!B$2:P$1443,2,0)</f>
        <v>#N/A</v>
      </c>
      <c r="D148" s="102" t="e">
        <f>VLOOKUP($A148,'BASE DE DATOS'!$B$1:$P$1443,3,0)</f>
        <v>#N/A</v>
      </c>
      <c r="E148" s="102" t="e">
        <f>VLOOKUP($A148,'BASE DE DATOS'!B$2:P$1443,4,0)</f>
        <v>#N/A</v>
      </c>
      <c r="F148" s="102" t="e">
        <f>VLOOKUP($A148,'BASE DE DATOS'!$B$2:$P$1443,5,0)</f>
        <v>#N/A</v>
      </c>
      <c r="G148" s="102" t="e">
        <f>VLOOKUP($A148,'BASE DE DATOS'!$B$2:$P$1443,6,0)</f>
        <v>#N/A</v>
      </c>
      <c r="H148" s="102" t="e">
        <f>VLOOKUP($A148,'BASE DE DATOS'!$B$2:$P$1443,7,0)</f>
        <v>#N/A</v>
      </c>
      <c r="I148" s="102" t="e">
        <f>VLOOKUP($A148,'BASE DE DATOS'!$B$2:$P$1443,8,0)</f>
        <v>#N/A</v>
      </c>
      <c r="J148" s="102" t="e">
        <f>VLOOKUP($A148,'BASE DE DATOS'!$B$2:$P$1443,9,0)</f>
        <v>#N/A</v>
      </c>
      <c r="K148" s="102" t="e">
        <f t="shared" si="2"/>
        <v>#N/A</v>
      </c>
      <c r="L148" s="102" t="e">
        <f>VLOOKUP($A148,'BASE DE DATOS'!$B$2:$P$1443,14,0)</f>
        <v>#N/A</v>
      </c>
      <c r="M148" s="102" t="e">
        <f>VLOOKUP($A148,'BASE DE DATOS'!$B$2:$P$1443,15,0)</f>
        <v>#N/A</v>
      </c>
      <c r="N148" s="52"/>
    </row>
    <row r="149" spans="1:14" s="53" customFormat="1" ht="21" customHeight="1" x14ac:dyDescent="0.35">
      <c r="A149" s="88"/>
      <c r="B149" s="50"/>
      <c r="C149" s="102" t="e">
        <f>VLOOKUP($A149,'BASE DE DATOS'!B$2:P$1443,2,0)</f>
        <v>#N/A</v>
      </c>
      <c r="D149" s="102" t="e">
        <f>VLOOKUP($A149,'BASE DE DATOS'!$B$1:$P$1443,3,0)</f>
        <v>#N/A</v>
      </c>
      <c r="E149" s="102" t="e">
        <f>VLOOKUP($A149,'BASE DE DATOS'!B$2:P$1443,4,0)</f>
        <v>#N/A</v>
      </c>
      <c r="F149" s="102" t="e">
        <f>VLOOKUP($A149,'BASE DE DATOS'!$B$2:$P$1443,5,0)</f>
        <v>#N/A</v>
      </c>
      <c r="G149" s="102" t="e">
        <f>VLOOKUP($A149,'BASE DE DATOS'!$B$2:$P$1443,6,0)</f>
        <v>#N/A</v>
      </c>
      <c r="H149" s="102" t="e">
        <f>VLOOKUP($A149,'BASE DE DATOS'!$B$2:$P$1443,7,0)</f>
        <v>#N/A</v>
      </c>
      <c r="I149" s="102" t="e">
        <f>VLOOKUP($A149,'BASE DE DATOS'!$B$2:$P$1443,8,0)</f>
        <v>#N/A</v>
      </c>
      <c r="J149" s="102" t="e">
        <f>VLOOKUP($A149,'BASE DE DATOS'!$B$2:$P$1443,9,0)</f>
        <v>#N/A</v>
      </c>
      <c r="K149" s="102" t="e">
        <f t="shared" si="2"/>
        <v>#N/A</v>
      </c>
      <c r="L149" s="102" t="e">
        <f>VLOOKUP($A149,'BASE DE DATOS'!$B$2:$P$1443,14,0)</f>
        <v>#N/A</v>
      </c>
      <c r="M149" s="102" t="e">
        <f>VLOOKUP($A149,'BASE DE DATOS'!$B$2:$P$1443,15,0)</f>
        <v>#N/A</v>
      </c>
      <c r="N149" s="52"/>
    </row>
    <row r="150" spans="1:14" s="53" customFormat="1" ht="21" x14ac:dyDescent="0.35">
      <c r="A150" s="88"/>
      <c r="B150" s="50"/>
      <c r="C150" s="102" t="e">
        <f>VLOOKUP($A150,'BASE DE DATOS'!B$2:P$1443,2,0)</f>
        <v>#N/A</v>
      </c>
      <c r="D150" s="102" t="e">
        <f>VLOOKUP($A150,'BASE DE DATOS'!$B$1:$P$1443,3,0)</f>
        <v>#N/A</v>
      </c>
      <c r="E150" s="102" t="e">
        <f>VLOOKUP($A150,'BASE DE DATOS'!B$2:P$1443,4,0)</f>
        <v>#N/A</v>
      </c>
      <c r="F150" s="102" t="e">
        <f>VLOOKUP($A150,'BASE DE DATOS'!$B$2:$P$1443,5,0)</f>
        <v>#N/A</v>
      </c>
      <c r="G150" s="102" t="e">
        <f>VLOOKUP($A150,'BASE DE DATOS'!$B$2:$P$1443,6,0)</f>
        <v>#N/A</v>
      </c>
      <c r="H150" s="102" t="e">
        <f>VLOOKUP($A150,'BASE DE DATOS'!$B$2:$P$1443,7,0)</f>
        <v>#N/A</v>
      </c>
      <c r="I150" s="102" t="e">
        <f>VLOOKUP($A150,'BASE DE DATOS'!$B$2:$P$1443,8,0)</f>
        <v>#N/A</v>
      </c>
      <c r="J150" s="102" t="e">
        <f>VLOOKUP($A150,'BASE DE DATOS'!$B$2:$P$1443,9,0)</f>
        <v>#N/A</v>
      </c>
      <c r="K150" s="102" t="e">
        <f t="shared" si="2"/>
        <v>#N/A</v>
      </c>
      <c r="L150" s="102" t="e">
        <f>VLOOKUP($A150,'BASE DE DATOS'!$B$2:$P$1443,14,0)</f>
        <v>#N/A</v>
      </c>
      <c r="M150" s="102" t="e">
        <f>VLOOKUP($A150,'BASE DE DATOS'!$B$2:$P$1443,15,0)</f>
        <v>#N/A</v>
      </c>
      <c r="N150" s="52"/>
    </row>
    <row r="151" spans="1:14" s="53" customFormat="1" ht="21" x14ac:dyDescent="0.35">
      <c r="A151" s="88"/>
      <c r="B151" s="50"/>
      <c r="C151" s="102" t="e">
        <f>VLOOKUP($A151,'BASE DE DATOS'!B$2:P$1443,2,0)</f>
        <v>#N/A</v>
      </c>
      <c r="D151" s="102" t="e">
        <f>VLOOKUP($A151,'BASE DE DATOS'!$B$1:$P$1443,3,0)</f>
        <v>#N/A</v>
      </c>
      <c r="E151" s="102" t="e">
        <f>VLOOKUP($A151,'BASE DE DATOS'!B$2:P$1443,4,0)</f>
        <v>#N/A</v>
      </c>
      <c r="F151" s="102" t="e">
        <f>VLOOKUP($A151,'BASE DE DATOS'!$B$2:$P$1443,5,0)</f>
        <v>#N/A</v>
      </c>
      <c r="G151" s="102" t="e">
        <f>VLOOKUP($A151,'BASE DE DATOS'!$B$2:$P$1443,6,0)</f>
        <v>#N/A</v>
      </c>
      <c r="H151" s="102" t="e">
        <f>VLOOKUP($A151,'BASE DE DATOS'!$B$2:$P$1443,7,0)</f>
        <v>#N/A</v>
      </c>
      <c r="I151" s="102" t="e">
        <f>VLOOKUP($A151,'BASE DE DATOS'!$B$2:$P$1443,8,0)</f>
        <v>#N/A</v>
      </c>
      <c r="J151" s="102" t="e">
        <f>VLOOKUP($A151,'BASE DE DATOS'!$B$2:$P$1443,9,0)</f>
        <v>#N/A</v>
      </c>
      <c r="K151" s="102" t="e">
        <f t="shared" si="2"/>
        <v>#N/A</v>
      </c>
      <c r="L151" s="102" t="e">
        <f>VLOOKUP($A151,'BASE DE DATOS'!$B$2:$P$1443,14,0)</f>
        <v>#N/A</v>
      </c>
      <c r="M151" s="102" t="e">
        <f>VLOOKUP($A151,'BASE DE DATOS'!$B$2:$P$1443,15,0)</f>
        <v>#N/A</v>
      </c>
      <c r="N151" s="52"/>
    </row>
    <row r="152" spans="1:14" s="53" customFormat="1" ht="21" customHeight="1" x14ac:dyDescent="0.35">
      <c r="A152" s="88"/>
      <c r="B152" s="50"/>
      <c r="C152" s="102" t="e">
        <f>VLOOKUP($A152,'BASE DE DATOS'!B$2:P$1443,2,0)</f>
        <v>#N/A</v>
      </c>
      <c r="D152" s="102" t="e">
        <f>VLOOKUP($A152,'BASE DE DATOS'!$B$1:$P$1443,3,0)</f>
        <v>#N/A</v>
      </c>
      <c r="E152" s="102" t="e">
        <f>VLOOKUP($A152,'BASE DE DATOS'!B$2:P$1443,4,0)</f>
        <v>#N/A</v>
      </c>
      <c r="F152" s="102" t="e">
        <f>VLOOKUP($A152,'BASE DE DATOS'!$B$2:$P$1443,5,0)</f>
        <v>#N/A</v>
      </c>
      <c r="G152" s="102" t="e">
        <f>VLOOKUP($A152,'BASE DE DATOS'!$B$2:$P$1443,6,0)</f>
        <v>#N/A</v>
      </c>
      <c r="H152" s="102" t="e">
        <f>VLOOKUP($A152,'BASE DE DATOS'!$B$2:$P$1443,7,0)</f>
        <v>#N/A</v>
      </c>
      <c r="I152" s="102" t="e">
        <f>VLOOKUP($A152,'BASE DE DATOS'!$B$2:$P$1443,8,0)</f>
        <v>#N/A</v>
      </c>
      <c r="J152" s="102" t="e">
        <f>VLOOKUP($A152,'BASE DE DATOS'!$B$2:$P$1443,9,0)</f>
        <v>#N/A</v>
      </c>
      <c r="K152" s="102" t="e">
        <f t="shared" si="2"/>
        <v>#N/A</v>
      </c>
      <c r="L152" s="102" t="e">
        <f>VLOOKUP($A152,'BASE DE DATOS'!$B$2:$P$1443,14,0)</f>
        <v>#N/A</v>
      </c>
      <c r="M152" s="102" t="e">
        <f>VLOOKUP($A152,'BASE DE DATOS'!$B$2:$P$1443,15,0)</f>
        <v>#N/A</v>
      </c>
      <c r="N152" s="52"/>
    </row>
    <row r="153" spans="1:14" s="53" customFormat="1" ht="21" customHeight="1" x14ac:dyDescent="0.35">
      <c r="A153" s="88"/>
      <c r="B153" s="50"/>
      <c r="C153" s="102" t="e">
        <f>VLOOKUP($A153,'BASE DE DATOS'!B$2:P$1443,2,0)</f>
        <v>#N/A</v>
      </c>
      <c r="D153" s="102" t="e">
        <f>VLOOKUP($A153,'BASE DE DATOS'!$B$1:$P$1443,3,0)</f>
        <v>#N/A</v>
      </c>
      <c r="E153" s="102" t="e">
        <f>VLOOKUP($A153,'BASE DE DATOS'!B$2:P$1443,4,0)</f>
        <v>#N/A</v>
      </c>
      <c r="F153" s="102" t="e">
        <f>VLOOKUP($A153,'BASE DE DATOS'!$B$2:$P$1443,5,0)</f>
        <v>#N/A</v>
      </c>
      <c r="G153" s="102" t="e">
        <f>VLOOKUP($A153,'BASE DE DATOS'!$B$2:$P$1443,6,0)</f>
        <v>#N/A</v>
      </c>
      <c r="H153" s="102" t="e">
        <f>VLOOKUP($A153,'BASE DE DATOS'!$B$2:$P$1443,7,0)</f>
        <v>#N/A</v>
      </c>
      <c r="I153" s="102" t="e">
        <f>VLOOKUP($A153,'BASE DE DATOS'!$B$2:$P$1443,8,0)</f>
        <v>#N/A</v>
      </c>
      <c r="J153" s="102" t="e">
        <f>VLOOKUP($A153,'BASE DE DATOS'!$B$2:$P$1443,9,0)</f>
        <v>#N/A</v>
      </c>
      <c r="K153" s="102" t="e">
        <f t="shared" si="2"/>
        <v>#N/A</v>
      </c>
      <c r="L153" s="102" t="e">
        <f>VLOOKUP($A153,'BASE DE DATOS'!$B$2:$P$1443,14,0)</f>
        <v>#N/A</v>
      </c>
      <c r="M153" s="102" t="e">
        <f>VLOOKUP($A153,'BASE DE DATOS'!$B$2:$P$1443,15,0)</f>
        <v>#N/A</v>
      </c>
      <c r="N153" s="52"/>
    </row>
    <row r="154" spans="1:14" s="53" customFormat="1" ht="21" x14ac:dyDescent="0.35">
      <c r="A154" s="88"/>
      <c r="B154" s="50"/>
      <c r="C154" s="102" t="e">
        <f>VLOOKUP($A154,'BASE DE DATOS'!B$2:P$1443,2,0)</f>
        <v>#N/A</v>
      </c>
      <c r="D154" s="102" t="e">
        <f>VLOOKUP($A154,'BASE DE DATOS'!$B$1:$P$1443,3,0)</f>
        <v>#N/A</v>
      </c>
      <c r="E154" s="102" t="e">
        <f>VLOOKUP($A154,'BASE DE DATOS'!B$2:P$1443,4,0)</f>
        <v>#N/A</v>
      </c>
      <c r="F154" s="102" t="e">
        <f>VLOOKUP($A154,'BASE DE DATOS'!$B$2:$P$1443,5,0)</f>
        <v>#N/A</v>
      </c>
      <c r="G154" s="102" t="e">
        <f>VLOOKUP($A154,'BASE DE DATOS'!$B$2:$P$1443,6,0)</f>
        <v>#N/A</v>
      </c>
      <c r="H154" s="102" t="e">
        <f>VLOOKUP($A154,'BASE DE DATOS'!$B$2:$P$1443,7,0)</f>
        <v>#N/A</v>
      </c>
      <c r="I154" s="102" t="e">
        <f>VLOOKUP($A154,'BASE DE DATOS'!$B$2:$P$1443,8,0)</f>
        <v>#N/A</v>
      </c>
      <c r="J154" s="102" t="e">
        <f>VLOOKUP($A154,'BASE DE DATOS'!$B$2:$P$1443,9,0)</f>
        <v>#N/A</v>
      </c>
      <c r="K154" s="102" t="e">
        <f t="shared" si="2"/>
        <v>#N/A</v>
      </c>
      <c r="L154" s="102" t="e">
        <f>VLOOKUP($A154,'BASE DE DATOS'!$B$2:$P$1443,14,0)</f>
        <v>#N/A</v>
      </c>
      <c r="M154" s="102" t="e">
        <f>VLOOKUP($A154,'BASE DE DATOS'!$B$2:$P$1443,15,0)</f>
        <v>#N/A</v>
      </c>
      <c r="N154" s="52"/>
    </row>
    <row r="155" spans="1:14" s="53" customFormat="1" ht="21" x14ac:dyDescent="0.35">
      <c r="A155" s="88"/>
      <c r="B155" s="50"/>
      <c r="C155" s="102" t="e">
        <f>VLOOKUP($A155,'BASE DE DATOS'!B$2:P$1443,2,0)</f>
        <v>#N/A</v>
      </c>
      <c r="D155" s="102" t="e">
        <f>VLOOKUP($A155,'BASE DE DATOS'!$B$1:$P$1443,3,0)</f>
        <v>#N/A</v>
      </c>
      <c r="E155" s="102" t="e">
        <f>VLOOKUP($A155,'BASE DE DATOS'!B$2:P$1443,4,0)</f>
        <v>#N/A</v>
      </c>
      <c r="F155" s="102" t="e">
        <f>VLOOKUP($A155,'BASE DE DATOS'!$B$2:$P$1443,5,0)</f>
        <v>#N/A</v>
      </c>
      <c r="G155" s="102" t="e">
        <f>VLOOKUP($A155,'BASE DE DATOS'!$B$2:$P$1443,6,0)</f>
        <v>#N/A</v>
      </c>
      <c r="H155" s="102" t="e">
        <f>VLOOKUP($A155,'BASE DE DATOS'!$B$2:$P$1443,7,0)</f>
        <v>#N/A</v>
      </c>
      <c r="I155" s="102" t="e">
        <f>VLOOKUP($A155,'BASE DE DATOS'!$B$2:$P$1443,8,0)</f>
        <v>#N/A</v>
      </c>
      <c r="J155" s="102" t="e">
        <f>VLOOKUP($A155,'BASE DE DATOS'!$B$2:$P$1443,9,0)</f>
        <v>#N/A</v>
      </c>
      <c r="K155" s="102" t="e">
        <f t="shared" ref="K155:K212" si="3">CONCATENATE(H155,R155,I155,R155,J155)</f>
        <v>#N/A</v>
      </c>
      <c r="L155" s="102" t="e">
        <f>VLOOKUP($A155,'BASE DE DATOS'!$B$2:$P$1443,14,0)</f>
        <v>#N/A</v>
      </c>
      <c r="M155" s="102" t="e">
        <f>VLOOKUP($A155,'BASE DE DATOS'!$B$2:$P$1443,15,0)</f>
        <v>#N/A</v>
      </c>
      <c r="N155" s="52"/>
    </row>
    <row r="156" spans="1:14" s="53" customFormat="1" ht="21" x14ac:dyDescent="0.35">
      <c r="A156" s="88"/>
      <c r="B156" s="50"/>
      <c r="C156" s="102" t="e">
        <f>VLOOKUP($A156,'BASE DE DATOS'!B$2:P$1443,2,0)</f>
        <v>#N/A</v>
      </c>
      <c r="D156" s="102" t="e">
        <f>VLOOKUP($A156,'BASE DE DATOS'!$B$1:$P$1443,3,0)</f>
        <v>#N/A</v>
      </c>
      <c r="E156" s="102" t="e">
        <f>VLOOKUP($A156,'BASE DE DATOS'!B$2:P$1443,4,0)</f>
        <v>#N/A</v>
      </c>
      <c r="F156" s="102" t="e">
        <f>VLOOKUP($A156,'BASE DE DATOS'!$B$2:$P$1443,5,0)</f>
        <v>#N/A</v>
      </c>
      <c r="G156" s="102" t="e">
        <f>VLOOKUP($A156,'BASE DE DATOS'!$B$2:$P$1443,6,0)</f>
        <v>#N/A</v>
      </c>
      <c r="H156" s="102" t="e">
        <f>VLOOKUP($A156,'BASE DE DATOS'!$B$2:$P$1443,7,0)</f>
        <v>#N/A</v>
      </c>
      <c r="I156" s="102" t="e">
        <f>VLOOKUP($A156,'BASE DE DATOS'!$B$2:$P$1443,8,0)</f>
        <v>#N/A</v>
      </c>
      <c r="J156" s="102" t="e">
        <f>VLOOKUP($A156,'BASE DE DATOS'!$B$2:$P$1443,9,0)</f>
        <v>#N/A</v>
      </c>
      <c r="K156" s="102" t="e">
        <f t="shared" si="3"/>
        <v>#N/A</v>
      </c>
      <c r="L156" s="102" t="e">
        <f>VLOOKUP($A156,'BASE DE DATOS'!$B$2:$P$1443,14,0)</f>
        <v>#N/A</v>
      </c>
      <c r="M156" s="102" t="e">
        <f>VLOOKUP($A156,'BASE DE DATOS'!$B$2:$P$1443,15,0)</f>
        <v>#N/A</v>
      </c>
      <c r="N156" s="52"/>
    </row>
    <row r="157" spans="1:14" s="53" customFormat="1" ht="21" x14ac:dyDescent="0.35">
      <c r="A157" s="88"/>
      <c r="B157" s="50"/>
      <c r="C157" s="102" t="e">
        <f>VLOOKUP($A157,'BASE DE DATOS'!B$2:P$1443,2,0)</f>
        <v>#N/A</v>
      </c>
      <c r="D157" s="102" t="e">
        <f>VLOOKUP($A157,'BASE DE DATOS'!$B$1:$P$1443,3,0)</f>
        <v>#N/A</v>
      </c>
      <c r="E157" s="102" t="e">
        <f>VLOOKUP($A157,'BASE DE DATOS'!B$2:P$1443,4,0)</f>
        <v>#N/A</v>
      </c>
      <c r="F157" s="102" t="e">
        <f>VLOOKUP($A157,'BASE DE DATOS'!$B$2:$P$1443,5,0)</f>
        <v>#N/A</v>
      </c>
      <c r="G157" s="102" t="e">
        <f>VLOOKUP($A157,'BASE DE DATOS'!$B$2:$P$1443,6,0)</f>
        <v>#N/A</v>
      </c>
      <c r="H157" s="102" t="e">
        <f>VLOOKUP($A157,'BASE DE DATOS'!$B$2:$P$1443,7,0)</f>
        <v>#N/A</v>
      </c>
      <c r="I157" s="102" t="e">
        <f>VLOOKUP($A157,'BASE DE DATOS'!$B$2:$P$1443,8,0)</f>
        <v>#N/A</v>
      </c>
      <c r="J157" s="102" t="e">
        <f>VLOOKUP($A157,'BASE DE DATOS'!$B$2:$P$1443,9,0)</f>
        <v>#N/A</v>
      </c>
      <c r="K157" s="102" t="e">
        <f t="shared" si="3"/>
        <v>#N/A</v>
      </c>
      <c r="L157" s="102" t="e">
        <f>VLOOKUP($A157,'BASE DE DATOS'!$B$2:$P$1443,14,0)</f>
        <v>#N/A</v>
      </c>
      <c r="M157" s="102" t="e">
        <f>VLOOKUP($A157,'BASE DE DATOS'!$B$2:$P$1443,15,0)</f>
        <v>#N/A</v>
      </c>
      <c r="N157" s="52"/>
    </row>
    <row r="158" spans="1:14" s="53" customFormat="1" ht="21" customHeight="1" x14ac:dyDescent="0.35">
      <c r="A158" s="88"/>
      <c r="B158" s="50"/>
      <c r="C158" s="102" t="e">
        <f>VLOOKUP($A158,'BASE DE DATOS'!B$2:P$1443,2,0)</f>
        <v>#N/A</v>
      </c>
      <c r="D158" s="102" t="e">
        <f>VLOOKUP($A158,'BASE DE DATOS'!$B$1:$P$1443,3,0)</f>
        <v>#N/A</v>
      </c>
      <c r="E158" s="102" t="e">
        <f>VLOOKUP($A158,'BASE DE DATOS'!B$2:P$1443,4,0)</f>
        <v>#N/A</v>
      </c>
      <c r="F158" s="102" t="e">
        <f>VLOOKUP($A158,'BASE DE DATOS'!$B$2:$P$1443,5,0)</f>
        <v>#N/A</v>
      </c>
      <c r="G158" s="102" t="e">
        <f>VLOOKUP($A158,'BASE DE DATOS'!$B$2:$P$1443,6,0)</f>
        <v>#N/A</v>
      </c>
      <c r="H158" s="102" t="e">
        <f>VLOOKUP($A158,'BASE DE DATOS'!$B$2:$P$1443,7,0)</f>
        <v>#N/A</v>
      </c>
      <c r="I158" s="102" t="e">
        <f>VLOOKUP($A158,'BASE DE DATOS'!$B$2:$P$1443,8,0)</f>
        <v>#N/A</v>
      </c>
      <c r="J158" s="102" t="e">
        <f>VLOOKUP($A158,'BASE DE DATOS'!$B$2:$P$1443,9,0)</f>
        <v>#N/A</v>
      </c>
      <c r="K158" s="102" t="e">
        <f t="shared" si="3"/>
        <v>#N/A</v>
      </c>
      <c r="L158" s="102" t="e">
        <f>VLOOKUP($A158,'BASE DE DATOS'!$B$2:$P$1443,14,0)</f>
        <v>#N/A</v>
      </c>
      <c r="M158" s="102" t="e">
        <f>VLOOKUP($A158,'BASE DE DATOS'!$B$2:$P$1443,15,0)</f>
        <v>#N/A</v>
      </c>
      <c r="N158" s="52"/>
    </row>
    <row r="159" spans="1:14" s="53" customFormat="1" ht="21" customHeight="1" x14ac:dyDescent="0.35">
      <c r="A159" s="88"/>
      <c r="B159" s="50"/>
      <c r="C159" s="102" t="e">
        <f>VLOOKUP($A159,'BASE DE DATOS'!B$2:P$1443,2,0)</f>
        <v>#N/A</v>
      </c>
      <c r="D159" s="102" t="e">
        <f>VLOOKUP($A159,'BASE DE DATOS'!$B$1:$P$1443,3,0)</f>
        <v>#N/A</v>
      </c>
      <c r="E159" s="102" t="e">
        <f>VLOOKUP($A159,'BASE DE DATOS'!B$2:P$1443,4,0)</f>
        <v>#N/A</v>
      </c>
      <c r="F159" s="102" t="e">
        <f>VLOOKUP($A159,'BASE DE DATOS'!$B$2:$P$1443,5,0)</f>
        <v>#N/A</v>
      </c>
      <c r="G159" s="102" t="e">
        <f>VLOOKUP($A159,'BASE DE DATOS'!$B$2:$P$1443,6,0)</f>
        <v>#N/A</v>
      </c>
      <c r="H159" s="102" t="e">
        <f>VLOOKUP($A159,'BASE DE DATOS'!$B$2:$P$1443,7,0)</f>
        <v>#N/A</v>
      </c>
      <c r="I159" s="102" t="e">
        <f>VLOOKUP($A159,'BASE DE DATOS'!$B$2:$P$1443,8,0)</f>
        <v>#N/A</v>
      </c>
      <c r="J159" s="102" t="e">
        <f>VLOOKUP($A159,'BASE DE DATOS'!$B$2:$P$1443,9,0)</f>
        <v>#N/A</v>
      </c>
      <c r="K159" s="102" t="e">
        <f t="shared" si="3"/>
        <v>#N/A</v>
      </c>
      <c r="L159" s="102" t="e">
        <f>VLOOKUP($A159,'BASE DE DATOS'!$B$2:$P$1443,14,0)</f>
        <v>#N/A</v>
      </c>
      <c r="M159" s="102" t="e">
        <f>VLOOKUP($A159,'BASE DE DATOS'!$B$2:$P$1443,15,0)</f>
        <v>#N/A</v>
      </c>
      <c r="N159" s="52"/>
    </row>
    <row r="160" spans="1:14" s="53" customFormat="1" ht="21" customHeight="1" x14ac:dyDescent="0.35">
      <c r="A160" s="88"/>
      <c r="B160" s="50"/>
      <c r="C160" s="102" t="e">
        <f>VLOOKUP($A160,'BASE DE DATOS'!B$2:P$1443,2,0)</f>
        <v>#N/A</v>
      </c>
      <c r="D160" s="102" t="e">
        <f>VLOOKUP($A160,'BASE DE DATOS'!$B$1:$P$1443,3,0)</f>
        <v>#N/A</v>
      </c>
      <c r="E160" s="102" t="e">
        <f>VLOOKUP($A160,'BASE DE DATOS'!B$2:P$1443,4,0)</f>
        <v>#N/A</v>
      </c>
      <c r="F160" s="102" t="e">
        <f>VLOOKUP($A160,'BASE DE DATOS'!$B$2:$P$1443,5,0)</f>
        <v>#N/A</v>
      </c>
      <c r="G160" s="102" t="e">
        <f>VLOOKUP($A160,'BASE DE DATOS'!$B$2:$P$1443,6,0)</f>
        <v>#N/A</v>
      </c>
      <c r="H160" s="102" t="e">
        <f>VLOOKUP($A160,'BASE DE DATOS'!$B$2:$P$1443,7,0)</f>
        <v>#N/A</v>
      </c>
      <c r="I160" s="102" t="e">
        <f>VLOOKUP($A160,'BASE DE DATOS'!$B$2:$P$1443,8,0)</f>
        <v>#N/A</v>
      </c>
      <c r="J160" s="102" t="e">
        <f>VLOOKUP($A160,'BASE DE DATOS'!$B$2:$P$1443,9,0)</f>
        <v>#N/A</v>
      </c>
      <c r="K160" s="102" t="e">
        <f t="shared" si="3"/>
        <v>#N/A</v>
      </c>
      <c r="L160" s="102" t="e">
        <f>VLOOKUP($A160,'BASE DE DATOS'!$B$2:$P$1443,14,0)</f>
        <v>#N/A</v>
      </c>
      <c r="M160" s="102" t="e">
        <f>VLOOKUP($A160,'BASE DE DATOS'!$B$2:$P$1443,15,0)</f>
        <v>#N/A</v>
      </c>
      <c r="N160" s="52"/>
    </row>
    <row r="161" spans="1:14" s="53" customFormat="1" ht="21" x14ac:dyDescent="0.35">
      <c r="A161" s="88"/>
      <c r="B161" s="50"/>
      <c r="C161" s="102" t="e">
        <f>VLOOKUP($A161,'BASE DE DATOS'!B$2:P$1443,2,0)</f>
        <v>#N/A</v>
      </c>
      <c r="D161" s="102" t="e">
        <f>VLOOKUP($A161,'BASE DE DATOS'!$B$1:$P$1443,3,0)</f>
        <v>#N/A</v>
      </c>
      <c r="E161" s="102" t="e">
        <f>VLOOKUP($A161,'BASE DE DATOS'!B$2:P$1443,4,0)</f>
        <v>#N/A</v>
      </c>
      <c r="F161" s="102" t="e">
        <f>VLOOKUP($A161,'BASE DE DATOS'!$B$2:$P$1443,5,0)</f>
        <v>#N/A</v>
      </c>
      <c r="G161" s="102" t="e">
        <f>VLOOKUP($A161,'BASE DE DATOS'!$B$2:$P$1443,6,0)</f>
        <v>#N/A</v>
      </c>
      <c r="H161" s="102" t="e">
        <f>VLOOKUP($A161,'BASE DE DATOS'!$B$2:$P$1443,7,0)</f>
        <v>#N/A</v>
      </c>
      <c r="I161" s="102" t="e">
        <f>VLOOKUP($A161,'BASE DE DATOS'!$B$2:$P$1443,8,0)</f>
        <v>#N/A</v>
      </c>
      <c r="J161" s="102" t="e">
        <f>VLOOKUP($A161,'BASE DE DATOS'!$B$2:$P$1443,9,0)</f>
        <v>#N/A</v>
      </c>
      <c r="K161" s="102" t="e">
        <f t="shared" si="3"/>
        <v>#N/A</v>
      </c>
      <c r="L161" s="102" t="e">
        <f>VLOOKUP($A161,'BASE DE DATOS'!$B$2:$P$1443,14,0)</f>
        <v>#N/A</v>
      </c>
      <c r="M161" s="102" t="e">
        <f>VLOOKUP($A161,'BASE DE DATOS'!$B$2:$P$1443,15,0)</f>
        <v>#N/A</v>
      </c>
      <c r="N161" s="52"/>
    </row>
    <row r="162" spans="1:14" s="53" customFormat="1" ht="21" customHeight="1" x14ac:dyDescent="0.35">
      <c r="A162" s="88"/>
      <c r="B162" s="50"/>
      <c r="C162" s="102" t="e">
        <f>VLOOKUP($A162,'BASE DE DATOS'!B$2:P$1443,2,0)</f>
        <v>#N/A</v>
      </c>
      <c r="D162" s="102" t="e">
        <f>VLOOKUP($A162,'BASE DE DATOS'!$B$1:$P$1443,3,0)</f>
        <v>#N/A</v>
      </c>
      <c r="E162" s="102" t="e">
        <f>VLOOKUP($A162,'BASE DE DATOS'!B$2:P$1443,4,0)</f>
        <v>#N/A</v>
      </c>
      <c r="F162" s="102" t="e">
        <f>VLOOKUP($A162,'BASE DE DATOS'!$B$2:$P$1443,5,0)</f>
        <v>#N/A</v>
      </c>
      <c r="G162" s="102" t="e">
        <f>VLOOKUP($A162,'BASE DE DATOS'!$B$2:$P$1443,6,0)</f>
        <v>#N/A</v>
      </c>
      <c r="H162" s="102" t="e">
        <f>VLOOKUP($A162,'BASE DE DATOS'!$B$2:$P$1443,7,0)</f>
        <v>#N/A</v>
      </c>
      <c r="I162" s="102" t="e">
        <f>VLOOKUP($A162,'BASE DE DATOS'!$B$2:$P$1443,8,0)</f>
        <v>#N/A</v>
      </c>
      <c r="J162" s="102" t="e">
        <f>VLOOKUP($A162,'BASE DE DATOS'!$B$2:$P$1443,9,0)</f>
        <v>#N/A</v>
      </c>
      <c r="K162" s="102" t="e">
        <f t="shared" si="3"/>
        <v>#N/A</v>
      </c>
      <c r="L162" s="102" t="e">
        <f>VLOOKUP($A162,'BASE DE DATOS'!$B$2:$P$1443,14,0)</f>
        <v>#N/A</v>
      </c>
      <c r="M162" s="102" t="e">
        <f>VLOOKUP($A162,'BASE DE DATOS'!$B$2:$P$1443,15,0)</f>
        <v>#N/A</v>
      </c>
      <c r="N162" s="52"/>
    </row>
    <row r="163" spans="1:14" s="53" customFormat="1" ht="21" x14ac:dyDescent="0.35">
      <c r="A163" s="88"/>
      <c r="B163" s="50"/>
      <c r="C163" s="102" t="e">
        <f>VLOOKUP($A163,'BASE DE DATOS'!B$2:P$1443,2,0)</f>
        <v>#N/A</v>
      </c>
      <c r="D163" s="102" t="e">
        <f>VLOOKUP($A163,'BASE DE DATOS'!$B$1:$P$1443,3,0)</f>
        <v>#N/A</v>
      </c>
      <c r="E163" s="102" t="e">
        <f>VLOOKUP($A163,'BASE DE DATOS'!B$2:P$1443,4,0)</f>
        <v>#N/A</v>
      </c>
      <c r="F163" s="102" t="e">
        <f>VLOOKUP($A163,'BASE DE DATOS'!$B$2:$P$1443,5,0)</f>
        <v>#N/A</v>
      </c>
      <c r="G163" s="102" t="e">
        <f>VLOOKUP($A163,'BASE DE DATOS'!$B$2:$P$1443,6,0)</f>
        <v>#N/A</v>
      </c>
      <c r="H163" s="102" t="e">
        <f>VLOOKUP($A163,'BASE DE DATOS'!$B$2:$P$1443,7,0)</f>
        <v>#N/A</v>
      </c>
      <c r="I163" s="102" t="e">
        <f>VLOOKUP($A163,'BASE DE DATOS'!$B$2:$P$1443,8,0)</f>
        <v>#N/A</v>
      </c>
      <c r="J163" s="102" t="e">
        <f>VLOOKUP($A163,'BASE DE DATOS'!$B$2:$P$1443,9,0)</f>
        <v>#N/A</v>
      </c>
      <c r="K163" s="102" t="e">
        <f t="shared" si="3"/>
        <v>#N/A</v>
      </c>
      <c r="L163" s="102" t="e">
        <f>VLOOKUP($A163,'BASE DE DATOS'!$B$2:$P$1443,14,0)</f>
        <v>#N/A</v>
      </c>
      <c r="M163" s="102" t="e">
        <f>VLOOKUP($A163,'BASE DE DATOS'!$B$2:$P$1443,15,0)</f>
        <v>#N/A</v>
      </c>
      <c r="N163" s="52"/>
    </row>
    <row r="164" spans="1:14" s="53" customFormat="1" ht="21" customHeight="1" x14ac:dyDescent="0.35">
      <c r="A164" s="88"/>
      <c r="B164" s="50"/>
      <c r="C164" s="102" t="e">
        <f>VLOOKUP($A164,'BASE DE DATOS'!B$2:P$1443,2,0)</f>
        <v>#N/A</v>
      </c>
      <c r="D164" s="102" t="e">
        <f>VLOOKUP($A164,'BASE DE DATOS'!$B$1:$P$1443,3,0)</f>
        <v>#N/A</v>
      </c>
      <c r="E164" s="102" t="e">
        <f>VLOOKUP($A164,'BASE DE DATOS'!B$2:P$1443,4,0)</f>
        <v>#N/A</v>
      </c>
      <c r="F164" s="102" t="e">
        <f>VLOOKUP($A164,'BASE DE DATOS'!$B$2:$P$1443,5,0)</f>
        <v>#N/A</v>
      </c>
      <c r="G164" s="102" t="e">
        <f>VLOOKUP($A164,'BASE DE DATOS'!$B$2:$P$1443,6,0)</f>
        <v>#N/A</v>
      </c>
      <c r="H164" s="102" t="e">
        <f>VLOOKUP($A164,'BASE DE DATOS'!$B$2:$P$1443,7,0)</f>
        <v>#N/A</v>
      </c>
      <c r="I164" s="102" t="e">
        <f>VLOOKUP($A164,'BASE DE DATOS'!$B$2:$P$1443,8,0)</f>
        <v>#N/A</v>
      </c>
      <c r="J164" s="102" t="e">
        <f>VLOOKUP($A164,'BASE DE DATOS'!$B$2:$P$1443,9,0)</f>
        <v>#N/A</v>
      </c>
      <c r="K164" s="102" t="e">
        <f t="shared" si="3"/>
        <v>#N/A</v>
      </c>
      <c r="L164" s="102" t="e">
        <f>VLOOKUP($A164,'BASE DE DATOS'!$B$2:$P$1443,14,0)</f>
        <v>#N/A</v>
      </c>
      <c r="M164" s="102" t="e">
        <f>VLOOKUP($A164,'BASE DE DATOS'!$B$2:$P$1443,15,0)</f>
        <v>#N/A</v>
      </c>
      <c r="N164" s="52"/>
    </row>
    <row r="165" spans="1:14" s="53" customFormat="1" ht="21" x14ac:dyDescent="0.35">
      <c r="A165" s="88"/>
      <c r="B165" s="50"/>
      <c r="C165" s="102" t="e">
        <f>VLOOKUP($A165,'BASE DE DATOS'!B$2:P$1443,2,0)</f>
        <v>#N/A</v>
      </c>
      <c r="D165" s="102" t="e">
        <f>VLOOKUP($A165,'BASE DE DATOS'!$B$1:$P$1443,3,0)</f>
        <v>#N/A</v>
      </c>
      <c r="E165" s="102" t="e">
        <f>VLOOKUP($A165,'BASE DE DATOS'!B$2:P$1443,4,0)</f>
        <v>#N/A</v>
      </c>
      <c r="F165" s="102" t="e">
        <f>VLOOKUP($A165,'BASE DE DATOS'!$B$2:$P$1443,5,0)</f>
        <v>#N/A</v>
      </c>
      <c r="G165" s="102" t="e">
        <f>VLOOKUP($A165,'BASE DE DATOS'!$B$2:$P$1443,6,0)</f>
        <v>#N/A</v>
      </c>
      <c r="H165" s="102" t="e">
        <f>VLOOKUP($A165,'BASE DE DATOS'!$B$2:$P$1443,7,0)</f>
        <v>#N/A</v>
      </c>
      <c r="I165" s="102" t="e">
        <f>VLOOKUP($A165,'BASE DE DATOS'!$B$2:$P$1443,8,0)</f>
        <v>#N/A</v>
      </c>
      <c r="J165" s="102" t="e">
        <f>VLOOKUP($A165,'BASE DE DATOS'!$B$2:$P$1443,9,0)</f>
        <v>#N/A</v>
      </c>
      <c r="K165" s="102" t="e">
        <f t="shared" si="3"/>
        <v>#N/A</v>
      </c>
      <c r="L165" s="102" t="e">
        <f>VLOOKUP($A165,'BASE DE DATOS'!$B$2:$P$1443,14,0)</f>
        <v>#N/A</v>
      </c>
      <c r="M165" s="102" t="e">
        <f>VLOOKUP($A165,'BASE DE DATOS'!$B$2:$P$1443,15,0)</f>
        <v>#N/A</v>
      </c>
      <c r="N165" s="52"/>
    </row>
    <row r="166" spans="1:14" s="53" customFormat="1" ht="21" customHeight="1" x14ac:dyDescent="0.35">
      <c r="A166" s="88"/>
      <c r="B166" s="50"/>
      <c r="C166" s="102" t="e">
        <f>VLOOKUP($A166,'BASE DE DATOS'!B$2:P$1443,2,0)</f>
        <v>#N/A</v>
      </c>
      <c r="D166" s="102" t="e">
        <f>VLOOKUP($A166,'BASE DE DATOS'!$B$1:$P$1443,3,0)</f>
        <v>#N/A</v>
      </c>
      <c r="E166" s="102" t="e">
        <f>VLOOKUP($A166,'BASE DE DATOS'!B$2:P$1443,4,0)</f>
        <v>#N/A</v>
      </c>
      <c r="F166" s="102" t="e">
        <f>VLOOKUP($A166,'BASE DE DATOS'!$B$2:$P$1443,5,0)</f>
        <v>#N/A</v>
      </c>
      <c r="G166" s="102" t="e">
        <f>VLOOKUP($A166,'BASE DE DATOS'!$B$2:$P$1443,6,0)</f>
        <v>#N/A</v>
      </c>
      <c r="H166" s="102" t="e">
        <f>VLOOKUP($A166,'BASE DE DATOS'!$B$2:$P$1443,7,0)</f>
        <v>#N/A</v>
      </c>
      <c r="I166" s="102" t="e">
        <f>VLOOKUP($A166,'BASE DE DATOS'!$B$2:$P$1443,8,0)</f>
        <v>#N/A</v>
      </c>
      <c r="J166" s="102" t="e">
        <f>VLOOKUP($A166,'BASE DE DATOS'!$B$2:$P$1443,9,0)</f>
        <v>#N/A</v>
      </c>
      <c r="K166" s="102" t="e">
        <f t="shared" si="3"/>
        <v>#N/A</v>
      </c>
      <c r="L166" s="102" t="e">
        <f>VLOOKUP($A166,'BASE DE DATOS'!$B$2:$P$1443,14,0)</f>
        <v>#N/A</v>
      </c>
      <c r="M166" s="102" t="e">
        <f>VLOOKUP($A166,'BASE DE DATOS'!$B$2:$P$1443,15,0)</f>
        <v>#N/A</v>
      </c>
      <c r="N166" s="52"/>
    </row>
    <row r="167" spans="1:14" s="53" customFormat="1" ht="21" customHeight="1" x14ac:dyDescent="0.35">
      <c r="A167" s="88"/>
      <c r="B167" s="50"/>
      <c r="C167" s="102" t="e">
        <f>VLOOKUP($A167,'BASE DE DATOS'!B$2:P$1443,2,0)</f>
        <v>#N/A</v>
      </c>
      <c r="D167" s="102" t="e">
        <f>VLOOKUP($A167,'BASE DE DATOS'!$B$1:$P$1443,3,0)</f>
        <v>#N/A</v>
      </c>
      <c r="E167" s="102" t="e">
        <f>VLOOKUP($A167,'BASE DE DATOS'!B$2:P$1443,4,0)</f>
        <v>#N/A</v>
      </c>
      <c r="F167" s="102" t="e">
        <f>VLOOKUP($A167,'BASE DE DATOS'!$B$2:$P$1443,5,0)</f>
        <v>#N/A</v>
      </c>
      <c r="G167" s="102" t="e">
        <f>VLOOKUP($A167,'BASE DE DATOS'!$B$2:$P$1443,6,0)</f>
        <v>#N/A</v>
      </c>
      <c r="H167" s="102" t="e">
        <f>VLOOKUP($A167,'BASE DE DATOS'!$B$2:$P$1443,7,0)</f>
        <v>#N/A</v>
      </c>
      <c r="I167" s="102" t="e">
        <f>VLOOKUP($A167,'BASE DE DATOS'!$B$2:$P$1443,8,0)</f>
        <v>#N/A</v>
      </c>
      <c r="J167" s="102" t="e">
        <f>VLOOKUP($A167,'BASE DE DATOS'!$B$2:$P$1443,9,0)</f>
        <v>#N/A</v>
      </c>
      <c r="K167" s="102" t="e">
        <f t="shared" si="3"/>
        <v>#N/A</v>
      </c>
      <c r="L167" s="102" t="e">
        <f>VLOOKUP($A167,'BASE DE DATOS'!$B$2:$P$1443,14,0)</f>
        <v>#N/A</v>
      </c>
      <c r="M167" s="102" t="e">
        <f>VLOOKUP($A167,'BASE DE DATOS'!$B$2:$P$1443,15,0)</f>
        <v>#N/A</v>
      </c>
      <c r="N167" s="52"/>
    </row>
    <row r="168" spans="1:14" s="53" customFormat="1" ht="21" customHeight="1" x14ac:dyDescent="0.35">
      <c r="A168" s="88"/>
      <c r="B168" s="50"/>
      <c r="C168" s="102" t="e">
        <f>VLOOKUP($A168,'BASE DE DATOS'!B$2:P$1443,2,0)</f>
        <v>#N/A</v>
      </c>
      <c r="D168" s="102" t="e">
        <f>VLOOKUP($A168,'BASE DE DATOS'!$B$1:$P$1443,3,0)</f>
        <v>#N/A</v>
      </c>
      <c r="E168" s="102" t="e">
        <f>VLOOKUP($A168,'BASE DE DATOS'!B$2:P$1443,4,0)</f>
        <v>#N/A</v>
      </c>
      <c r="F168" s="102" t="e">
        <f>VLOOKUP($A168,'BASE DE DATOS'!$B$2:$P$1443,5,0)</f>
        <v>#N/A</v>
      </c>
      <c r="G168" s="102" t="e">
        <f>VLOOKUP($A168,'BASE DE DATOS'!$B$2:$P$1443,6,0)</f>
        <v>#N/A</v>
      </c>
      <c r="H168" s="102" t="e">
        <f>VLOOKUP($A168,'BASE DE DATOS'!$B$2:$P$1443,7,0)</f>
        <v>#N/A</v>
      </c>
      <c r="I168" s="102" t="e">
        <f>VLOOKUP($A168,'BASE DE DATOS'!$B$2:$P$1443,8,0)</f>
        <v>#N/A</v>
      </c>
      <c r="J168" s="102" t="e">
        <f>VLOOKUP($A168,'BASE DE DATOS'!$B$2:$P$1443,9,0)</f>
        <v>#N/A</v>
      </c>
      <c r="K168" s="102" t="e">
        <f t="shared" si="3"/>
        <v>#N/A</v>
      </c>
      <c r="L168" s="102" t="e">
        <f>VLOOKUP($A168,'BASE DE DATOS'!$B$2:$P$1443,14,0)</f>
        <v>#N/A</v>
      </c>
      <c r="M168" s="102" t="e">
        <f>VLOOKUP($A168,'BASE DE DATOS'!$B$2:$P$1443,15,0)</f>
        <v>#N/A</v>
      </c>
      <c r="N168" s="52"/>
    </row>
    <row r="169" spans="1:14" s="53" customFormat="1" ht="21" customHeight="1" x14ac:dyDescent="0.35">
      <c r="A169" s="88"/>
      <c r="B169" s="50"/>
      <c r="C169" s="102" t="e">
        <f>VLOOKUP($A169,'BASE DE DATOS'!B$2:P$1443,2,0)</f>
        <v>#N/A</v>
      </c>
      <c r="D169" s="102" t="e">
        <f>VLOOKUP($A169,'BASE DE DATOS'!$B$1:$P$1443,3,0)</f>
        <v>#N/A</v>
      </c>
      <c r="E169" s="102" t="e">
        <f>VLOOKUP($A169,'BASE DE DATOS'!B$2:P$1443,4,0)</f>
        <v>#N/A</v>
      </c>
      <c r="F169" s="102" t="e">
        <f>VLOOKUP($A169,'BASE DE DATOS'!$B$2:$P$1443,5,0)</f>
        <v>#N/A</v>
      </c>
      <c r="G169" s="102" t="e">
        <f>VLOOKUP($A169,'BASE DE DATOS'!$B$2:$P$1443,6,0)</f>
        <v>#N/A</v>
      </c>
      <c r="H169" s="102" t="e">
        <f>VLOOKUP($A169,'BASE DE DATOS'!$B$2:$P$1443,7,0)</f>
        <v>#N/A</v>
      </c>
      <c r="I169" s="102" t="e">
        <f>VLOOKUP($A169,'BASE DE DATOS'!$B$2:$P$1443,8,0)</f>
        <v>#N/A</v>
      </c>
      <c r="J169" s="102" t="e">
        <f>VLOOKUP($A169,'BASE DE DATOS'!$B$2:$P$1443,9,0)</f>
        <v>#N/A</v>
      </c>
      <c r="K169" s="102" t="e">
        <f t="shared" si="3"/>
        <v>#N/A</v>
      </c>
      <c r="L169" s="102" t="e">
        <f>VLOOKUP($A169,'BASE DE DATOS'!$B$2:$P$1443,14,0)</f>
        <v>#N/A</v>
      </c>
      <c r="M169" s="102" t="e">
        <f>VLOOKUP($A169,'BASE DE DATOS'!$B$2:$P$1443,15,0)</f>
        <v>#N/A</v>
      </c>
      <c r="N169" s="52"/>
    </row>
    <row r="170" spans="1:14" s="53" customFormat="1" ht="21" customHeight="1" x14ac:dyDescent="0.35">
      <c r="A170" s="88"/>
      <c r="B170" s="50"/>
      <c r="C170" s="102" t="e">
        <f>VLOOKUP($A170,'BASE DE DATOS'!B$2:P$1443,2,0)</f>
        <v>#N/A</v>
      </c>
      <c r="D170" s="102" t="e">
        <f>VLOOKUP($A170,'BASE DE DATOS'!$B$1:$P$1443,3,0)</f>
        <v>#N/A</v>
      </c>
      <c r="E170" s="102" t="e">
        <f>VLOOKUP($A170,'BASE DE DATOS'!B$2:P$1443,4,0)</f>
        <v>#N/A</v>
      </c>
      <c r="F170" s="102" t="e">
        <f>VLOOKUP($A170,'BASE DE DATOS'!$B$2:$P$1443,5,0)</f>
        <v>#N/A</v>
      </c>
      <c r="G170" s="102" t="e">
        <f>VLOOKUP($A170,'BASE DE DATOS'!$B$2:$P$1443,6,0)</f>
        <v>#N/A</v>
      </c>
      <c r="H170" s="102" t="e">
        <f>VLOOKUP($A170,'BASE DE DATOS'!$B$2:$P$1443,7,0)</f>
        <v>#N/A</v>
      </c>
      <c r="I170" s="102" t="e">
        <f>VLOOKUP($A170,'BASE DE DATOS'!$B$2:$P$1443,8,0)</f>
        <v>#N/A</v>
      </c>
      <c r="J170" s="102" t="e">
        <f>VLOOKUP($A170,'BASE DE DATOS'!$B$2:$P$1443,9,0)</f>
        <v>#N/A</v>
      </c>
      <c r="K170" s="102" t="e">
        <f t="shared" si="3"/>
        <v>#N/A</v>
      </c>
      <c r="L170" s="102" t="e">
        <f>VLOOKUP($A170,'BASE DE DATOS'!$B$2:$P$1443,14,0)</f>
        <v>#N/A</v>
      </c>
      <c r="M170" s="102" t="e">
        <f>VLOOKUP($A170,'BASE DE DATOS'!$B$2:$P$1443,15,0)</f>
        <v>#N/A</v>
      </c>
      <c r="N170" s="52"/>
    </row>
    <row r="171" spans="1:14" s="53" customFormat="1" ht="21" x14ac:dyDescent="0.35">
      <c r="A171" s="88"/>
      <c r="B171" s="50"/>
      <c r="C171" s="102" t="e">
        <f>VLOOKUP($A171,'BASE DE DATOS'!B$2:P$1443,2,0)</f>
        <v>#N/A</v>
      </c>
      <c r="D171" s="102" t="e">
        <f>VLOOKUP($A171,'BASE DE DATOS'!$B$1:$P$1443,3,0)</f>
        <v>#N/A</v>
      </c>
      <c r="E171" s="102" t="e">
        <f>VLOOKUP($A171,'BASE DE DATOS'!B$2:P$1443,4,0)</f>
        <v>#N/A</v>
      </c>
      <c r="F171" s="102" t="e">
        <f>VLOOKUP($A171,'BASE DE DATOS'!$B$2:$P$1443,5,0)</f>
        <v>#N/A</v>
      </c>
      <c r="G171" s="102" t="e">
        <f>VLOOKUP($A171,'BASE DE DATOS'!$B$2:$P$1443,6,0)</f>
        <v>#N/A</v>
      </c>
      <c r="H171" s="102" t="e">
        <f>VLOOKUP($A171,'BASE DE DATOS'!$B$2:$P$1443,7,0)</f>
        <v>#N/A</v>
      </c>
      <c r="I171" s="102" t="e">
        <f>VLOOKUP($A171,'BASE DE DATOS'!$B$2:$P$1443,8,0)</f>
        <v>#N/A</v>
      </c>
      <c r="J171" s="102" t="e">
        <f>VLOOKUP($A171,'BASE DE DATOS'!$B$2:$P$1443,9,0)</f>
        <v>#N/A</v>
      </c>
      <c r="K171" s="102" t="e">
        <f t="shared" si="3"/>
        <v>#N/A</v>
      </c>
      <c r="L171" s="102" t="e">
        <f>VLOOKUP($A171,'BASE DE DATOS'!$B$2:$P$1443,14,0)</f>
        <v>#N/A</v>
      </c>
      <c r="M171" s="102" t="e">
        <f>VLOOKUP($A171,'BASE DE DATOS'!$B$2:$P$1443,15,0)</f>
        <v>#N/A</v>
      </c>
      <c r="N171" s="52"/>
    </row>
    <row r="172" spans="1:14" s="53" customFormat="1" ht="21" customHeight="1" x14ac:dyDescent="0.35">
      <c r="A172" s="88"/>
      <c r="B172" s="50"/>
      <c r="C172" s="102" t="e">
        <f>VLOOKUP($A172,'BASE DE DATOS'!B$2:P$1443,2,0)</f>
        <v>#N/A</v>
      </c>
      <c r="D172" s="102" t="e">
        <f>VLOOKUP($A172,'BASE DE DATOS'!$B$1:$P$1443,3,0)</f>
        <v>#N/A</v>
      </c>
      <c r="E172" s="102" t="e">
        <f>VLOOKUP($A172,'BASE DE DATOS'!B$2:P$1443,4,0)</f>
        <v>#N/A</v>
      </c>
      <c r="F172" s="102" t="e">
        <f>VLOOKUP($A172,'BASE DE DATOS'!$B$2:$P$1443,5,0)</f>
        <v>#N/A</v>
      </c>
      <c r="G172" s="102" t="e">
        <f>VLOOKUP($A172,'BASE DE DATOS'!$B$2:$P$1443,6,0)</f>
        <v>#N/A</v>
      </c>
      <c r="H172" s="102" t="e">
        <f>VLOOKUP($A172,'BASE DE DATOS'!$B$2:$P$1443,7,0)</f>
        <v>#N/A</v>
      </c>
      <c r="I172" s="102" t="e">
        <f>VLOOKUP($A172,'BASE DE DATOS'!$B$2:$P$1443,8,0)</f>
        <v>#N/A</v>
      </c>
      <c r="J172" s="102" t="e">
        <f>VLOOKUP($A172,'BASE DE DATOS'!$B$2:$P$1443,9,0)</f>
        <v>#N/A</v>
      </c>
      <c r="K172" s="102" t="e">
        <f t="shared" si="3"/>
        <v>#N/A</v>
      </c>
      <c r="L172" s="102" t="e">
        <f>VLOOKUP($A172,'BASE DE DATOS'!$B$2:$P$1443,14,0)</f>
        <v>#N/A</v>
      </c>
      <c r="M172" s="102" t="e">
        <f>VLOOKUP($A172,'BASE DE DATOS'!$B$2:$P$1443,15,0)</f>
        <v>#N/A</v>
      </c>
      <c r="N172" s="52"/>
    </row>
    <row r="173" spans="1:14" s="53" customFormat="1" ht="21" customHeight="1" x14ac:dyDescent="0.35">
      <c r="A173" s="88"/>
      <c r="B173" s="50"/>
      <c r="C173" s="102" t="e">
        <f>VLOOKUP($A173,'BASE DE DATOS'!B$2:P$1443,2,0)</f>
        <v>#N/A</v>
      </c>
      <c r="D173" s="102" t="e">
        <f>VLOOKUP($A173,'BASE DE DATOS'!$B$1:$P$1443,3,0)</f>
        <v>#N/A</v>
      </c>
      <c r="E173" s="102" t="e">
        <f>VLOOKUP($A173,'BASE DE DATOS'!B$2:P$1443,4,0)</f>
        <v>#N/A</v>
      </c>
      <c r="F173" s="102" t="e">
        <f>VLOOKUP($A173,'BASE DE DATOS'!$B$2:$P$1443,5,0)</f>
        <v>#N/A</v>
      </c>
      <c r="G173" s="102" t="e">
        <f>VLOOKUP($A173,'BASE DE DATOS'!$B$2:$P$1443,6,0)</f>
        <v>#N/A</v>
      </c>
      <c r="H173" s="102" t="e">
        <f>VLOOKUP($A173,'BASE DE DATOS'!$B$2:$P$1443,7,0)</f>
        <v>#N/A</v>
      </c>
      <c r="I173" s="102" t="e">
        <f>VLOOKUP($A173,'BASE DE DATOS'!$B$2:$P$1443,8,0)</f>
        <v>#N/A</v>
      </c>
      <c r="J173" s="102" t="e">
        <f>VLOOKUP($A173,'BASE DE DATOS'!$B$2:$P$1443,9,0)</f>
        <v>#N/A</v>
      </c>
      <c r="K173" s="102" t="e">
        <f t="shared" si="3"/>
        <v>#N/A</v>
      </c>
      <c r="L173" s="102" t="e">
        <f>VLOOKUP($A173,'BASE DE DATOS'!$B$2:$P$1443,14,0)</f>
        <v>#N/A</v>
      </c>
      <c r="M173" s="102" t="e">
        <f>VLOOKUP($A173,'BASE DE DATOS'!$B$2:$P$1443,15,0)</f>
        <v>#N/A</v>
      </c>
      <c r="N173" s="52"/>
    </row>
    <row r="174" spans="1:14" s="53" customFormat="1" ht="21" x14ac:dyDescent="0.35">
      <c r="A174" s="88"/>
      <c r="B174" s="50"/>
      <c r="C174" s="102" t="e">
        <f>VLOOKUP($A174,'BASE DE DATOS'!B$2:P$1443,2,0)</f>
        <v>#N/A</v>
      </c>
      <c r="D174" s="102" t="e">
        <f>VLOOKUP($A174,'BASE DE DATOS'!$B$1:$P$1443,3,0)</f>
        <v>#N/A</v>
      </c>
      <c r="E174" s="102" t="e">
        <f>VLOOKUP($A174,'BASE DE DATOS'!B$2:P$1443,4,0)</f>
        <v>#N/A</v>
      </c>
      <c r="F174" s="102" t="e">
        <f>VLOOKUP($A174,'BASE DE DATOS'!$B$2:$P$1443,5,0)</f>
        <v>#N/A</v>
      </c>
      <c r="G174" s="102" t="e">
        <f>VLOOKUP($A174,'BASE DE DATOS'!$B$2:$P$1443,6,0)</f>
        <v>#N/A</v>
      </c>
      <c r="H174" s="102" t="e">
        <f>VLOOKUP($A174,'BASE DE DATOS'!$B$2:$P$1443,7,0)</f>
        <v>#N/A</v>
      </c>
      <c r="I174" s="102" t="e">
        <f>VLOOKUP($A174,'BASE DE DATOS'!$B$2:$P$1443,8,0)</f>
        <v>#N/A</v>
      </c>
      <c r="J174" s="102" t="e">
        <f>VLOOKUP($A174,'BASE DE DATOS'!$B$2:$P$1443,9,0)</f>
        <v>#N/A</v>
      </c>
      <c r="K174" s="102" t="e">
        <f t="shared" si="3"/>
        <v>#N/A</v>
      </c>
      <c r="L174" s="102" t="e">
        <f>VLOOKUP($A174,'BASE DE DATOS'!$B$2:$P$1443,14,0)</f>
        <v>#N/A</v>
      </c>
      <c r="M174" s="102" t="e">
        <f>VLOOKUP($A174,'BASE DE DATOS'!$B$2:$P$1443,15,0)</f>
        <v>#N/A</v>
      </c>
      <c r="N174" s="52"/>
    </row>
    <row r="175" spans="1:14" s="53" customFormat="1" ht="21" x14ac:dyDescent="0.35">
      <c r="A175" s="88"/>
      <c r="B175" s="50"/>
      <c r="C175" s="102" t="e">
        <f>VLOOKUP($A175,'BASE DE DATOS'!B$2:P$1443,2,0)</f>
        <v>#N/A</v>
      </c>
      <c r="D175" s="102" t="e">
        <f>VLOOKUP($A175,'BASE DE DATOS'!$B$1:$P$1443,3,0)</f>
        <v>#N/A</v>
      </c>
      <c r="E175" s="102" t="e">
        <f>VLOOKUP($A175,'BASE DE DATOS'!B$2:P$1443,4,0)</f>
        <v>#N/A</v>
      </c>
      <c r="F175" s="102" t="e">
        <f>VLOOKUP($A175,'BASE DE DATOS'!$B$2:$P$1443,5,0)</f>
        <v>#N/A</v>
      </c>
      <c r="G175" s="102" t="e">
        <f>VLOOKUP($A175,'BASE DE DATOS'!$B$2:$P$1443,6,0)</f>
        <v>#N/A</v>
      </c>
      <c r="H175" s="102" t="e">
        <f>VLOOKUP($A175,'BASE DE DATOS'!$B$2:$P$1443,7,0)</f>
        <v>#N/A</v>
      </c>
      <c r="I175" s="102" t="e">
        <f>VLOOKUP($A175,'BASE DE DATOS'!$B$2:$P$1443,8,0)</f>
        <v>#N/A</v>
      </c>
      <c r="J175" s="102" t="e">
        <f>VLOOKUP($A175,'BASE DE DATOS'!$B$2:$P$1443,9,0)</f>
        <v>#N/A</v>
      </c>
      <c r="K175" s="102" t="e">
        <f t="shared" si="3"/>
        <v>#N/A</v>
      </c>
      <c r="L175" s="102" t="e">
        <f>VLOOKUP($A175,'BASE DE DATOS'!$B$2:$P$1443,14,0)</f>
        <v>#N/A</v>
      </c>
      <c r="M175" s="102" t="e">
        <f>VLOOKUP($A175,'BASE DE DATOS'!$B$2:$P$1443,15,0)</f>
        <v>#N/A</v>
      </c>
      <c r="N175" s="52"/>
    </row>
    <row r="176" spans="1:14" s="53" customFormat="1" ht="21" customHeight="1" x14ac:dyDescent="0.35">
      <c r="A176" s="88"/>
      <c r="B176" s="50"/>
      <c r="C176" s="102" t="e">
        <f>VLOOKUP($A176,'BASE DE DATOS'!B$2:P$1443,2,0)</f>
        <v>#N/A</v>
      </c>
      <c r="D176" s="102" t="e">
        <f>VLOOKUP($A176,'BASE DE DATOS'!$B$1:$P$1443,3,0)</f>
        <v>#N/A</v>
      </c>
      <c r="E176" s="102" t="e">
        <f>VLOOKUP($A176,'BASE DE DATOS'!B$2:P$1443,4,0)</f>
        <v>#N/A</v>
      </c>
      <c r="F176" s="102" t="e">
        <f>VLOOKUP($A176,'BASE DE DATOS'!$B$2:$P$1443,5,0)</f>
        <v>#N/A</v>
      </c>
      <c r="G176" s="102" t="e">
        <f>VLOOKUP($A176,'BASE DE DATOS'!$B$2:$P$1443,6,0)</f>
        <v>#N/A</v>
      </c>
      <c r="H176" s="102" t="e">
        <f>VLOOKUP($A176,'BASE DE DATOS'!$B$2:$P$1443,7,0)</f>
        <v>#N/A</v>
      </c>
      <c r="I176" s="102" t="e">
        <f>VLOOKUP($A176,'BASE DE DATOS'!$B$2:$P$1443,8,0)</f>
        <v>#N/A</v>
      </c>
      <c r="J176" s="102" t="e">
        <f>VLOOKUP($A176,'BASE DE DATOS'!$B$2:$P$1443,9,0)</f>
        <v>#N/A</v>
      </c>
      <c r="K176" s="102" t="e">
        <f t="shared" si="3"/>
        <v>#N/A</v>
      </c>
      <c r="L176" s="102" t="e">
        <f>VLOOKUP($A176,'BASE DE DATOS'!$B$2:$P$1443,14,0)</f>
        <v>#N/A</v>
      </c>
      <c r="M176" s="102" t="e">
        <f>VLOOKUP($A176,'BASE DE DATOS'!$B$2:$P$1443,15,0)</f>
        <v>#N/A</v>
      </c>
      <c r="N176" s="52"/>
    </row>
    <row r="177" spans="1:14" s="53" customFormat="1" ht="21" customHeight="1" x14ac:dyDescent="0.35">
      <c r="A177" s="88"/>
      <c r="B177" s="50"/>
      <c r="C177" s="102" t="e">
        <f>VLOOKUP($A177,'BASE DE DATOS'!B$2:P$1443,2,0)</f>
        <v>#N/A</v>
      </c>
      <c r="D177" s="102" t="e">
        <f>VLOOKUP($A177,'BASE DE DATOS'!$B$1:$P$1443,3,0)</f>
        <v>#N/A</v>
      </c>
      <c r="E177" s="102" t="e">
        <f>VLOOKUP($A177,'BASE DE DATOS'!B$2:P$1443,4,0)</f>
        <v>#N/A</v>
      </c>
      <c r="F177" s="102" t="e">
        <f>VLOOKUP($A177,'BASE DE DATOS'!$B$2:$P$1443,5,0)</f>
        <v>#N/A</v>
      </c>
      <c r="G177" s="102" t="e">
        <f>VLOOKUP($A177,'BASE DE DATOS'!$B$2:$P$1443,6,0)</f>
        <v>#N/A</v>
      </c>
      <c r="H177" s="102" t="e">
        <f>VLOOKUP($A177,'BASE DE DATOS'!$B$2:$P$1443,7,0)</f>
        <v>#N/A</v>
      </c>
      <c r="I177" s="102" t="e">
        <f>VLOOKUP($A177,'BASE DE DATOS'!$B$2:$P$1443,8,0)</f>
        <v>#N/A</v>
      </c>
      <c r="J177" s="102" t="e">
        <f>VLOOKUP($A177,'BASE DE DATOS'!$B$2:$P$1443,9,0)</f>
        <v>#N/A</v>
      </c>
      <c r="K177" s="102" t="e">
        <f t="shared" si="3"/>
        <v>#N/A</v>
      </c>
      <c r="L177" s="102" t="e">
        <f>VLOOKUP($A177,'BASE DE DATOS'!$B$2:$P$1443,14,0)</f>
        <v>#N/A</v>
      </c>
      <c r="M177" s="102" t="e">
        <f>VLOOKUP($A177,'BASE DE DATOS'!$B$2:$P$1443,15,0)</f>
        <v>#N/A</v>
      </c>
      <c r="N177" s="52"/>
    </row>
    <row r="178" spans="1:14" s="53" customFormat="1" ht="21" customHeight="1" x14ac:dyDescent="0.35">
      <c r="A178" s="88"/>
      <c r="B178" s="50"/>
      <c r="C178" s="102" t="e">
        <f>VLOOKUP($A178,'BASE DE DATOS'!B$2:P$1443,2,0)</f>
        <v>#N/A</v>
      </c>
      <c r="D178" s="102" t="e">
        <f>VLOOKUP($A178,'BASE DE DATOS'!$B$1:$P$1443,3,0)</f>
        <v>#N/A</v>
      </c>
      <c r="E178" s="102" t="e">
        <f>VLOOKUP($A178,'BASE DE DATOS'!B$2:P$1443,4,0)</f>
        <v>#N/A</v>
      </c>
      <c r="F178" s="102" t="e">
        <f>VLOOKUP($A178,'BASE DE DATOS'!$B$2:$P$1443,5,0)</f>
        <v>#N/A</v>
      </c>
      <c r="G178" s="102" t="e">
        <f>VLOOKUP($A178,'BASE DE DATOS'!$B$2:$P$1443,6,0)</f>
        <v>#N/A</v>
      </c>
      <c r="H178" s="102" t="e">
        <f>VLOOKUP($A178,'BASE DE DATOS'!$B$2:$P$1443,7,0)</f>
        <v>#N/A</v>
      </c>
      <c r="I178" s="102" t="e">
        <f>VLOOKUP($A178,'BASE DE DATOS'!$B$2:$P$1443,8,0)</f>
        <v>#N/A</v>
      </c>
      <c r="J178" s="102" t="e">
        <f>VLOOKUP($A178,'BASE DE DATOS'!$B$2:$P$1443,9,0)</f>
        <v>#N/A</v>
      </c>
      <c r="K178" s="102" t="e">
        <f t="shared" si="3"/>
        <v>#N/A</v>
      </c>
      <c r="L178" s="102" t="e">
        <f>VLOOKUP($A178,'BASE DE DATOS'!$B$2:$P$1443,14,0)</f>
        <v>#N/A</v>
      </c>
      <c r="M178" s="102" t="e">
        <f>VLOOKUP($A178,'BASE DE DATOS'!$B$2:$P$1443,15,0)</f>
        <v>#N/A</v>
      </c>
      <c r="N178" s="52"/>
    </row>
    <row r="179" spans="1:14" s="53" customFormat="1" ht="21" x14ac:dyDescent="0.35">
      <c r="A179" s="88"/>
      <c r="B179" s="50"/>
      <c r="C179" s="102" t="e">
        <f>VLOOKUP($A179,'BASE DE DATOS'!B$2:P$1443,2,0)</f>
        <v>#N/A</v>
      </c>
      <c r="D179" s="102" t="e">
        <f>VLOOKUP($A179,'BASE DE DATOS'!$B$1:$P$1443,3,0)</f>
        <v>#N/A</v>
      </c>
      <c r="E179" s="102" t="e">
        <f>VLOOKUP($A179,'BASE DE DATOS'!B$2:P$1443,4,0)</f>
        <v>#N/A</v>
      </c>
      <c r="F179" s="102" t="e">
        <f>VLOOKUP($A179,'BASE DE DATOS'!$B$2:$P$1443,5,0)</f>
        <v>#N/A</v>
      </c>
      <c r="G179" s="102" t="e">
        <f>VLOOKUP($A179,'BASE DE DATOS'!$B$2:$P$1443,6,0)</f>
        <v>#N/A</v>
      </c>
      <c r="H179" s="102" t="e">
        <f>VLOOKUP($A179,'BASE DE DATOS'!$B$2:$P$1443,7,0)</f>
        <v>#N/A</v>
      </c>
      <c r="I179" s="102" t="e">
        <f>VLOOKUP($A179,'BASE DE DATOS'!$B$2:$P$1443,8,0)</f>
        <v>#N/A</v>
      </c>
      <c r="J179" s="102" t="e">
        <f>VLOOKUP($A179,'BASE DE DATOS'!$B$2:$P$1443,9,0)</f>
        <v>#N/A</v>
      </c>
      <c r="K179" s="102" t="e">
        <f t="shared" si="3"/>
        <v>#N/A</v>
      </c>
      <c r="L179" s="102" t="e">
        <f>VLOOKUP($A179,'BASE DE DATOS'!$B$2:$P$1443,14,0)</f>
        <v>#N/A</v>
      </c>
      <c r="M179" s="102" t="e">
        <f>VLOOKUP($A179,'BASE DE DATOS'!$B$2:$P$1443,15,0)</f>
        <v>#N/A</v>
      </c>
      <c r="N179" s="52"/>
    </row>
    <row r="180" spans="1:14" s="53" customFormat="1" ht="21" x14ac:dyDescent="0.35">
      <c r="A180" s="88"/>
      <c r="B180" s="50"/>
      <c r="C180" s="102" t="e">
        <f>VLOOKUP($A180,'BASE DE DATOS'!B$2:P$1443,2,0)</f>
        <v>#N/A</v>
      </c>
      <c r="D180" s="102" t="e">
        <f>VLOOKUP($A180,'BASE DE DATOS'!$B$1:$P$1443,3,0)</f>
        <v>#N/A</v>
      </c>
      <c r="E180" s="102" t="e">
        <f>VLOOKUP($A180,'BASE DE DATOS'!B$2:P$1443,4,0)</f>
        <v>#N/A</v>
      </c>
      <c r="F180" s="102" t="e">
        <f>VLOOKUP($A180,'BASE DE DATOS'!$B$2:$P$1443,5,0)</f>
        <v>#N/A</v>
      </c>
      <c r="G180" s="102" t="e">
        <f>VLOOKUP($A180,'BASE DE DATOS'!$B$2:$P$1443,6,0)</f>
        <v>#N/A</v>
      </c>
      <c r="H180" s="102" t="e">
        <f>VLOOKUP($A180,'BASE DE DATOS'!$B$2:$P$1443,7,0)</f>
        <v>#N/A</v>
      </c>
      <c r="I180" s="102" t="e">
        <f>VLOOKUP($A180,'BASE DE DATOS'!$B$2:$P$1443,8,0)</f>
        <v>#N/A</v>
      </c>
      <c r="J180" s="102" t="e">
        <f>VLOOKUP($A180,'BASE DE DATOS'!$B$2:$P$1443,9,0)</f>
        <v>#N/A</v>
      </c>
      <c r="K180" s="102" t="e">
        <f t="shared" si="3"/>
        <v>#N/A</v>
      </c>
      <c r="L180" s="102" t="e">
        <f>VLOOKUP($A180,'BASE DE DATOS'!$B$2:$P$1443,14,0)</f>
        <v>#N/A</v>
      </c>
      <c r="M180" s="102" t="e">
        <f>VLOOKUP($A180,'BASE DE DATOS'!$B$2:$P$1443,15,0)</f>
        <v>#N/A</v>
      </c>
      <c r="N180" s="52"/>
    </row>
    <row r="181" spans="1:14" s="53" customFormat="1" ht="21" x14ac:dyDescent="0.35">
      <c r="A181" s="88"/>
      <c r="B181" s="50"/>
      <c r="C181" s="102" t="e">
        <f>VLOOKUP($A181,'BASE DE DATOS'!B$2:P$1443,2,0)</f>
        <v>#N/A</v>
      </c>
      <c r="D181" s="102" t="e">
        <f>VLOOKUP($A181,'BASE DE DATOS'!$B$1:$P$1443,3,0)</f>
        <v>#N/A</v>
      </c>
      <c r="E181" s="102" t="e">
        <f>VLOOKUP($A181,'BASE DE DATOS'!B$2:P$1443,4,0)</f>
        <v>#N/A</v>
      </c>
      <c r="F181" s="102" t="e">
        <f>VLOOKUP($A181,'BASE DE DATOS'!$B$2:$P$1443,5,0)</f>
        <v>#N/A</v>
      </c>
      <c r="G181" s="102" t="e">
        <f>VLOOKUP($A181,'BASE DE DATOS'!$B$2:$P$1443,6,0)</f>
        <v>#N/A</v>
      </c>
      <c r="H181" s="102" t="e">
        <f>VLOOKUP($A181,'BASE DE DATOS'!$B$2:$P$1443,7,0)</f>
        <v>#N/A</v>
      </c>
      <c r="I181" s="102" t="e">
        <f>VLOOKUP($A181,'BASE DE DATOS'!$B$2:$P$1443,8,0)</f>
        <v>#N/A</v>
      </c>
      <c r="J181" s="102" t="e">
        <f>VLOOKUP($A181,'BASE DE DATOS'!$B$2:$P$1443,9,0)</f>
        <v>#N/A</v>
      </c>
      <c r="K181" s="102" t="e">
        <f t="shared" si="3"/>
        <v>#N/A</v>
      </c>
      <c r="L181" s="102" t="e">
        <f>VLOOKUP($A181,'BASE DE DATOS'!$B$2:$P$1443,14,0)</f>
        <v>#N/A</v>
      </c>
      <c r="M181" s="102" t="e">
        <f>VLOOKUP($A181,'BASE DE DATOS'!$B$2:$P$1443,15,0)</f>
        <v>#N/A</v>
      </c>
      <c r="N181" s="52"/>
    </row>
    <row r="182" spans="1:14" s="53" customFormat="1" ht="21" x14ac:dyDescent="0.35">
      <c r="A182" s="88"/>
      <c r="B182" s="50"/>
      <c r="C182" s="102" t="e">
        <f>VLOOKUP($A182,'BASE DE DATOS'!B$2:P$1443,2,0)</f>
        <v>#N/A</v>
      </c>
      <c r="D182" s="102" t="e">
        <f>VLOOKUP($A182,'BASE DE DATOS'!$B$1:$P$1443,3,0)</f>
        <v>#N/A</v>
      </c>
      <c r="E182" s="102" t="e">
        <f>VLOOKUP($A182,'BASE DE DATOS'!B$2:P$1443,4,0)</f>
        <v>#N/A</v>
      </c>
      <c r="F182" s="102" t="e">
        <f>VLOOKUP($A182,'BASE DE DATOS'!$B$2:$P$1443,5,0)</f>
        <v>#N/A</v>
      </c>
      <c r="G182" s="102" t="e">
        <f>VLOOKUP($A182,'BASE DE DATOS'!$B$2:$P$1443,6,0)</f>
        <v>#N/A</v>
      </c>
      <c r="H182" s="102" t="e">
        <f>VLOOKUP($A182,'BASE DE DATOS'!$B$2:$P$1443,7,0)</f>
        <v>#N/A</v>
      </c>
      <c r="I182" s="102" t="e">
        <f>VLOOKUP($A182,'BASE DE DATOS'!$B$2:$P$1443,8,0)</f>
        <v>#N/A</v>
      </c>
      <c r="J182" s="102" t="e">
        <f>VLOOKUP($A182,'BASE DE DATOS'!$B$2:$P$1443,9,0)</f>
        <v>#N/A</v>
      </c>
      <c r="K182" s="102" t="e">
        <f t="shared" si="3"/>
        <v>#N/A</v>
      </c>
      <c r="L182" s="102" t="e">
        <f>VLOOKUP($A182,'BASE DE DATOS'!$B$2:$P$1443,14,0)</f>
        <v>#N/A</v>
      </c>
      <c r="M182" s="102" t="e">
        <f>VLOOKUP($A182,'BASE DE DATOS'!$B$2:$P$1443,15,0)</f>
        <v>#N/A</v>
      </c>
      <c r="N182" s="52"/>
    </row>
    <row r="183" spans="1:14" s="53" customFormat="1" ht="21" x14ac:dyDescent="0.35">
      <c r="A183" s="88"/>
      <c r="B183" s="50"/>
      <c r="C183" s="102" t="e">
        <f>VLOOKUP($A183,'BASE DE DATOS'!B$2:P$1443,2,0)</f>
        <v>#N/A</v>
      </c>
      <c r="D183" s="102" t="e">
        <f>VLOOKUP($A183,'BASE DE DATOS'!$B$1:$P$1443,3,0)</f>
        <v>#N/A</v>
      </c>
      <c r="E183" s="102" t="e">
        <f>VLOOKUP($A183,'BASE DE DATOS'!B$2:P$1443,4,0)</f>
        <v>#N/A</v>
      </c>
      <c r="F183" s="102" t="e">
        <f>VLOOKUP($A183,'BASE DE DATOS'!$B$2:$P$1443,5,0)</f>
        <v>#N/A</v>
      </c>
      <c r="G183" s="102" t="e">
        <f>VLOOKUP($A183,'BASE DE DATOS'!$B$2:$P$1443,6,0)</f>
        <v>#N/A</v>
      </c>
      <c r="H183" s="102" t="e">
        <f>VLOOKUP($A183,'BASE DE DATOS'!$B$2:$P$1443,7,0)</f>
        <v>#N/A</v>
      </c>
      <c r="I183" s="102" t="e">
        <f>VLOOKUP($A183,'BASE DE DATOS'!$B$2:$P$1443,8,0)</f>
        <v>#N/A</v>
      </c>
      <c r="J183" s="102" t="e">
        <f>VLOOKUP($A183,'BASE DE DATOS'!$B$2:$P$1443,9,0)</f>
        <v>#N/A</v>
      </c>
      <c r="K183" s="102" t="e">
        <f t="shared" si="3"/>
        <v>#N/A</v>
      </c>
      <c r="L183" s="102" t="e">
        <f>VLOOKUP($A183,'BASE DE DATOS'!$B$2:$P$1443,14,0)</f>
        <v>#N/A</v>
      </c>
      <c r="M183" s="102" t="e">
        <f>VLOOKUP($A183,'BASE DE DATOS'!$B$2:$P$1443,15,0)</f>
        <v>#N/A</v>
      </c>
      <c r="N183" s="52"/>
    </row>
    <row r="184" spans="1:14" s="53" customFormat="1" ht="21" x14ac:dyDescent="0.35">
      <c r="A184" s="88"/>
      <c r="B184" s="50"/>
      <c r="C184" s="102" t="e">
        <f>VLOOKUP($A184,'BASE DE DATOS'!B$2:P$1443,2,0)</f>
        <v>#N/A</v>
      </c>
      <c r="D184" s="102" t="e">
        <f>VLOOKUP($A184,'BASE DE DATOS'!$B$1:$P$1443,3,0)</f>
        <v>#N/A</v>
      </c>
      <c r="E184" s="102" t="e">
        <f>VLOOKUP($A184,'BASE DE DATOS'!B$2:P$1443,4,0)</f>
        <v>#N/A</v>
      </c>
      <c r="F184" s="102" t="e">
        <f>VLOOKUP($A184,'BASE DE DATOS'!$B$2:$P$1443,5,0)</f>
        <v>#N/A</v>
      </c>
      <c r="G184" s="102" t="e">
        <f>VLOOKUP($A184,'BASE DE DATOS'!$B$2:$P$1443,6,0)</f>
        <v>#N/A</v>
      </c>
      <c r="H184" s="102" t="e">
        <f>VLOOKUP($A184,'BASE DE DATOS'!$B$2:$P$1443,7,0)</f>
        <v>#N/A</v>
      </c>
      <c r="I184" s="102" t="e">
        <f>VLOOKUP($A184,'BASE DE DATOS'!$B$2:$P$1443,8,0)</f>
        <v>#N/A</v>
      </c>
      <c r="J184" s="102" t="e">
        <f>VLOOKUP($A184,'BASE DE DATOS'!$B$2:$P$1443,9,0)</f>
        <v>#N/A</v>
      </c>
      <c r="K184" s="102" t="e">
        <f t="shared" si="3"/>
        <v>#N/A</v>
      </c>
      <c r="L184" s="102" t="e">
        <f>VLOOKUP($A184,'BASE DE DATOS'!$B$2:$P$1443,14,0)</f>
        <v>#N/A</v>
      </c>
      <c r="M184" s="102" t="e">
        <f>VLOOKUP($A184,'BASE DE DATOS'!$B$2:$P$1443,15,0)</f>
        <v>#N/A</v>
      </c>
      <c r="N184" s="52"/>
    </row>
    <row r="185" spans="1:14" s="53" customFormat="1" ht="21" x14ac:dyDescent="0.35">
      <c r="A185" s="88"/>
      <c r="B185" s="50"/>
      <c r="C185" s="102" t="e">
        <f>VLOOKUP($A185,'BASE DE DATOS'!B$2:P$1443,2,0)</f>
        <v>#N/A</v>
      </c>
      <c r="D185" s="102" t="e">
        <f>VLOOKUP($A185,'BASE DE DATOS'!$B$1:$P$1443,3,0)</f>
        <v>#N/A</v>
      </c>
      <c r="E185" s="102" t="e">
        <f>VLOOKUP($A185,'BASE DE DATOS'!B$2:P$1443,4,0)</f>
        <v>#N/A</v>
      </c>
      <c r="F185" s="102" t="e">
        <f>VLOOKUP($A185,'BASE DE DATOS'!$B$2:$P$1443,5,0)</f>
        <v>#N/A</v>
      </c>
      <c r="G185" s="102" t="e">
        <f>VLOOKUP($A185,'BASE DE DATOS'!$B$2:$P$1443,6,0)</f>
        <v>#N/A</v>
      </c>
      <c r="H185" s="102" t="e">
        <f>VLOOKUP($A185,'BASE DE DATOS'!$B$2:$P$1443,7,0)</f>
        <v>#N/A</v>
      </c>
      <c r="I185" s="102" t="e">
        <f>VLOOKUP($A185,'BASE DE DATOS'!$B$2:$P$1443,8,0)</f>
        <v>#N/A</v>
      </c>
      <c r="J185" s="102" t="e">
        <f>VLOOKUP($A185,'BASE DE DATOS'!$B$2:$P$1443,9,0)</f>
        <v>#N/A</v>
      </c>
      <c r="K185" s="102" t="e">
        <f t="shared" si="3"/>
        <v>#N/A</v>
      </c>
      <c r="L185" s="102" t="e">
        <f>VLOOKUP($A185,'BASE DE DATOS'!$B$2:$P$1443,14,0)</f>
        <v>#N/A</v>
      </c>
      <c r="M185" s="102" t="e">
        <f>VLOOKUP($A185,'BASE DE DATOS'!$B$2:$P$1443,15,0)</f>
        <v>#N/A</v>
      </c>
      <c r="N185" s="52"/>
    </row>
    <row r="186" spans="1:14" s="53" customFormat="1" ht="21" x14ac:dyDescent="0.35">
      <c r="A186" s="88"/>
      <c r="B186" s="50"/>
      <c r="C186" s="102" t="e">
        <f>VLOOKUP($A186,'BASE DE DATOS'!B$2:P$1443,2,0)</f>
        <v>#N/A</v>
      </c>
      <c r="D186" s="102" t="e">
        <f>VLOOKUP($A186,'BASE DE DATOS'!$B$1:$P$1443,3,0)</f>
        <v>#N/A</v>
      </c>
      <c r="E186" s="102" t="e">
        <f>VLOOKUP($A186,'BASE DE DATOS'!B$2:P$1443,4,0)</f>
        <v>#N/A</v>
      </c>
      <c r="F186" s="102" t="e">
        <f>VLOOKUP($A186,'BASE DE DATOS'!$B$2:$P$1443,5,0)</f>
        <v>#N/A</v>
      </c>
      <c r="G186" s="102" t="e">
        <f>VLOOKUP($A186,'BASE DE DATOS'!$B$2:$P$1443,6,0)</f>
        <v>#N/A</v>
      </c>
      <c r="H186" s="102" t="e">
        <f>VLOOKUP($A186,'BASE DE DATOS'!$B$2:$P$1443,7,0)</f>
        <v>#N/A</v>
      </c>
      <c r="I186" s="102" t="e">
        <f>VLOOKUP($A186,'BASE DE DATOS'!$B$2:$P$1443,8,0)</f>
        <v>#N/A</v>
      </c>
      <c r="J186" s="102" t="e">
        <f>VLOOKUP($A186,'BASE DE DATOS'!$B$2:$P$1443,9,0)</f>
        <v>#N/A</v>
      </c>
      <c r="K186" s="102" t="e">
        <f t="shared" si="3"/>
        <v>#N/A</v>
      </c>
      <c r="L186" s="102" t="e">
        <f>VLOOKUP($A186,'BASE DE DATOS'!$B$2:$P$1443,14,0)</f>
        <v>#N/A</v>
      </c>
      <c r="M186" s="102" t="e">
        <f>VLOOKUP($A186,'BASE DE DATOS'!$B$2:$P$1443,15,0)</f>
        <v>#N/A</v>
      </c>
      <c r="N186" s="52"/>
    </row>
    <row r="187" spans="1:14" s="53" customFormat="1" ht="15.75" customHeight="1" x14ac:dyDescent="0.35">
      <c r="A187" s="88"/>
      <c r="B187" s="50"/>
      <c r="C187" s="102" t="e">
        <f>VLOOKUP($A187,'BASE DE DATOS'!B$2:P$1443,2,0)</f>
        <v>#N/A</v>
      </c>
      <c r="D187" s="102" t="e">
        <f>VLOOKUP($A187,'BASE DE DATOS'!$B$1:$P$1443,3,0)</f>
        <v>#N/A</v>
      </c>
      <c r="E187" s="102" t="e">
        <f>VLOOKUP($A187,'BASE DE DATOS'!B$2:P$1443,4,0)</f>
        <v>#N/A</v>
      </c>
      <c r="F187" s="102" t="e">
        <f>VLOOKUP($A187,'BASE DE DATOS'!$B$2:$P$1443,5,0)</f>
        <v>#N/A</v>
      </c>
      <c r="G187" s="102" t="e">
        <f>VLOOKUP($A187,'BASE DE DATOS'!$B$2:$P$1443,6,0)</f>
        <v>#N/A</v>
      </c>
      <c r="H187" s="102" t="e">
        <f>VLOOKUP($A187,'BASE DE DATOS'!$B$2:$P$1443,7,0)</f>
        <v>#N/A</v>
      </c>
      <c r="I187" s="102" t="e">
        <f>VLOOKUP($A187,'BASE DE DATOS'!$B$2:$P$1443,8,0)</f>
        <v>#N/A</v>
      </c>
      <c r="J187" s="102" t="e">
        <f>VLOOKUP($A187,'BASE DE DATOS'!$B$2:$P$1443,9,0)</f>
        <v>#N/A</v>
      </c>
      <c r="K187" s="102" t="e">
        <f t="shared" si="3"/>
        <v>#N/A</v>
      </c>
      <c r="L187" s="102" t="e">
        <f>VLOOKUP($A187,'BASE DE DATOS'!$B$2:$P$1443,14,0)</f>
        <v>#N/A</v>
      </c>
      <c r="M187" s="102" t="e">
        <f>VLOOKUP($A187,'BASE DE DATOS'!$B$2:$P$1443,15,0)</f>
        <v>#N/A</v>
      </c>
      <c r="N187" s="52"/>
    </row>
    <row r="188" spans="1:14" s="53" customFormat="1" ht="21" x14ac:dyDescent="0.35">
      <c r="A188" s="88"/>
      <c r="B188" s="50"/>
      <c r="C188" s="102" t="e">
        <f>VLOOKUP($A188,'BASE DE DATOS'!B$2:P$1443,2,0)</f>
        <v>#N/A</v>
      </c>
      <c r="D188" s="102" t="e">
        <f>VLOOKUP($A188,'BASE DE DATOS'!$B$1:$P$1443,3,0)</f>
        <v>#N/A</v>
      </c>
      <c r="E188" s="102" t="e">
        <f>VLOOKUP($A188,'BASE DE DATOS'!B$2:P$1443,4,0)</f>
        <v>#N/A</v>
      </c>
      <c r="F188" s="102" t="e">
        <f>VLOOKUP($A188,'BASE DE DATOS'!$B$2:$P$1443,5,0)</f>
        <v>#N/A</v>
      </c>
      <c r="G188" s="102" t="e">
        <f>VLOOKUP($A188,'BASE DE DATOS'!$B$2:$P$1443,6,0)</f>
        <v>#N/A</v>
      </c>
      <c r="H188" s="102" t="e">
        <f>VLOOKUP($A188,'BASE DE DATOS'!$B$2:$P$1443,7,0)</f>
        <v>#N/A</v>
      </c>
      <c r="I188" s="102" t="e">
        <f>VLOOKUP($A188,'BASE DE DATOS'!$B$2:$P$1443,8,0)</f>
        <v>#N/A</v>
      </c>
      <c r="J188" s="102" t="e">
        <f>VLOOKUP($A188,'BASE DE DATOS'!$B$2:$P$1443,9,0)</f>
        <v>#N/A</v>
      </c>
      <c r="K188" s="102" t="e">
        <f t="shared" si="3"/>
        <v>#N/A</v>
      </c>
      <c r="L188" s="102" t="e">
        <f>VLOOKUP($A188,'BASE DE DATOS'!$B$2:$P$1443,14,0)</f>
        <v>#N/A</v>
      </c>
      <c r="M188" s="102" t="e">
        <f>VLOOKUP($A188,'BASE DE DATOS'!$B$2:$P$1443,15,0)</f>
        <v>#N/A</v>
      </c>
      <c r="N188" s="52"/>
    </row>
    <row r="189" spans="1:14" s="53" customFormat="1" ht="15.75" customHeight="1" x14ac:dyDescent="0.35">
      <c r="A189" s="88"/>
      <c r="B189" s="50"/>
      <c r="C189" s="102" t="e">
        <f>VLOOKUP($A189,'BASE DE DATOS'!B$2:P$1443,2,0)</f>
        <v>#N/A</v>
      </c>
      <c r="D189" s="102" t="e">
        <f>VLOOKUP($A189,'BASE DE DATOS'!$B$1:$P$1443,3,0)</f>
        <v>#N/A</v>
      </c>
      <c r="E189" s="102" t="e">
        <f>VLOOKUP($A189,'BASE DE DATOS'!B$2:P$1443,4,0)</f>
        <v>#N/A</v>
      </c>
      <c r="F189" s="102" t="e">
        <f>VLOOKUP($A189,'BASE DE DATOS'!$B$2:$P$1443,5,0)</f>
        <v>#N/A</v>
      </c>
      <c r="G189" s="102" t="e">
        <f>VLOOKUP($A189,'BASE DE DATOS'!$B$2:$P$1443,6,0)</f>
        <v>#N/A</v>
      </c>
      <c r="H189" s="102" t="e">
        <f>VLOOKUP($A189,'BASE DE DATOS'!$B$2:$P$1443,7,0)</f>
        <v>#N/A</v>
      </c>
      <c r="I189" s="102" t="e">
        <f>VLOOKUP($A189,'BASE DE DATOS'!$B$2:$P$1443,8,0)</f>
        <v>#N/A</v>
      </c>
      <c r="J189" s="102" t="e">
        <f>VLOOKUP($A189,'BASE DE DATOS'!$B$2:$P$1443,9,0)</f>
        <v>#N/A</v>
      </c>
      <c r="K189" s="102" t="e">
        <f t="shared" si="3"/>
        <v>#N/A</v>
      </c>
      <c r="L189" s="102" t="e">
        <f>VLOOKUP($A189,'BASE DE DATOS'!$B$2:$P$1443,14,0)</f>
        <v>#N/A</v>
      </c>
      <c r="M189" s="102" t="e">
        <f>VLOOKUP($A189,'BASE DE DATOS'!$B$2:$P$1443,15,0)</f>
        <v>#N/A</v>
      </c>
      <c r="N189" s="52"/>
    </row>
    <row r="190" spans="1:14" s="53" customFormat="1" ht="15.75" customHeight="1" x14ac:dyDescent="0.35">
      <c r="A190" s="88"/>
      <c r="B190" s="50"/>
      <c r="C190" s="102" t="e">
        <f>VLOOKUP($A190,'BASE DE DATOS'!B$2:P$1443,2,0)</f>
        <v>#N/A</v>
      </c>
      <c r="D190" s="102" t="e">
        <f>VLOOKUP($A190,'BASE DE DATOS'!$B$1:$P$1443,3,0)</f>
        <v>#N/A</v>
      </c>
      <c r="E190" s="102" t="e">
        <f>VLOOKUP($A190,'BASE DE DATOS'!B$2:P$1443,4,0)</f>
        <v>#N/A</v>
      </c>
      <c r="F190" s="102" t="e">
        <f>VLOOKUP($A190,'BASE DE DATOS'!$B$2:$P$1443,5,0)</f>
        <v>#N/A</v>
      </c>
      <c r="G190" s="102" t="e">
        <f>VLOOKUP($A190,'BASE DE DATOS'!$B$2:$P$1443,6,0)</f>
        <v>#N/A</v>
      </c>
      <c r="H190" s="102" t="e">
        <f>VLOOKUP($A190,'BASE DE DATOS'!$B$2:$P$1443,7,0)</f>
        <v>#N/A</v>
      </c>
      <c r="I190" s="102" t="e">
        <f>VLOOKUP($A190,'BASE DE DATOS'!$B$2:$P$1443,8,0)</f>
        <v>#N/A</v>
      </c>
      <c r="J190" s="102" t="e">
        <f>VLOOKUP($A190,'BASE DE DATOS'!$B$2:$P$1443,9,0)</f>
        <v>#N/A</v>
      </c>
      <c r="K190" s="102" t="e">
        <f t="shared" si="3"/>
        <v>#N/A</v>
      </c>
      <c r="L190" s="102" t="e">
        <f>VLOOKUP($A190,'BASE DE DATOS'!$B$2:$P$1443,14,0)</f>
        <v>#N/A</v>
      </c>
      <c r="M190" s="102" t="e">
        <f>VLOOKUP($A190,'BASE DE DATOS'!$B$2:$P$1443,15,0)</f>
        <v>#N/A</v>
      </c>
      <c r="N190" s="52"/>
    </row>
    <row r="191" spans="1:14" s="53" customFormat="1" ht="21" x14ac:dyDescent="0.35">
      <c r="A191" s="88"/>
      <c r="B191" s="50"/>
      <c r="C191" s="102" t="e">
        <f>VLOOKUP($A191,'BASE DE DATOS'!B$2:P$1443,2,0)</f>
        <v>#N/A</v>
      </c>
      <c r="D191" s="102" t="e">
        <f>VLOOKUP($A191,'BASE DE DATOS'!$B$1:$P$1443,3,0)</f>
        <v>#N/A</v>
      </c>
      <c r="E191" s="102" t="e">
        <f>VLOOKUP($A191,'BASE DE DATOS'!B$2:P$1443,4,0)</f>
        <v>#N/A</v>
      </c>
      <c r="F191" s="102" t="e">
        <f>VLOOKUP($A191,'BASE DE DATOS'!$B$2:$P$1443,5,0)</f>
        <v>#N/A</v>
      </c>
      <c r="G191" s="102" t="e">
        <f>VLOOKUP($A191,'BASE DE DATOS'!$B$2:$P$1443,6,0)</f>
        <v>#N/A</v>
      </c>
      <c r="H191" s="102" t="e">
        <f>VLOOKUP($A191,'BASE DE DATOS'!$B$2:$P$1443,7,0)</f>
        <v>#N/A</v>
      </c>
      <c r="I191" s="102" t="e">
        <f>VLOOKUP($A191,'BASE DE DATOS'!$B$2:$P$1443,8,0)</f>
        <v>#N/A</v>
      </c>
      <c r="J191" s="102" t="e">
        <f>VLOOKUP($A191,'BASE DE DATOS'!$B$2:$P$1443,9,0)</f>
        <v>#N/A</v>
      </c>
      <c r="K191" s="102" t="e">
        <f t="shared" si="3"/>
        <v>#N/A</v>
      </c>
      <c r="L191" s="102" t="e">
        <f>VLOOKUP($A191,'BASE DE DATOS'!$B$2:$P$1443,14,0)</f>
        <v>#N/A</v>
      </c>
      <c r="M191" s="102" t="e">
        <f>VLOOKUP($A191,'BASE DE DATOS'!$B$2:$P$1443,15,0)</f>
        <v>#N/A</v>
      </c>
      <c r="N191" s="52"/>
    </row>
    <row r="192" spans="1:14" s="53" customFormat="1" ht="15.75" customHeight="1" x14ac:dyDescent="0.35">
      <c r="A192" s="88"/>
      <c r="B192" s="50"/>
      <c r="C192" s="102" t="e">
        <f>VLOOKUP($A192,'BASE DE DATOS'!B$2:P$1443,2,0)</f>
        <v>#N/A</v>
      </c>
      <c r="D192" s="102" t="e">
        <f>VLOOKUP($A192,'BASE DE DATOS'!$B$1:$P$1443,3,0)</f>
        <v>#N/A</v>
      </c>
      <c r="E192" s="102" t="e">
        <f>VLOOKUP($A192,'BASE DE DATOS'!B$2:P$1443,4,0)</f>
        <v>#N/A</v>
      </c>
      <c r="F192" s="102" t="e">
        <f>VLOOKUP($A192,'BASE DE DATOS'!$B$2:$P$1443,5,0)</f>
        <v>#N/A</v>
      </c>
      <c r="G192" s="102" t="e">
        <f>VLOOKUP($A192,'BASE DE DATOS'!$B$2:$P$1443,6,0)</f>
        <v>#N/A</v>
      </c>
      <c r="H192" s="102" t="e">
        <f>VLOOKUP($A192,'BASE DE DATOS'!$B$2:$P$1443,7,0)</f>
        <v>#N/A</v>
      </c>
      <c r="I192" s="102" t="e">
        <f>VLOOKUP($A192,'BASE DE DATOS'!$B$2:$P$1443,8,0)</f>
        <v>#N/A</v>
      </c>
      <c r="J192" s="102" t="e">
        <f>VLOOKUP($A192,'BASE DE DATOS'!$B$2:$P$1443,9,0)</f>
        <v>#N/A</v>
      </c>
      <c r="K192" s="102" t="e">
        <f t="shared" si="3"/>
        <v>#N/A</v>
      </c>
      <c r="L192" s="102" t="e">
        <f>VLOOKUP($A192,'BASE DE DATOS'!$B$2:$P$1443,14,0)</f>
        <v>#N/A</v>
      </c>
      <c r="M192" s="102" t="e">
        <f>VLOOKUP($A192,'BASE DE DATOS'!$B$2:$P$1443,15,0)</f>
        <v>#N/A</v>
      </c>
      <c r="N192" s="52"/>
    </row>
    <row r="193" spans="1:14" s="53" customFormat="1" ht="21" x14ac:dyDescent="0.35">
      <c r="A193" s="88"/>
      <c r="B193" s="50"/>
      <c r="C193" s="102" t="e">
        <f>VLOOKUP($A193,'BASE DE DATOS'!B$2:P$1443,2,0)</f>
        <v>#N/A</v>
      </c>
      <c r="D193" s="102" t="e">
        <f>VLOOKUP($A193,'BASE DE DATOS'!$B$1:$P$1443,3,0)</f>
        <v>#N/A</v>
      </c>
      <c r="E193" s="102" t="e">
        <f>VLOOKUP($A193,'BASE DE DATOS'!B$2:P$1443,4,0)</f>
        <v>#N/A</v>
      </c>
      <c r="F193" s="102" t="e">
        <f>VLOOKUP($A193,'BASE DE DATOS'!$B$2:$P$1443,5,0)</f>
        <v>#N/A</v>
      </c>
      <c r="G193" s="102" t="e">
        <f>VLOOKUP($A193,'BASE DE DATOS'!$B$2:$P$1443,6,0)</f>
        <v>#N/A</v>
      </c>
      <c r="H193" s="102" t="e">
        <f>VLOOKUP($A193,'BASE DE DATOS'!$B$2:$P$1443,7,0)</f>
        <v>#N/A</v>
      </c>
      <c r="I193" s="102" t="e">
        <f>VLOOKUP($A193,'BASE DE DATOS'!$B$2:$P$1443,8,0)</f>
        <v>#N/A</v>
      </c>
      <c r="J193" s="102" t="e">
        <f>VLOOKUP($A193,'BASE DE DATOS'!$B$2:$P$1443,9,0)</f>
        <v>#N/A</v>
      </c>
      <c r="K193" s="102" t="e">
        <f t="shared" si="3"/>
        <v>#N/A</v>
      </c>
      <c r="L193" s="102" t="e">
        <f>VLOOKUP($A193,'BASE DE DATOS'!$B$2:$P$1443,14,0)</f>
        <v>#N/A</v>
      </c>
      <c r="M193" s="102" t="e">
        <f>VLOOKUP($A193,'BASE DE DATOS'!$B$2:$P$1443,15,0)</f>
        <v>#N/A</v>
      </c>
      <c r="N193" s="52"/>
    </row>
    <row r="194" spans="1:14" s="53" customFormat="1" ht="21" x14ac:dyDescent="0.35">
      <c r="A194" s="88"/>
      <c r="B194" s="50"/>
      <c r="C194" s="102" t="e">
        <f>VLOOKUP($A194,'BASE DE DATOS'!B$2:P$1443,2,0)</f>
        <v>#N/A</v>
      </c>
      <c r="D194" s="102" t="e">
        <f>VLOOKUP($A194,'BASE DE DATOS'!$B$1:$P$1443,3,0)</f>
        <v>#N/A</v>
      </c>
      <c r="E194" s="102" t="e">
        <f>VLOOKUP($A194,'BASE DE DATOS'!B$2:P$1443,4,0)</f>
        <v>#N/A</v>
      </c>
      <c r="F194" s="102" t="e">
        <f>VLOOKUP($A194,'BASE DE DATOS'!$B$2:$P$1443,5,0)</f>
        <v>#N/A</v>
      </c>
      <c r="G194" s="102" t="e">
        <f>VLOOKUP($A194,'BASE DE DATOS'!$B$2:$P$1443,6,0)</f>
        <v>#N/A</v>
      </c>
      <c r="H194" s="102" t="e">
        <f>VLOOKUP($A194,'BASE DE DATOS'!$B$2:$P$1443,7,0)</f>
        <v>#N/A</v>
      </c>
      <c r="I194" s="102" t="e">
        <f>VLOOKUP($A194,'BASE DE DATOS'!$B$2:$P$1443,8,0)</f>
        <v>#N/A</v>
      </c>
      <c r="J194" s="102" t="e">
        <f>VLOOKUP($A194,'BASE DE DATOS'!$B$2:$P$1443,9,0)</f>
        <v>#N/A</v>
      </c>
      <c r="K194" s="102" t="e">
        <f t="shared" si="3"/>
        <v>#N/A</v>
      </c>
      <c r="L194" s="102" t="e">
        <f>VLOOKUP($A194,'BASE DE DATOS'!$B$2:$P$1443,14,0)</f>
        <v>#N/A</v>
      </c>
      <c r="M194" s="102" t="e">
        <f>VLOOKUP($A194,'BASE DE DATOS'!$B$2:$P$1443,15,0)</f>
        <v>#N/A</v>
      </c>
      <c r="N194" s="52"/>
    </row>
    <row r="195" spans="1:14" s="53" customFormat="1" ht="15.75" customHeight="1" x14ac:dyDescent="0.35">
      <c r="A195" s="88"/>
      <c r="B195" s="50"/>
      <c r="C195" s="102" t="e">
        <f>VLOOKUP($A195,'BASE DE DATOS'!B$2:P$1443,2,0)</f>
        <v>#N/A</v>
      </c>
      <c r="D195" s="102" t="e">
        <f>VLOOKUP($A195,'BASE DE DATOS'!$B$1:$P$1443,3,0)</f>
        <v>#N/A</v>
      </c>
      <c r="E195" s="102" t="e">
        <f>VLOOKUP($A195,'BASE DE DATOS'!B$2:P$1443,4,0)</f>
        <v>#N/A</v>
      </c>
      <c r="F195" s="102" t="e">
        <f>VLOOKUP($A195,'BASE DE DATOS'!$B$2:$P$1443,5,0)</f>
        <v>#N/A</v>
      </c>
      <c r="G195" s="102" t="e">
        <f>VLOOKUP($A195,'BASE DE DATOS'!$B$2:$P$1443,6,0)</f>
        <v>#N/A</v>
      </c>
      <c r="H195" s="102" t="e">
        <f>VLOOKUP($A195,'BASE DE DATOS'!$B$2:$P$1443,7,0)</f>
        <v>#N/A</v>
      </c>
      <c r="I195" s="102" t="e">
        <f>VLOOKUP($A195,'BASE DE DATOS'!$B$2:$P$1443,8,0)</f>
        <v>#N/A</v>
      </c>
      <c r="J195" s="102" t="e">
        <f>VLOOKUP($A195,'BASE DE DATOS'!$B$2:$P$1443,9,0)</f>
        <v>#N/A</v>
      </c>
      <c r="K195" s="102" t="e">
        <f t="shared" si="3"/>
        <v>#N/A</v>
      </c>
      <c r="L195" s="102" t="e">
        <f>VLOOKUP($A195,'BASE DE DATOS'!$B$2:$P$1443,14,0)</f>
        <v>#N/A</v>
      </c>
      <c r="M195" s="102" t="e">
        <f>VLOOKUP($A195,'BASE DE DATOS'!$B$2:$P$1443,15,0)</f>
        <v>#N/A</v>
      </c>
      <c r="N195" s="52"/>
    </row>
    <row r="196" spans="1:14" s="53" customFormat="1" ht="15.75" customHeight="1" x14ac:dyDescent="0.35">
      <c r="A196" s="88"/>
      <c r="B196" s="50"/>
      <c r="C196" s="102" t="e">
        <f>VLOOKUP($A196,'BASE DE DATOS'!B$2:P$1443,2,0)</f>
        <v>#N/A</v>
      </c>
      <c r="D196" s="102" t="e">
        <f>VLOOKUP($A196,'BASE DE DATOS'!$B$1:$P$1443,3,0)</f>
        <v>#N/A</v>
      </c>
      <c r="E196" s="102" t="e">
        <f>VLOOKUP($A196,'BASE DE DATOS'!B$2:P$1443,4,0)</f>
        <v>#N/A</v>
      </c>
      <c r="F196" s="102" t="e">
        <f>VLOOKUP($A196,'BASE DE DATOS'!$B$2:$P$1443,5,0)</f>
        <v>#N/A</v>
      </c>
      <c r="G196" s="102" t="e">
        <f>VLOOKUP($A196,'BASE DE DATOS'!$B$2:$P$1443,6,0)</f>
        <v>#N/A</v>
      </c>
      <c r="H196" s="102" t="e">
        <f>VLOOKUP($A196,'BASE DE DATOS'!$B$2:$P$1443,7,0)</f>
        <v>#N/A</v>
      </c>
      <c r="I196" s="102" t="e">
        <f>VLOOKUP($A196,'BASE DE DATOS'!$B$2:$P$1443,8,0)</f>
        <v>#N/A</v>
      </c>
      <c r="J196" s="102" t="e">
        <f>VLOOKUP($A196,'BASE DE DATOS'!$B$2:$P$1443,9,0)</f>
        <v>#N/A</v>
      </c>
      <c r="K196" s="102" t="e">
        <f t="shared" si="3"/>
        <v>#N/A</v>
      </c>
      <c r="L196" s="102" t="e">
        <f>VLOOKUP($A196,'BASE DE DATOS'!$B$2:$P$1443,14,0)</f>
        <v>#N/A</v>
      </c>
      <c r="M196" s="102" t="e">
        <f>VLOOKUP($A196,'BASE DE DATOS'!$B$2:$P$1443,15,0)</f>
        <v>#N/A</v>
      </c>
      <c r="N196" s="52"/>
    </row>
    <row r="197" spans="1:14" s="53" customFormat="1" ht="15.75" customHeight="1" x14ac:dyDescent="0.35">
      <c r="A197" s="88"/>
      <c r="B197" s="50"/>
      <c r="C197" s="102" t="e">
        <f>VLOOKUP($A197,'BASE DE DATOS'!B$2:P$1443,2,0)</f>
        <v>#N/A</v>
      </c>
      <c r="D197" s="102" t="e">
        <f>VLOOKUP($A197,'BASE DE DATOS'!$B$1:$P$1443,3,0)</f>
        <v>#N/A</v>
      </c>
      <c r="E197" s="102" t="e">
        <f>VLOOKUP($A197,'BASE DE DATOS'!B$2:P$1443,4,0)</f>
        <v>#N/A</v>
      </c>
      <c r="F197" s="102" t="e">
        <f>VLOOKUP($A197,'BASE DE DATOS'!$B$2:$P$1443,5,0)</f>
        <v>#N/A</v>
      </c>
      <c r="G197" s="102" t="e">
        <f>VLOOKUP($A197,'BASE DE DATOS'!$B$2:$P$1443,6,0)</f>
        <v>#N/A</v>
      </c>
      <c r="H197" s="102" t="e">
        <f>VLOOKUP($A197,'BASE DE DATOS'!$B$2:$P$1443,7,0)</f>
        <v>#N/A</v>
      </c>
      <c r="I197" s="102" t="e">
        <f>VLOOKUP($A197,'BASE DE DATOS'!$B$2:$P$1443,8,0)</f>
        <v>#N/A</v>
      </c>
      <c r="J197" s="102" t="e">
        <f>VLOOKUP($A197,'BASE DE DATOS'!$B$2:$P$1443,9,0)</f>
        <v>#N/A</v>
      </c>
      <c r="K197" s="102" t="e">
        <f t="shared" si="3"/>
        <v>#N/A</v>
      </c>
      <c r="L197" s="102" t="e">
        <f>VLOOKUP($A197,'BASE DE DATOS'!$B$2:$P$1443,14,0)</f>
        <v>#N/A</v>
      </c>
      <c r="M197" s="102" t="e">
        <f>VLOOKUP($A197,'BASE DE DATOS'!$B$2:$P$1443,15,0)</f>
        <v>#N/A</v>
      </c>
      <c r="N197" s="52"/>
    </row>
    <row r="198" spans="1:14" s="53" customFormat="1" ht="21" x14ac:dyDescent="0.35">
      <c r="A198" s="88"/>
      <c r="B198" s="50"/>
      <c r="C198" s="102" t="e">
        <f>VLOOKUP($A198,'BASE DE DATOS'!B$2:P$1443,2,0)</f>
        <v>#N/A</v>
      </c>
      <c r="D198" s="102" t="e">
        <f>VLOOKUP($A198,'BASE DE DATOS'!$B$1:$P$1443,3,0)</f>
        <v>#N/A</v>
      </c>
      <c r="E198" s="102" t="e">
        <f>VLOOKUP($A198,'BASE DE DATOS'!B$2:P$1443,4,0)</f>
        <v>#N/A</v>
      </c>
      <c r="F198" s="102" t="e">
        <f>VLOOKUP($A198,'BASE DE DATOS'!$B$2:$P$1443,5,0)</f>
        <v>#N/A</v>
      </c>
      <c r="G198" s="102" t="e">
        <f>VLOOKUP($A198,'BASE DE DATOS'!$B$2:$P$1443,6,0)</f>
        <v>#N/A</v>
      </c>
      <c r="H198" s="102" t="e">
        <f>VLOOKUP($A198,'BASE DE DATOS'!$B$2:$P$1443,7,0)</f>
        <v>#N/A</v>
      </c>
      <c r="I198" s="102" t="e">
        <f>VLOOKUP($A198,'BASE DE DATOS'!$B$2:$P$1443,8,0)</f>
        <v>#N/A</v>
      </c>
      <c r="J198" s="102" t="e">
        <f>VLOOKUP($A198,'BASE DE DATOS'!$B$2:$P$1443,9,0)</f>
        <v>#N/A</v>
      </c>
      <c r="K198" s="102" t="e">
        <f t="shared" si="3"/>
        <v>#N/A</v>
      </c>
      <c r="L198" s="102" t="e">
        <f>VLOOKUP($A198,'BASE DE DATOS'!$B$2:$P$1443,14,0)</f>
        <v>#N/A</v>
      </c>
      <c r="M198" s="102" t="e">
        <f>VLOOKUP($A198,'BASE DE DATOS'!$B$2:$P$1443,15,0)</f>
        <v>#N/A</v>
      </c>
      <c r="N198" s="52"/>
    </row>
    <row r="199" spans="1:14" s="53" customFormat="1" ht="15.75" customHeight="1" x14ac:dyDescent="0.35">
      <c r="A199" s="88"/>
      <c r="B199" s="50"/>
      <c r="C199" s="102" t="e">
        <f>VLOOKUP($A199,'BASE DE DATOS'!B$2:P$1443,2,0)</f>
        <v>#N/A</v>
      </c>
      <c r="D199" s="102" t="e">
        <f>VLOOKUP($A199,'BASE DE DATOS'!$B$1:$P$1443,3,0)</f>
        <v>#N/A</v>
      </c>
      <c r="E199" s="102" t="e">
        <f>VLOOKUP($A199,'BASE DE DATOS'!B$2:P$1443,4,0)</f>
        <v>#N/A</v>
      </c>
      <c r="F199" s="102" t="e">
        <f>VLOOKUP($A199,'BASE DE DATOS'!$B$2:$P$1443,5,0)</f>
        <v>#N/A</v>
      </c>
      <c r="G199" s="102" t="e">
        <f>VLOOKUP($A199,'BASE DE DATOS'!$B$2:$P$1443,6,0)</f>
        <v>#N/A</v>
      </c>
      <c r="H199" s="102" t="e">
        <f>VLOOKUP($A199,'BASE DE DATOS'!$B$2:$P$1443,7,0)</f>
        <v>#N/A</v>
      </c>
      <c r="I199" s="102" t="e">
        <f>VLOOKUP($A199,'BASE DE DATOS'!$B$2:$P$1443,8,0)</f>
        <v>#N/A</v>
      </c>
      <c r="J199" s="102" t="e">
        <f>VLOOKUP($A199,'BASE DE DATOS'!$B$2:$P$1443,9,0)</f>
        <v>#N/A</v>
      </c>
      <c r="K199" s="102" t="e">
        <f t="shared" si="3"/>
        <v>#N/A</v>
      </c>
      <c r="L199" s="102" t="e">
        <f>VLOOKUP($A199,'BASE DE DATOS'!$B$2:$P$1443,14,0)</f>
        <v>#N/A</v>
      </c>
      <c r="M199" s="102" t="e">
        <f>VLOOKUP($A199,'BASE DE DATOS'!$B$2:$P$1443,15,0)</f>
        <v>#N/A</v>
      </c>
      <c r="N199" s="52"/>
    </row>
    <row r="200" spans="1:14" s="53" customFormat="1" ht="21" x14ac:dyDescent="0.35">
      <c r="A200" s="88"/>
      <c r="B200" s="50"/>
      <c r="C200" s="102" t="e">
        <f>VLOOKUP($A200,'BASE DE DATOS'!B$2:P$1443,2,0)</f>
        <v>#N/A</v>
      </c>
      <c r="D200" s="102" t="e">
        <f>VLOOKUP($A200,'BASE DE DATOS'!$B$1:$P$1443,3,0)</f>
        <v>#N/A</v>
      </c>
      <c r="E200" s="102" t="e">
        <f>VLOOKUP($A200,'BASE DE DATOS'!B$2:P$1443,4,0)</f>
        <v>#N/A</v>
      </c>
      <c r="F200" s="102" t="e">
        <f>VLOOKUP($A200,'BASE DE DATOS'!$B$2:$P$1443,5,0)</f>
        <v>#N/A</v>
      </c>
      <c r="G200" s="102" t="e">
        <f>VLOOKUP($A200,'BASE DE DATOS'!$B$2:$P$1443,6,0)</f>
        <v>#N/A</v>
      </c>
      <c r="H200" s="102" t="e">
        <f>VLOOKUP($A200,'BASE DE DATOS'!$B$2:$P$1443,7,0)</f>
        <v>#N/A</v>
      </c>
      <c r="I200" s="102" t="e">
        <f>VLOOKUP($A200,'BASE DE DATOS'!$B$2:$P$1443,8,0)</f>
        <v>#N/A</v>
      </c>
      <c r="J200" s="102" t="e">
        <f>VLOOKUP($A200,'BASE DE DATOS'!$B$2:$P$1443,9,0)</f>
        <v>#N/A</v>
      </c>
      <c r="K200" s="102" t="e">
        <f t="shared" si="3"/>
        <v>#N/A</v>
      </c>
      <c r="L200" s="102" t="e">
        <f>VLOOKUP($A200,'BASE DE DATOS'!$B$2:$P$1443,14,0)</f>
        <v>#N/A</v>
      </c>
      <c r="M200" s="102" t="e">
        <f>VLOOKUP($A200,'BASE DE DATOS'!$B$2:$P$1443,15,0)</f>
        <v>#N/A</v>
      </c>
      <c r="N200" s="52"/>
    </row>
    <row r="201" spans="1:14" s="53" customFormat="1" ht="21" x14ac:dyDescent="0.35">
      <c r="A201" s="88"/>
      <c r="B201" s="50"/>
      <c r="C201" s="102" t="e">
        <f>VLOOKUP($A201,'BASE DE DATOS'!B$2:P$1443,2,0)</f>
        <v>#N/A</v>
      </c>
      <c r="D201" s="102" t="e">
        <f>VLOOKUP($A201,'BASE DE DATOS'!$B$1:$P$1443,3,0)</f>
        <v>#N/A</v>
      </c>
      <c r="E201" s="102" t="e">
        <f>VLOOKUP($A201,'BASE DE DATOS'!B$2:P$1443,4,0)</f>
        <v>#N/A</v>
      </c>
      <c r="F201" s="102" t="e">
        <f>VLOOKUP($A201,'BASE DE DATOS'!$B$2:$P$1443,5,0)</f>
        <v>#N/A</v>
      </c>
      <c r="G201" s="102" t="e">
        <f>VLOOKUP($A201,'BASE DE DATOS'!$B$2:$P$1443,6,0)</f>
        <v>#N/A</v>
      </c>
      <c r="H201" s="102" t="e">
        <f>VLOOKUP($A201,'BASE DE DATOS'!$B$2:$P$1443,7,0)</f>
        <v>#N/A</v>
      </c>
      <c r="I201" s="102" t="e">
        <f>VLOOKUP($A201,'BASE DE DATOS'!$B$2:$P$1443,8,0)</f>
        <v>#N/A</v>
      </c>
      <c r="J201" s="102" t="e">
        <f>VLOOKUP($A201,'BASE DE DATOS'!$B$2:$P$1443,9,0)</f>
        <v>#N/A</v>
      </c>
      <c r="K201" s="102" t="e">
        <f t="shared" si="3"/>
        <v>#N/A</v>
      </c>
      <c r="L201" s="102" t="e">
        <f>VLOOKUP($A201,'BASE DE DATOS'!$B$2:$P$1443,14,0)</f>
        <v>#N/A</v>
      </c>
      <c r="M201" s="102" t="e">
        <f>VLOOKUP($A201,'BASE DE DATOS'!$B$2:$P$1443,15,0)</f>
        <v>#N/A</v>
      </c>
      <c r="N201" s="52"/>
    </row>
    <row r="202" spans="1:14" s="53" customFormat="1" ht="21" x14ac:dyDescent="0.35">
      <c r="A202" s="88"/>
      <c r="B202" s="50"/>
      <c r="C202" s="102" t="e">
        <f>VLOOKUP($A202,'BASE DE DATOS'!B$2:P$1443,2,0)</f>
        <v>#N/A</v>
      </c>
      <c r="D202" s="102" t="e">
        <f>VLOOKUP($A202,'BASE DE DATOS'!$B$1:$P$1443,3,0)</f>
        <v>#N/A</v>
      </c>
      <c r="E202" s="102" t="e">
        <f>VLOOKUP($A202,'BASE DE DATOS'!B$2:P$1443,4,0)</f>
        <v>#N/A</v>
      </c>
      <c r="F202" s="102" t="e">
        <f>VLOOKUP($A202,'BASE DE DATOS'!$B$2:$P$1443,5,0)</f>
        <v>#N/A</v>
      </c>
      <c r="G202" s="102" t="e">
        <f>VLOOKUP($A202,'BASE DE DATOS'!$B$2:$P$1443,6,0)</f>
        <v>#N/A</v>
      </c>
      <c r="H202" s="102" t="e">
        <f>VLOOKUP($A202,'BASE DE DATOS'!$B$2:$P$1443,7,0)</f>
        <v>#N/A</v>
      </c>
      <c r="I202" s="102" t="e">
        <f>VLOOKUP($A202,'BASE DE DATOS'!$B$2:$P$1443,8,0)</f>
        <v>#N/A</v>
      </c>
      <c r="J202" s="102" t="e">
        <f>VLOOKUP($A202,'BASE DE DATOS'!$B$2:$P$1443,9,0)</f>
        <v>#N/A</v>
      </c>
      <c r="K202" s="102" t="e">
        <f t="shared" si="3"/>
        <v>#N/A</v>
      </c>
      <c r="L202" s="102" t="e">
        <f>VLOOKUP($A202,'BASE DE DATOS'!$B$2:$P$1443,14,0)</f>
        <v>#N/A</v>
      </c>
      <c r="M202" s="102" t="e">
        <f>VLOOKUP($A202,'BASE DE DATOS'!$B$2:$P$1443,15,0)</f>
        <v>#N/A</v>
      </c>
      <c r="N202" s="52"/>
    </row>
    <row r="203" spans="1:14" s="53" customFormat="1" ht="15.75" customHeight="1" x14ac:dyDescent="0.35">
      <c r="A203" s="88"/>
      <c r="B203" s="50"/>
      <c r="C203" s="102" t="e">
        <f>VLOOKUP($A203,'BASE DE DATOS'!B$2:P$1443,2,0)</f>
        <v>#N/A</v>
      </c>
      <c r="D203" s="102" t="e">
        <f>VLOOKUP($A203,'BASE DE DATOS'!$B$1:$P$1443,3,0)</f>
        <v>#N/A</v>
      </c>
      <c r="E203" s="102" t="e">
        <f>VLOOKUP($A203,'BASE DE DATOS'!B$2:P$1443,4,0)</f>
        <v>#N/A</v>
      </c>
      <c r="F203" s="102" t="e">
        <f>VLOOKUP($A203,'BASE DE DATOS'!$B$2:$P$1443,5,0)</f>
        <v>#N/A</v>
      </c>
      <c r="G203" s="102" t="e">
        <f>VLOOKUP($A203,'BASE DE DATOS'!$B$2:$P$1443,6,0)</f>
        <v>#N/A</v>
      </c>
      <c r="H203" s="102" t="e">
        <f>VLOOKUP($A203,'BASE DE DATOS'!$B$2:$P$1443,7,0)</f>
        <v>#N/A</v>
      </c>
      <c r="I203" s="102" t="e">
        <f>VLOOKUP($A203,'BASE DE DATOS'!$B$2:$P$1443,8,0)</f>
        <v>#N/A</v>
      </c>
      <c r="J203" s="102" t="e">
        <f>VLOOKUP($A203,'BASE DE DATOS'!$B$2:$P$1443,9,0)</f>
        <v>#N/A</v>
      </c>
      <c r="K203" s="102" t="e">
        <f t="shared" si="3"/>
        <v>#N/A</v>
      </c>
      <c r="L203" s="102" t="e">
        <f>VLOOKUP($A203,'BASE DE DATOS'!$B$2:$P$1443,14,0)</f>
        <v>#N/A</v>
      </c>
      <c r="M203" s="102" t="e">
        <f>VLOOKUP($A203,'BASE DE DATOS'!$B$2:$P$1443,15,0)</f>
        <v>#N/A</v>
      </c>
      <c r="N203" s="52"/>
    </row>
    <row r="204" spans="1:14" s="53" customFormat="1" ht="21" x14ac:dyDescent="0.35">
      <c r="A204" s="88"/>
      <c r="B204" s="50"/>
      <c r="C204" s="102" t="e">
        <f>VLOOKUP($A204,'BASE DE DATOS'!B$2:P$1443,2,0)</f>
        <v>#N/A</v>
      </c>
      <c r="D204" s="102" t="e">
        <f>VLOOKUP($A204,'BASE DE DATOS'!$B$1:$P$1443,3,0)</f>
        <v>#N/A</v>
      </c>
      <c r="E204" s="102" t="e">
        <f>VLOOKUP($A204,'BASE DE DATOS'!B$2:P$1443,4,0)</f>
        <v>#N/A</v>
      </c>
      <c r="F204" s="102" t="e">
        <f>VLOOKUP($A204,'BASE DE DATOS'!$B$2:$P$1443,5,0)</f>
        <v>#N/A</v>
      </c>
      <c r="G204" s="102" t="e">
        <f>VLOOKUP($A204,'BASE DE DATOS'!$B$2:$P$1443,6,0)</f>
        <v>#N/A</v>
      </c>
      <c r="H204" s="102" t="e">
        <f>VLOOKUP($A204,'BASE DE DATOS'!$B$2:$P$1443,7,0)</f>
        <v>#N/A</v>
      </c>
      <c r="I204" s="102" t="e">
        <f>VLOOKUP($A204,'BASE DE DATOS'!$B$2:$P$1443,8,0)</f>
        <v>#N/A</v>
      </c>
      <c r="J204" s="102" t="e">
        <f>VLOOKUP($A204,'BASE DE DATOS'!$B$2:$P$1443,9,0)</f>
        <v>#N/A</v>
      </c>
      <c r="K204" s="102" t="e">
        <f t="shared" si="3"/>
        <v>#N/A</v>
      </c>
      <c r="L204" s="102" t="e">
        <f>VLOOKUP($A204,'BASE DE DATOS'!$B$2:$P$1443,14,0)</f>
        <v>#N/A</v>
      </c>
      <c r="M204" s="102" t="e">
        <f>VLOOKUP($A204,'BASE DE DATOS'!$B$2:$P$1443,15,0)</f>
        <v>#N/A</v>
      </c>
      <c r="N204" s="52"/>
    </row>
    <row r="205" spans="1:14" s="53" customFormat="1" ht="15.75" customHeight="1" x14ac:dyDescent="0.35">
      <c r="A205" s="88"/>
      <c r="B205" s="50"/>
      <c r="C205" s="102" t="e">
        <f>VLOOKUP($A205,'BASE DE DATOS'!B$2:P$1443,2,0)</f>
        <v>#N/A</v>
      </c>
      <c r="D205" s="102" t="e">
        <f>VLOOKUP($A205,'BASE DE DATOS'!$B$1:$P$1443,3,0)</f>
        <v>#N/A</v>
      </c>
      <c r="E205" s="102" t="e">
        <f>VLOOKUP($A205,'BASE DE DATOS'!B$2:P$1443,4,0)</f>
        <v>#N/A</v>
      </c>
      <c r="F205" s="102" t="e">
        <f>VLOOKUP($A205,'BASE DE DATOS'!$B$2:$P$1443,5,0)</f>
        <v>#N/A</v>
      </c>
      <c r="G205" s="102" t="e">
        <f>VLOOKUP($A205,'BASE DE DATOS'!$B$2:$P$1443,6,0)</f>
        <v>#N/A</v>
      </c>
      <c r="H205" s="102" t="e">
        <f>VLOOKUP($A205,'BASE DE DATOS'!$B$2:$P$1443,7,0)</f>
        <v>#N/A</v>
      </c>
      <c r="I205" s="102" t="e">
        <f>VLOOKUP($A205,'BASE DE DATOS'!$B$2:$P$1443,8,0)</f>
        <v>#N/A</v>
      </c>
      <c r="J205" s="102" t="e">
        <f>VLOOKUP($A205,'BASE DE DATOS'!$B$2:$P$1443,9,0)</f>
        <v>#N/A</v>
      </c>
      <c r="K205" s="102" t="e">
        <f t="shared" si="3"/>
        <v>#N/A</v>
      </c>
      <c r="L205" s="102" t="e">
        <f>VLOOKUP($A205,'BASE DE DATOS'!$B$2:$P$1443,14,0)</f>
        <v>#N/A</v>
      </c>
      <c r="M205" s="102" t="e">
        <f>VLOOKUP($A205,'BASE DE DATOS'!$B$2:$P$1443,15,0)</f>
        <v>#N/A</v>
      </c>
      <c r="N205" s="52"/>
    </row>
    <row r="206" spans="1:14" s="53" customFormat="1" ht="21" x14ac:dyDescent="0.35">
      <c r="A206" s="88"/>
      <c r="B206" s="50"/>
      <c r="C206" s="102" t="e">
        <f>VLOOKUP($A206,'BASE DE DATOS'!B$2:P$1443,2,0)</f>
        <v>#N/A</v>
      </c>
      <c r="D206" s="102" t="e">
        <f>VLOOKUP($A206,'BASE DE DATOS'!$B$1:$P$1443,3,0)</f>
        <v>#N/A</v>
      </c>
      <c r="E206" s="102" t="e">
        <f>VLOOKUP($A206,'BASE DE DATOS'!B$2:P$1443,4,0)</f>
        <v>#N/A</v>
      </c>
      <c r="F206" s="102" t="e">
        <f>VLOOKUP($A206,'BASE DE DATOS'!$B$2:$P$1443,5,0)</f>
        <v>#N/A</v>
      </c>
      <c r="G206" s="102" t="e">
        <f>VLOOKUP($A206,'BASE DE DATOS'!$B$2:$P$1443,6,0)</f>
        <v>#N/A</v>
      </c>
      <c r="H206" s="102" t="e">
        <f>VLOOKUP($A206,'BASE DE DATOS'!$B$2:$P$1443,7,0)</f>
        <v>#N/A</v>
      </c>
      <c r="I206" s="102" t="e">
        <f>VLOOKUP($A206,'BASE DE DATOS'!$B$2:$P$1443,8,0)</f>
        <v>#N/A</v>
      </c>
      <c r="J206" s="102" t="e">
        <f>VLOOKUP($A206,'BASE DE DATOS'!$B$2:$P$1443,9,0)</f>
        <v>#N/A</v>
      </c>
      <c r="K206" s="102" t="e">
        <f t="shared" si="3"/>
        <v>#N/A</v>
      </c>
      <c r="L206" s="102" t="e">
        <f>VLOOKUP($A206,'BASE DE DATOS'!$B$2:$P$1443,14,0)</f>
        <v>#N/A</v>
      </c>
      <c r="M206" s="102" t="e">
        <f>VLOOKUP($A206,'BASE DE DATOS'!$B$2:$P$1443,15,0)</f>
        <v>#N/A</v>
      </c>
      <c r="N206" s="52"/>
    </row>
    <row r="207" spans="1:14" s="53" customFormat="1" ht="21" x14ac:dyDescent="0.35">
      <c r="A207" s="88"/>
      <c r="B207" s="50"/>
      <c r="C207" s="102" t="e">
        <f>VLOOKUP($A207,'BASE DE DATOS'!B$2:P$1443,2,0)</f>
        <v>#N/A</v>
      </c>
      <c r="D207" s="102" t="e">
        <f>VLOOKUP($A207,'BASE DE DATOS'!$B$1:$P$1443,3,0)</f>
        <v>#N/A</v>
      </c>
      <c r="E207" s="102" t="e">
        <f>VLOOKUP($A207,'BASE DE DATOS'!B$2:P$1443,4,0)</f>
        <v>#N/A</v>
      </c>
      <c r="F207" s="102" t="e">
        <f>VLOOKUP($A207,'BASE DE DATOS'!$B$2:$P$1443,5,0)</f>
        <v>#N/A</v>
      </c>
      <c r="G207" s="102" t="e">
        <f>VLOOKUP($A207,'BASE DE DATOS'!$B$2:$P$1443,6,0)</f>
        <v>#N/A</v>
      </c>
      <c r="H207" s="102" t="e">
        <f>VLOOKUP($A207,'BASE DE DATOS'!$B$2:$P$1443,7,0)</f>
        <v>#N/A</v>
      </c>
      <c r="I207" s="102" t="e">
        <f>VLOOKUP($A207,'BASE DE DATOS'!$B$2:$P$1443,8,0)</f>
        <v>#N/A</v>
      </c>
      <c r="J207" s="102" t="e">
        <f>VLOOKUP($A207,'BASE DE DATOS'!$B$2:$P$1443,9,0)</f>
        <v>#N/A</v>
      </c>
      <c r="K207" s="102" t="e">
        <f t="shared" si="3"/>
        <v>#N/A</v>
      </c>
      <c r="L207" s="102" t="e">
        <f>VLOOKUP($A207,'BASE DE DATOS'!$B$2:$P$1443,14,0)</f>
        <v>#N/A</v>
      </c>
      <c r="M207" s="102" t="e">
        <f>VLOOKUP($A207,'BASE DE DATOS'!$B$2:$P$1443,15,0)</f>
        <v>#N/A</v>
      </c>
      <c r="N207" s="52"/>
    </row>
    <row r="208" spans="1:14" s="53" customFormat="1" ht="21" x14ac:dyDescent="0.35">
      <c r="A208" s="88"/>
      <c r="B208" s="50"/>
      <c r="C208" s="102" t="e">
        <f>VLOOKUP($A208,'BASE DE DATOS'!B$2:P$1443,2,0)</f>
        <v>#N/A</v>
      </c>
      <c r="D208" s="102" t="e">
        <f>VLOOKUP($A208,'BASE DE DATOS'!$B$1:$P$1443,3,0)</f>
        <v>#N/A</v>
      </c>
      <c r="E208" s="102" t="e">
        <f>VLOOKUP($A208,'BASE DE DATOS'!B$2:P$1443,4,0)</f>
        <v>#N/A</v>
      </c>
      <c r="F208" s="102" t="e">
        <f>VLOOKUP($A208,'BASE DE DATOS'!$B$2:$P$1443,5,0)</f>
        <v>#N/A</v>
      </c>
      <c r="G208" s="102" t="e">
        <f>VLOOKUP($A208,'BASE DE DATOS'!$B$2:$P$1443,6,0)</f>
        <v>#N/A</v>
      </c>
      <c r="H208" s="102" t="e">
        <f>VLOOKUP($A208,'BASE DE DATOS'!$B$2:$P$1443,7,0)</f>
        <v>#N/A</v>
      </c>
      <c r="I208" s="102" t="e">
        <f>VLOOKUP($A208,'BASE DE DATOS'!$B$2:$P$1443,8,0)</f>
        <v>#N/A</v>
      </c>
      <c r="J208" s="102" t="e">
        <f>VLOOKUP($A208,'BASE DE DATOS'!$B$2:$P$1443,9,0)</f>
        <v>#N/A</v>
      </c>
      <c r="K208" s="102" t="e">
        <f t="shared" si="3"/>
        <v>#N/A</v>
      </c>
      <c r="L208" s="102" t="e">
        <f>VLOOKUP($A208,'BASE DE DATOS'!$B$2:$P$1443,14,0)</f>
        <v>#N/A</v>
      </c>
      <c r="M208" s="102" t="e">
        <f>VLOOKUP($A208,'BASE DE DATOS'!$B$2:$P$1443,15,0)</f>
        <v>#N/A</v>
      </c>
      <c r="N208" s="52"/>
    </row>
    <row r="209" spans="1:15" s="53" customFormat="1" ht="21" x14ac:dyDescent="0.35">
      <c r="A209" s="88"/>
      <c r="B209" s="50"/>
      <c r="C209" s="102" t="e">
        <f>VLOOKUP($A209,'BASE DE DATOS'!B$2:P$1443,2,0)</f>
        <v>#N/A</v>
      </c>
      <c r="D209" s="102" t="e">
        <f>VLOOKUP($A209,'BASE DE DATOS'!$B$1:$P$1443,3,0)</f>
        <v>#N/A</v>
      </c>
      <c r="E209" s="102" t="e">
        <f>VLOOKUP($A209,'BASE DE DATOS'!B$2:P$1443,4,0)</f>
        <v>#N/A</v>
      </c>
      <c r="F209" s="102" t="e">
        <f>VLOOKUP($A209,'BASE DE DATOS'!$B$2:$P$1443,5,0)</f>
        <v>#N/A</v>
      </c>
      <c r="G209" s="102" t="e">
        <f>VLOOKUP($A209,'BASE DE DATOS'!$B$2:$P$1443,6,0)</f>
        <v>#N/A</v>
      </c>
      <c r="H209" s="102" t="e">
        <f>VLOOKUP($A209,'BASE DE DATOS'!$B$2:$P$1443,7,0)</f>
        <v>#N/A</v>
      </c>
      <c r="I209" s="102" t="e">
        <f>VLOOKUP($A209,'BASE DE DATOS'!$B$2:$P$1443,8,0)</f>
        <v>#N/A</v>
      </c>
      <c r="J209" s="102" t="e">
        <f>VLOOKUP($A209,'BASE DE DATOS'!$B$2:$P$1443,9,0)</f>
        <v>#N/A</v>
      </c>
      <c r="K209" s="102" t="e">
        <f t="shared" si="3"/>
        <v>#N/A</v>
      </c>
      <c r="L209" s="102" t="e">
        <f>VLOOKUP($A209,'BASE DE DATOS'!$B$2:$P$1443,14,0)</f>
        <v>#N/A</v>
      </c>
      <c r="M209" s="102" t="e">
        <f>VLOOKUP($A209,'BASE DE DATOS'!$B$2:$P$1443,15,0)</f>
        <v>#N/A</v>
      </c>
      <c r="N209" s="52"/>
    </row>
    <row r="210" spans="1:15" s="53" customFormat="1" ht="15.75" customHeight="1" x14ac:dyDescent="0.35">
      <c r="A210" s="88"/>
      <c r="B210" s="50"/>
      <c r="C210" s="102" t="e">
        <f>VLOOKUP($A210,'BASE DE DATOS'!B$2:P$1443,2,0)</f>
        <v>#N/A</v>
      </c>
      <c r="D210" s="102" t="e">
        <f>VLOOKUP($A210,'BASE DE DATOS'!$B$1:$P$1443,3,0)</f>
        <v>#N/A</v>
      </c>
      <c r="E210" s="102" t="e">
        <f>VLOOKUP($A210,'BASE DE DATOS'!B$2:P$1443,4,0)</f>
        <v>#N/A</v>
      </c>
      <c r="F210" s="102" t="e">
        <f>VLOOKUP($A210,'BASE DE DATOS'!$B$2:$P$1443,5,0)</f>
        <v>#N/A</v>
      </c>
      <c r="G210" s="102" t="e">
        <f>VLOOKUP($A210,'BASE DE DATOS'!$B$2:$P$1443,6,0)</f>
        <v>#N/A</v>
      </c>
      <c r="H210" s="102" t="e">
        <f>VLOOKUP($A210,'BASE DE DATOS'!$B$2:$P$1443,7,0)</f>
        <v>#N/A</v>
      </c>
      <c r="I210" s="102" t="e">
        <f>VLOOKUP($A210,'BASE DE DATOS'!$B$2:$P$1443,8,0)</f>
        <v>#N/A</v>
      </c>
      <c r="J210" s="102" t="e">
        <f>VLOOKUP($A210,'BASE DE DATOS'!$B$2:$P$1443,9,0)</f>
        <v>#N/A</v>
      </c>
      <c r="K210" s="102" t="e">
        <f t="shared" si="3"/>
        <v>#N/A</v>
      </c>
      <c r="L210" s="102" t="e">
        <f>VLOOKUP($A210,'BASE DE DATOS'!$B$2:$P$1443,14,0)</f>
        <v>#N/A</v>
      </c>
      <c r="M210" s="102" t="e">
        <f>VLOOKUP($A210,'BASE DE DATOS'!$B$2:$P$1443,15,0)</f>
        <v>#N/A</v>
      </c>
      <c r="N210" s="52"/>
    </row>
    <row r="211" spans="1:15" s="53" customFormat="1" ht="21" x14ac:dyDescent="0.35">
      <c r="A211" s="88"/>
      <c r="B211" s="50"/>
      <c r="C211" s="102" t="e">
        <f>VLOOKUP($A211,'BASE DE DATOS'!B$2:P$1443,2,0)</f>
        <v>#N/A</v>
      </c>
      <c r="D211" s="102" t="e">
        <f>VLOOKUP($A211,'BASE DE DATOS'!$B$1:$P$1443,3,0)</f>
        <v>#N/A</v>
      </c>
      <c r="E211" s="102" t="e">
        <f>VLOOKUP($A211,'BASE DE DATOS'!B$2:P$1443,4,0)</f>
        <v>#N/A</v>
      </c>
      <c r="F211" s="102" t="e">
        <f>VLOOKUP($A211,'BASE DE DATOS'!$B$2:$P$1443,5,0)</f>
        <v>#N/A</v>
      </c>
      <c r="G211" s="102" t="e">
        <f>VLOOKUP($A211,'BASE DE DATOS'!$B$2:$P$1443,6,0)</f>
        <v>#N/A</v>
      </c>
      <c r="H211" s="102" t="e">
        <f>VLOOKUP($A211,'BASE DE DATOS'!$B$2:$P$1443,7,0)</f>
        <v>#N/A</v>
      </c>
      <c r="I211" s="102" t="e">
        <f>VLOOKUP($A211,'BASE DE DATOS'!$B$2:$P$1443,8,0)</f>
        <v>#N/A</v>
      </c>
      <c r="J211" s="102" t="e">
        <f>VLOOKUP($A211,'BASE DE DATOS'!$B$2:$P$1443,9,0)</f>
        <v>#N/A</v>
      </c>
      <c r="K211" s="102" t="e">
        <f t="shared" si="3"/>
        <v>#N/A</v>
      </c>
      <c r="L211" s="102" t="e">
        <f>VLOOKUP($A211,'BASE DE DATOS'!$B$2:$P$1443,14,0)</f>
        <v>#N/A</v>
      </c>
      <c r="M211" s="102" t="e">
        <f>VLOOKUP($A211,'BASE DE DATOS'!$B$2:$P$1443,15,0)</f>
        <v>#N/A</v>
      </c>
      <c r="N211" s="52"/>
    </row>
    <row r="212" spans="1:15" s="53" customFormat="1" ht="21" x14ac:dyDescent="0.35">
      <c r="A212" s="88"/>
      <c r="B212" s="50"/>
      <c r="C212" s="102" t="e">
        <f>VLOOKUP($A212,'BASE DE DATOS'!B$2:P$1443,2,0)</f>
        <v>#N/A</v>
      </c>
      <c r="D212" s="102" t="e">
        <f>VLOOKUP($A212,'BASE DE DATOS'!$B$1:$P$1443,3,0)</f>
        <v>#N/A</v>
      </c>
      <c r="E212" s="102" t="e">
        <f>VLOOKUP($A212,'BASE DE DATOS'!B$2:P$1443,4,0)</f>
        <v>#N/A</v>
      </c>
      <c r="F212" s="102" t="e">
        <f>VLOOKUP($A212,'BASE DE DATOS'!$B$2:$P$1443,5,0)</f>
        <v>#N/A</v>
      </c>
      <c r="G212" s="102" t="e">
        <f>VLOOKUP($A212,'BASE DE DATOS'!$B$2:$P$1443,6,0)</f>
        <v>#N/A</v>
      </c>
      <c r="H212" s="102" t="e">
        <f>VLOOKUP($A212,'BASE DE DATOS'!$B$2:$P$1443,7,0)</f>
        <v>#N/A</v>
      </c>
      <c r="I212" s="102" t="e">
        <f>VLOOKUP($A212,'BASE DE DATOS'!$B$2:$P$1443,8,0)</f>
        <v>#N/A</v>
      </c>
      <c r="J212" s="102" t="e">
        <f>VLOOKUP($A212,'BASE DE DATOS'!$B$2:$P$1443,9,0)</f>
        <v>#N/A</v>
      </c>
      <c r="K212" s="102" t="e">
        <f t="shared" si="3"/>
        <v>#N/A</v>
      </c>
      <c r="L212" s="102" t="e">
        <f>VLOOKUP($A212,'BASE DE DATOS'!$B$2:$P$1443,14,0)</f>
        <v>#N/A</v>
      </c>
      <c r="M212" s="102" t="e">
        <f>VLOOKUP($A212,'BASE DE DATOS'!$B$2:$P$1443,15,0)</f>
        <v>#N/A</v>
      </c>
      <c r="N212" s="52"/>
    </row>
    <row r="213" spans="1:15" s="53" customFormat="1" ht="21" x14ac:dyDescent="0.35">
      <c r="A213" s="88"/>
      <c r="B213" s="50"/>
      <c r="C213" s="102" t="e">
        <f>VLOOKUP($A213,'BASE DE DATOS'!B$2:P$1443,2,0)</f>
        <v>#N/A</v>
      </c>
      <c r="D213" s="102" t="e">
        <f>VLOOKUP($A213,'BASE DE DATOS'!$B$1:$P$1443,3,0)</f>
        <v>#N/A</v>
      </c>
      <c r="E213" s="102" t="e">
        <f>VLOOKUP($A213,'BASE DE DATOS'!B$2:P$1443,4,0)</f>
        <v>#N/A</v>
      </c>
      <c r="F213" s="102" t="e">
        <f>VLOOKUP($A213,'BASE DE DATOS'!$B$2:$P$1443,5,0)</f>
        <v>#N/A</v>
      </c>
      <c r="G213" s="102" t="e">
        <f>VLOOKUP($A213,'BASE DE DATOS'!$B$2:$P$1443,6,0)</f>
        <v>#N/A</v>
      </c>
      <c r="H213" s="102" t="e">
        <f>VLOOKUP($A213,'BASE DE DATOS'!$B$2:$P$1443,7,0)</f>
        <v>#N/A</v>
      </c>
      <c r="I213" s="102" t="e">
        <f>VLOOKUP($A213,'BASE DE DATOS'!$B$2:$P$1443,8,0)</f>
        <v>#N/A</v>
      </c>
      <c r="J213" s="102" t="e">
        <f>VLOOKUP($A213,'BASE DE DATOS'!$B$2:$P$1443,9,0)</f>
        <v>#N/A</v>
      </c>
      <c r="K213" s="102" t="e">
        <f t="shared" ref="K213:K261" si="4">CONCATENATE(H213,R213,I213,R213,J213)</f>
        <v>#N/A</v>
      </c>
      <c r="L213" s="102" t="e">
        <f>VLOOKUP($A213,'BASE DE DATOS'!$B$2:$P$1443,14,0)</f>
        <v>#N/A</v>
      </c>
      <c r="M213" s="102" t="e">
        <f>VLOOKUP($A213,'BASE DE DATOS'!$B$2:$P$1443,15,0)</f>
        <v>#N/A</v>
      </c>
      <c r="N213" s="52"/>
    </row>
    <row r="214" spans="1:15" s="53" customFormat="1" ht="15.75" customHeight="1" x14ac:dyDescent="0.35">
      <c r="A214" s="88"/>
      <c r="B214" s="50"/>
      <c r="C214" s="102" t="e">
        <f>VLOOKUP($A214,'BASE DE DATOS'!B$2:P$1443,2,0)</f>
        <v>#N/A</v>
      </c>
      <c r="D214" s="102" t="e">
        <f>VLOOKUP($A214,'BASE DE DATOS'!$B$1:$P$1443,3,0)</f>
        <v>#N/A</v>
      </c>
      <c r="E214" s="102" t="e">
        <f>VLOOKUP($A214,'BASE DE DATOS'!B$2:P$1443,4,0)</f>
        <v>#N/A</v>
      </c>
      <c r="F214" s="102" t="e">
        <f>VLOOKUP($A214,'BASE DE DATOS'!$B$2:$P$1443,5,0)</f>
        <v>#N/A</v>
      </c>
      <c r="G214" s="102" t="e">
        <f>VLOOKUP($A214,'BASE DE DATOS'!$B$2:$P$1443,6,0)</f>
        <v>#N/A</v>
      </c>
      <c r="H214" s="102" t="e">
        <f>VLOOKUP($A214,'BASE DE DATOS'!$B$2:$P$1443,7,0)</f>
        <v>#N/A</v>
      </c>
      <c r="I214" s="102" t="e">
        <f>VLOOKUP($A214,'BASE DE DATOS'!$B$2:$P$1443,8,0)</f>
        <v>#N/A</v>
      </c>
      <c r="J214" s="102" t="e">
        <f>VLOOKUP($A214,'BASE DE DATOS'!$B$2:$P$1443,9,0)</f>
        <v>#N/A</v>
      </c>
      <c r="K214" s="102" t="e">
        <f t="shared" si="4"/>
        <v>#N/A</v>
      </c>
      <c r="L214" s="102" t="e">
        <f>VLOOKUP($A214,'BASE DE DATOS'!$B$2:$P$1443,14,0)</f>
        <v>#N/A</v>
      </c>
      <c r="M214" s="102" t="e">
        <f>VLOOKUP($A214,'BASE DE DATOS'!$B$2:$P$1443,15,0)</f>
        <v>#N/A</v>
      </c>
      <c r="N214" s="52"/>
      <c r="O214" s="53" t="s">
        <v>103</v>
      </c>
    </row>
    <row r="215" spans="1:15" s="53" customFormat="1" ht="21" x14ac:dyDescent="0.35">
      <c r="A215" s="88"/>
      <c r="B215" s="50"/>
      <c r="C215" s="102" t="e">
        <f>VLOOKUP($A215,'BASE DE DATOS'!B$2:P$1443,2,0)</f>
        <v>#N/A</v>
      </c>
      <c r="D215" s="102" t="e">
        <f>VLOOKUP($A215,'BASE DE DATOS'!$B$1:$P$1443,3,0)</f>
        <v>#N/A</v>
      </c>
      <c r="E215" s="102" t="e">
        <f>VLOOKUP($A215,'BASE DE DATOS'!B$2:P$1443,4,0)</f>
        <v>#N/A</v>
      </c>
      <c r="F215" s="102" t="e">
        <f>VLOOKUP($A215,'BASE DE DATOS'!$B$2:$P$1443,5,0)</f>
        <v>#N/A</v>
      </c>
      <c r="G215" s="102" t="e">
        <f>VLOOKUP($A215,'BASE DE DATOS'!$B$2:$P$1443,6,0)</f>
        <v>#N/A</v>
      </c>
      <c r="H215" s="102" t="e">
        <f>VLOOKUP($A215,'BASE DE DATOS'!$B$2:$P$1443,7,0)</f>
        <v>#N/A</v>
      </c>
      <c r="I215" s="102" t="e">
        <f>VLOOKUP($A215,'BASE DE DATOS'!$B$2:$P$1443,8,0)</f>
        <v>#N/A</v>
      </c>
      <c r="J215" s="102" t="e">
        <f>VLOOKUP($A215,'BASE DE DATOS'!$B$2:$P$1443,9,0)</f>
        <v>#N/A</v>
      </c>
      <c r="K215" s="102" t="e">
        <f t="shared" si="4"/>
        <v>#N/A</v>
      </c>
      <c r="L215" s="102" t="e">
        <f>VLOOKUP($A215,'BASE DE DATOS'!$B$2:$P$1443,14,0)</f>
        <v>#N/A</v>
      </c>
      <c r="M215" s="102" t="e">
        <f>VLOOKUP($A215,'BASE DE DATOS'!$B$2:$P$1443,15,0)</f>
        <v>#N/A</v>
      </c>
      <c r="N215" s="52"/>
    </row>
    <row r="216" spans="1:15" s="53" customFormat="1" ht="15.75" customHeight="1" x14ac:dyDescent="0.35">
      <c r="A216" s="88"/>
      <c r="B216" s="50"/>
      <c r="C216" s="102" t="e">
        <f>VLOOKUP($A216,'BASE DE DATOS'!B$2:P$1443,2,0)</f>
        <v>#N/A</v>
      </c>
      <c r="D216" s="102" t="e">
        <f>VLOOKUP($A216,'BASE DE DATOS'!$B$1:$P$1443,3,0)</f>
        <v>#N/A</v>
      </c>
      <c r="E216" s="102" t="e">
        <f>VLOOKUP($A216,'BASE DE DATOS'!B$2:P$1443,4,0)</f>
        <v>#N/A</v>
      </c>
      <c r="F216" s="102" t="e">
        <f>VLOOKUP($A216,'BASE DE DATOS'!$B$2:$P$1443,5,0)</f>
        <v>#N/A</v>
      </c>
      <c r="G216" s="102" t="e">
        <f>VLOOKUP($A216,'BASE DE DATOS'!$B$2:$P$1443,6,0)</f>
        <v>#N/A</v>
      </c>
      <c r="H216" s="102" t="e">
        <f>VLOOKUP($A216,'BASE DE DATOS'!$B$2:$P$1443,7,0)</f>
        <v>#N/A</v>
      </c>
      <c r="I216" s="102" t="e">
        <f>VLOOKUP($A216,'BASE DE DATOS'!$B$2:$P$1443,8,0)</f>
        <v>#N/A</v>
      </c>
      <c r="J216" s="102" t="e">
        <f>VLOOKUP($A216,'BASE DE DATOS'!$B$2:$P$1443,9,0)</f>
        <v>#N/A</v>
      </c>
      <c r="K216" s="102" t="e">
        <f t="shared" si="4"/>
        <v>#N/A</v>
      </c>
      <c r="L216" s="102" t="e">
        <f>VLOOKUP($A216,'BASE DE DATOS'!$B$2:$P$1443,14,0)</f>
        <v>#N/A</v>
      </c>
      <c r="M216" s="102" t="e">
        <f>VLOOKUP($A216,'BASE DE DATOS'!$B$2:$P$1443,15,0)</f>
        <v>#N/A</v>
      </c>
      <c r="N216" s="52"/>
    </row>
    <row r="217" spans="1:15" s="53" customFormat="1" ht="15.75" customHeight="1" x14ac:dyDescent="0.35">
      <c r="A217" s="88"/>
      <c r="B217" s="50"/>
      <c r="C217" s="102" t="e">
        <f>VLOOKUP($A217,'BASE DE DATOS'!B$2:P$1443,2,0)</f>
        <v>#N/A</v>
      </c>
      <c r="D217" s="102" t="e">
        <f>VLOOKUP($A217,'BASE DE DATOS'!$B$1:$P$1443,3,0)</f>
        <v>#N/A</v>
      </c>
      <c r="E217" s="102" t="e">
        <f>VLOOKUP($A217,'BASE DE DATOS'!B$2:P$1443,4,0)</f>
        <v>#N/A</v>
      </c>
      <c r="F217" s="102" t="e">
        <f>VLOOKUP($A217,'BASE DE DATOS'!$B$2:$P$1443,5,0)</f>
        <v>#N/A</v>
      </c>
      <c r="G217" s="102" t="e">
        <f>VLOOKUP($A217,'BASE DE DATOS'!$B$2:$P$1443,6,0)</f>
        <v>#N/A</v>
      </c>
      <c r="H217" s="102" t="e">
        <f>VLOOKUP($A217,'BASE DE DATOS'!$B$2:$P$1443,7,0)</f>
        <v>#N/A</v>
      </c>
      <c r="I217" s="102" t="e">
        <f>VLOOKUP($A217,'BASE DE DATOS'!$B$2:$P$1443,8,0)</f>
        <v>#N/A</v>
      </c>
      <c r="J217" s="102" t="e">
        <f>VLOOKUP($A217,'BASE DE DATOS'!$B$2:$P$1443,9,0)</f>
        <v>#N/A</v>
      </c>
      <c r="K217" s="102" t="e">
        <f t="shared" si="4"/>
        <v>#N/A</v>
      </c>
      <c r="L217" s="102" t="e">
        <f>VLOOKUP($A217,'BASE DE DATOS'!$B$2:$P$1443,14,0)</f>
        <v>#N/A</v>
      </c>
      <c r="M217" s="102" t="e">
        <f>VLOOKUP($A217,'BASE DE DATOS'!$B$2:$P$1443,15,0)</f>
        <v>#N/A</v>
      </c>
      <c r="N217" s="52"/>
    </row>
    <row r="218" spans="1:15" s="53" customFormat="1" ht="21" x14ac:dyDescent="0.35">
      <c r="A218" s="88"/>
      <c r="B218" s="50"/>
      <c r="C218" s="102" t="e">
        <f>VLOOKUP($A218,'BASE DE DATOS'!B$2:P$1443,2,0)</f>
        <v>#N/A</v>
      </c>
      <c r="D218" s="102" t="e">
        <f>VLOOKUP($A218,'BASE DE DATOS'!$B$1:$P$1443,3,0)</f>
        <v>#N/A</v>
      </c>
      <c r="E218" s="102" t="e">
        <f>VLOOKUP($A218,'BASE DE DATOS'!B$2:P$1443,4,0)</f>
        <v>#N/A</v>
      </c>
      <c r="F218" s="102" t="e">
        <f>VLOOKUP($A218,'BASE DE DATOS'!$B$2:$P$1443,5,0)</f>
        <v>#N/A</v>
      </c>
      <c r="G218" s="102" t="e">
        <f>VLOOKUP($A218,'BASE DE DATOS'!$B$2:$P$1443,6,0)</f>
        <v>#N/A</v>
      </c>
      <c r="H218" s="102" t="e">
        <f>VLOOKUP($A218,'BASE DE DATOS'!$B$2:$P$1443,7,0)</f>
        <v>#N/A</v>
      </c>
      <c r="I218" s="102" t="e">
        <f>VLOOKUP($A218,'BASE DE DATOS'!$B$2:$P$1443,8,0)</f>
        <v>#N/A</v>
      </c>
      <c r="J218" s="102" t="e">
        <f>VLOOKUP($A218,'BASE DE DATOS'!$B$2:$P$1443,9,0)</f>
        <v>#N/A</v>
      </c>
      <c r="K218" s="102" t="e">
        <f t="shared" si="4"/>
        <v>#N/A</v>
      </c>
      <c r="L218" s="102" t="e">
        <f>VLOOKUP($A218,'BASE DE DATOS'!$B$2:$P$1443,14,0)</f>
        <v>#N/A</v>
      </c>
      <c r="M218" s="102" t="e">
        <f>VLOOKUP($A218,'BASE DE DATOS'!$B$2:$P$1443,15,0)</f>
        <v>#N/A</v>
      </c>
      <c r="N218" s="52"/>
    </row>
    <row r="219" spans="1:15" s="53" customFormat="1" ht="21" x14ac:dyDescent="0.35">
      <c r="A219" s="88"/>
      <c r="B219" s="50"/>
      <c r="C219" s="102" t="e">
        <f>VLOOKUP($A219,'BASE DE DATOS'!B$2:P$1443,2,0)</f>
        <v>#N/A</v>
      </c>
      <c r="D219" s="102" t="e">
        <f>VLOOKUP($A219,'BASE DE DATOS'!$B$1:$P$1443,3,0)</f>
        <v>#N/A</v>
      </c>
      <c r="E219" s="102" t="e">
        <f>VLOOKUP($A219,'BASE DE DATOS'!B$2:P$1443,4,0)</f>
        <v>#N/A</v>
      </c>
      <c r="F219" s="102" t="e">
        <f>VLOOKUP($A219,'BASE DE DATOS'!$B$2:$P$1443,5,0)</f>
        <v>#N/A</v>
      </c>
      <c r="G219" s="102" t="e">
        <f>VLOOKUP($A219,'BASE DE DATOS'!$B$2:$P$1443,6,0)</f>
        <v>#N/A</v>
      </c>
      <c r="H219" s="102" t="e">
        <f>VLOOKUP($A219,'BASE DE DATOS'!$B$2:$P$1443,7,0)</f>
        <v>#N/A</v>
      </c>
      <c r="I219" s="102" t="e">
        <f>VLOOKUP($A219,'BASE DE DATOS'!$B$2:$P$1443,8,0)</f>
        <v>#N/A</v>
      </c>
      <c r="J219" s="102" t="e">
        <f>VLOOKUP($A219,'BASE DE DATOS'!$B$2:$P$1443,9,0)</f>
        <v>#N/A</v>
      </c>
      <c r="K219" s="102" t="e">
        <f t="shared" si="4"/>
        <v>#N/A</v>
      </c>
      <c r="L219" s="102" t="e">
        <f>VLOOKUP($A219,'BASE DE DATOS'!$B$2:$P$1443,14,0)</f>
        <v>#N/A</v>
      </c>
      <c r="M219" s="102" t="e">
        <f>VLOOKUP($A219,'BASE DE DATOS'!$B$2:$P$1443,15,0)</f>
        <v>#N/A</v>
      </c>
      <c r="N219" s="52"/>
    </row>
    <row r="220" spans="1:15" s="53" customFormat="1" ht="21" x14ac:dyDescent="0.35">
      <c r="A220" s="88"/>
      <c r="B220" s="50"/>
      <c r="C220" s="102" t="e">
        <f>VLOOKUP($A220,'BASE DE DATOS'!B$2:P$1443,2,0)</f>
        <v>#N/A</v>
      </c>
      <c r="D220" s="102" t="e">
        <f>VLOOKUP($A220,'BASE DE DATOS'!$B$1:$P$1443,3,0)</f>
        <v>#N/A</v>
      </c>
      <c r="E220" s="102" t="e">
        <f>VLOOKUP($A220,'BASE DE DATOS'!B$2:P$1443,4,0)</f>
        <v>#N/A</v>
      </c>
      <c r="F220" s="102" t="e">
        <f>VLOOKUP($A220,'BASE DE DATOS'!$B$2:$P$1443,5,0)</f>
        <v>#N/A</v>
      </c>
      <c r="G220" s="102" t="e">
        <f>VLOOKUP($A220,'BASE DE DATOS'!$B$2:$P$1443,6,0)</f>
        <v>#N/A</v>
      </c>
      <c r="H220" s="102" t="e">
        <f>VLOOKUP($A220,'BASE DE DATOS'!$B$2:$P$1443,7,0)</f>
        <v>#N/A</v>
      </c>
      <c r="I220" s="102" t="e">
        <f>VLOOKUP($A220,'BASE DE DATOS'!$B$2:$P$1443,8,0)</f>
        <v>#N/A</v>
      </c>
      <c r="J220" s="102" t="e">
        <f>VLOOKUP($A220,'BASE DE DATOS'!$B$2:$P$1443,9,0)</f>
        <v>#N/A</v>
      </c>
      <c r="K220" s="102" t="e">
        <f t="shared" si="4"/>
        <v>#N/A</v>
      </c>
      <c r="L220" s="102" t="e">
        <f>VLOOKUP($A220,'BASE DE DATOS'!$B$2:$P$1443,14,0)</f>
        <v>#N/A</v>
      </c>
      <c r="M220" s="102" t="e">
        <f>VLOOKUP($A220,'BASE DE DATOS'!$B$2:$P$1443,15,0)</f>
        <v>#N/A</v>
      </c>
      <c r="N220" s="52"/>
    </row>
    <row r="221" spans="1:15" s="53" customFormat="1" ht="21" x14ac:dyDescent="0.35">
      <c r="A221" s="88"/>
      <c r="B221" s="50"/>
      <c r="C221" s="102" t="e">
        <f>VLOOKUP($A221,'BASE DE DATOS'!B$2:P$1443,2,0)</f>
        <v>#N/A</v>
      </c>
      <c r="D221" s="102" t="e">
        <f>VLOOKUP($A221,'BASE DE DATOS'!$B$1:$P$1443,3,0)</f>
        <v>#N/A</v>
      </c>
      <c r="E221" s="102" t="e">
        <f>VLOOKUP($A221,'BASE DE DATOS'!B$2:P$1443,4,0)</f>
        <v>#N/A</v>
      </c>
      <c r="F221" s="102" t="e">
        <f>VLOOKUP($A221,'BASE DE DATOS'!$B$2:$P$1443,5,0)</f>
        <v>#N/A</v>
      </c>
      <c r="G221" s="102" t="e">
        <f>VLOOKUP($A221,'BASE DE DATOS'!$B$2:$P$1443,6,0)</f>
        <v>#N/A</v>
      </c>
      <c r="H221" s="102" t="e">
        <f>VLOOKUP($A221,'BASE DE DATOS'!$B$2:$P$1443,7,0)</f>
        <v>#N/A</v>
      </c>
      <c r="I221" s="102" t="e">
        <f>VLOOKUP($A221,'BASE DE DATOS'!$B$2:$P$1443,8,0)</f>
        <v>#N/A</v>
      </c>
      <c r="J221" s="102" t="e">
        <f>VLOOKUP($A221,'BASE DE DATOS'!$B$2:$P$1443,9,0)</f>
        <v>#N/A</v>
      </c>
      <c r="K221" s="102" t="e">
        <f t="shared" si="4"/>
        <v>#N/A</v>
      </c>
      <c r="L221" s="102" t="e">
        <f>VLOOKUP($A221,'BASE DE DATOS'!$B$2:$P$1443,14,0)</f>
        <v>#N/A</v>
      </c>
      <c r="M221" s="102" t="e">
        <f>VLOOKUP($A221,'BASE DE DATOS'!$B$2:$P$1443,15,0)</f>
        <v>#N/A</v>
      </c>
      <c r="N221" s="52"/>
      <c r="O221" s="53" t="s">
        <v>84</v>
      </c>
    </row>
    <row r="222" spans="1:15" s="53" customFormat="1" ht="15.75" customHeight="1" x14ac:dyDescent="0.35">
      <c r="A222" s="88"/>
      <c r="B222" s="50"/>
      <c r="C222" s="102" t="e">
        <f>VLOOKUP($A222,'BASE DE DATOS'!B$2:P$1443,2,0)</f>
        <v>#N/A</v>
      </c>
      <c r="D222" s="102" t="e">
        <f>VLOOKUP($A222,'BASE DE DATOS'!$B$1:$P$1443,3,0)</f>
        <v>#N/A</v>
      </c>
      <c r="E222" s="102" t="e">
        <f>VLOOKUP($A222,'BASE DE DATOS'!B$2:P$1443,4,0)</f>
        <v>#N/A</v>
      </c>
      <c r="F222" s="102" t="e">
        <f>VLOOKUP($A222,'BASE DE DATOS'!$B$2:$P$1443,5,0)</f>
        <v>#N/A</v>
      </c>
      <c r="G222" s="102" t="e">
        <f>VLOOKUP($A222,'BASE DE DATOS'!$B$2:$P$1443,6,0)</f>
        <v>#N/A</v>
      </c>
      <c r="H222" s="102" t="e">
        <f>VLOOKUP($A222,'BASE DE DATOS'!$B$2:$P$1443,7,0)</f>
        <v>#N/A</v>
      </c>
      <c r="I222" s="102" t="e">
        <f>VLOOKUP($A222,'BASE DE DATOS'!$B$2:$P$1443,8,0)</f>
        <v>#N/A</v>
      </c>
      <c r="J222" s="102" t="e">
        <f>VLOOKUP($A222,'BASE DE DATOS'!$B$2:$P$1443,9,0)</f>
        <v>#N/A</v>
      </c>
      <c r="K222" s="102" t="e">
        <f t="shared" si="4"/>
        <v>#N/A</v>
      </c>
      <c r="L222" s="102" t="e">
        <f>VLOOKUP($A222,'BASE DE DATOS'!$B$2:$P$1443,14,0)</f>
        <v>#N/A</v>
      </c>
      <c r="M222" s="102" t="e">
        <f>VLOOKUP($A222,'BASE DE DATOS'!$B$2:$P$1443,15,0)</f>
        <v>#N/A</v>
      </c>
      <c r="N222" s="52"/>
    </row>
    <row r="223" spans="1:15" s="53" customFormat="1" ht="21" x14ac:dyDescent="0.35">
      <c r="A223" s="88"/>
      <c r="B223" s="50"/>
      <c r="C223" s="102" t="e">
        <f>VLOOKUP($A223,'BASE DE DATOS'!B$2:P$1443,2,0)</f>
        <v>#N/A</v>
      </c>
      <c r="D223" s="102" t="e">
        <f>VLOOKUP($A223,'BASE DE DATOS'!$B$1:$P$1443,3,0)</f>
        <v>#N/A</v>
      </c>
      <c r="E223" s="102" t="e">
        <f>VLOOKUP($A223,'BASE DE DATOS'!B$2:P$1443,4,0)</f>
        <v>#N/A</v>
      </c>
      <c r="F223" s="102" t="e">
        <f>VLOOKUP($A223,'BASE DE DATOS'!$B$2:$P$1443,5,0)</f>
        <v>#N/A</v>
      </c>
      <c r="G223" s="102" t="e">
        <f>VLOOKUP($A223,'BASE DE DATOS'!$B$2:$P$1443,6,0)</f>
        <v>#N/A</v>
      </c>
      <c r="H223" s="102" t="e">
        <f>VLOOKUP($A223,'BASE DE DATOS'!$B$2:$P$1443,7,0)</f>
        <v>#N/A</v>
      </c>
      <c r="I223" s="102" t="e">
        <f>VLOOKUP($A223,'BASE DE DATOS'!$B$2:$P$1443,8,0)</f>
        <v>#N/A</v>
      </c>
      <c r="J223" s="102" t="e">
        <f>VLOOKUP($A223,'BASE DE DATOS'!$B$2:$P$1443,9,0)</f>
        <v>#N/A</v>
      </c>
      <c r="K223" s="102" t="e">
        <f t="shared" si="4"/>
        <v>#N/A</v>
      </c>
      <c r="L223" s="102" t="e">
        <f>VLOOKUP($A223,'BASE DE DATOS'!$B$2:$P$1443,14,0)</f>
        <v>#N/A</v>
      </c>
      <c r="M223" s="102" t="e">
        <f>VLOOKUP($A223,'BASE DE DATOS'!$B$2:$P$1443,15,0)</f>
        <v>#N/A</v>
      </c>
      <c r="N223" s="52"/>
      <c r="O223" s="53" t="s">
        <v>86</v>
      </c>
    </row>
    <row r="224" spans="1:15" s="53" customFormat="1" ht="15.75" customHeight="1" x14ac:dyDescent="0.35">
      <c r="A224" s="88"/>
      <c r="B224" s="50"/>
      <c r="C224" s="102" t="e">
        <f>VLOOKUP($A224,'BASE DE DATOS'!B$2:P$1443,2,0)</f>
        <v>#N/A</v>
      </c>
      <c r="D224" s="102" t="e">
        <f>VLOOKUP($A224,'BASE DE DATOS'!$B$1:$P$1443,3,0)</f>
        <v>#N/A</v>
      </c>
      <c r="E224" s="102" t="e">
        <f>VLOOKUP($A224,'BASE DE DATOS'!B$2:P$1443,4,0)</f>
        <v>#N/A</v>
      </c>
      <c r="F224" s="102" t="e">
        <f>VLOOKUP($A224,'BASE DE DATOS'!$B$2:$P$1443,5,0)</f>
        <v>#N/A</v>
      </c>
      <c r="G224" s="102" t="e">
        <f>VLOOKUP($A224,'BASE DE DATOS'!$B$2:$P$1443,6,0)</f>
        <v>#N/A</v>
      </c>
      <c r="H224" s="102" t="e">
        <f>VLOOKUP($A224,'BASE DE DATOS'!$B$2:$P$1443,7,0)</f>
        <v>#N/A</v>
      </c>
      <c r="I224" s="102" t="e">
        <f>VLOOKUP($A224,'BASE DE DATOS'!$B$2:$P$1443,8,0)</f>
        <v>#N/A</v>
      </c>
      <c r="J224" s="102" t="e">
        <f>VLOOKUP($A224,'BASE DE DATOS'!$B$2:$P$1443,9,0)</f>
        <v>#N/A</v>
      </c>
      <c r="K224" s="102" t="e">
        <f t="shared" si="4"/>
        <v>#N/A</v>
      </c>
      <c r="L224" s="102" t="e">
        <f>VLOOKUP($A224,'BASE DE DATOS'!$B$2:$P$1443,14,0)</f>
        <v>#N/A</v>
      </c>
      <c r="M224" s="102" t="e">
        <f>VLOOKUP($A224,'BASE DE DATOS'!$B$2:$P$1443,15,0)</f>
        <v>#N/A</v>
      </c>
      <c r="N224" s="52"/>
    </row>
    <row r="225" spans="1:14" s="53" customFormat="1" ht="15.75" customHeight="1" x14ac:dyDescent="0.35">
      <c r="A225" s="88"/>
      <c r="B225" s="50"/>
      <c r="C225" s="102" t="e">
        <f>VLOOKUP($A225,'BASE DE DATOS'!B$2:P$1443,2,0)</f>
        <v>#N/A</v>
      </c>
      <c r="D225" s="102" t="e">
        <f>VLOOKUP($A225,'BASE DE DATOS'!$B$1:$P$1443,3,0)</f>
        <v>#N/A</v>
      </c>
      <c r="E225" s="102" t="e">
        <f>VLOOKUP($A225,'BASE DE DATOS'!B$2:P$1443,4,0)</f>
        <v>#N/A</v>
      </c>
      <c r="F225" s="102" t="e">
        <f>VLOOKUP($A225,'BASE DE DATOS'!$B$2:$P$1443,5,0)</f>
        <v>#N/A</v>
      </c>
      <c r="G225" s="102" t="e">
        <f>VLOOKUP($A225,'BASE DE DATOS'!$B$2:$P$1443,6,0)</f>
        <v>#N/A</v>
      </c>
      <c r="H225" s="102" t="e">
        <f>VLOOKUP($A225,'BASE DE DATOS'!$B$2:$P$1443,7,0)</f>
        <v>#N/A</v>
      </c>
      <c r="I225" s="102" t="e">
        <f>VLOOKUP($A225,'BASE DE DATOS'!$B$2:$P$1443,8,0)</f>
        <v>#N/A</v>
      </c>
      <c r="J225" s="102" t="e">
        <f>VLOOKUP($A225,'BASE DE DATOS'!$B$2:$P$1443,9,0)</f>
        <v>#N/A</v>
      </c>
      <c r="K225" s="102" t="e">
        <f t="shared" si="4"/>
        <v>#N/A</v>
      </c>
      <c r="L225" s="102" t="e">
        <f>VLOOKUP($A225,'BASE DE DATOS'!$B$2:$P$1443,14,0)</f>
        <v>#N/A</v>
      </c>
      <c r="M225" s="102" t="e">
        <f>VLOOKUP($A225,'BASE DE DATOS'!$B$2:$P$1443,15,0)</f>
        <v>#N/A</v>
      </c>
      <c r="N225" s="52"/>
    </row>
    <row r="226" spans="1:14" s="53" customFormat="1" ht="21" x14ac:dyDescent="0.35">
      <c r="A226" s="88"/>
      <c r="B226" s="50"/>
      <c r="C226" s="102" t="e">
        <f>VLOOKUP($A226,'BASE DE DATOS'!B$2:P$1443,2,0)</f>
        <v>#N/A</v>
      </c>
      <c r="D226" s="102" t="e">
        <f>VLOOKUP($A226,'BASE DE DATOS'!$B$1:$P$1443,3,0)</f>
        <v>#N/A</v>
      </c>
      <c r="E226" s="102" t="e">
        <f>VLOOKUP($A226,'BASE DE DATOS'!B$2:P$1443,4,0)</f>
        <v>#N/A</v>
      </c>
      <c r="F226" s="102" t="e">
        <f>VLOOKUP($A226,'BASE DE DATOS'!$B$2:$P$1443,5,0)</f>
        <v>#N/A</v>
      </c>
      <c r="G226" s="102" t="e">
        <f>VLOOKUP($A226,'BASE DE DATOS'!$B$2:$P$1443,6,0)</f>
        <v>#N/A</v>
      </c>
      <c r="H226" s="102" t="e">
        <f>VLOOKUP($A226,'BASE DE DATOS'!$B$2:$P$1443,7,0)</f>
        <v>#N/A</v>
      </c>
      <c r="I226" s="102" t="e">
        <f>VLOOKUP($A226,'BASE DE DATOS'!$B$2:$P$1443,8,0)</f>
        <v>#N/A</v>
      </c>
      <c r="J226" s="102" t="e">
        <f>VLOOKUP($A226,'BASE DE DATOS'!$B$2:$P$1443,9,0)</f>
        <v>#N/A</v>
      </c>
      <c r="K226" s="102" t="e">
        <f t="shared" si="4"/>
        <v>#N/A</v>
      </c>
      <c r="L226" s="102" t="e">
        <f>VLOOKUP($A226,'BASE DE DATOS'!$B$2:$P$1443,14,0)</f>
        <v>#N/A</v>
      </c>
      <c r="M226" s="102" t="e">
        <f>VLOOKUP($A226,'BASE DE DATOS'!$B$2:$P$1443,15,0)</f>
        <v>#N/A</v>
      </c>
      <c r="N226" s="52"/>
    </row>
    <row r="227" spans="1:14" s="53" customFormat="1" ht="21" x14ac:dyDescent="0.35">
      <c r="A227" s="88"/>
      <c r="B227" s="50"/>
      <c r="C227" s="102" t="e">
        <f>VLOOKUP($A227,'BASE DE DATOS'!B$2:P$1443,2,0)</f>
        <v>#N/A</v>
      </c>
      <c r="D227" s="102" t="e">
        <f>VLOOKUP($A227,'BASE DE DATOS'!$B$1:$P$1443,3,0)</f>
        <v>#N/A</v>
      </c>
      <c r="E227" s="102" t="e">
        <f>VLOOKUP($A227,'BASE DE DATOS'!B$2:P$1443,4,0)</f>
        <v>#N/A</v>
      </c>
      <c r="F227" s="102" t="e">
        <f>VLOOKUP($A227,'BASE DE DATOS'!$B$2:$P$1443,5,0)</f>
        <v>#N/A</v>
      </c>
      <c r="G227" s="102" t="e">
        <f>VLOOKUP($A227,'BASE DE DATOS'!$B$2:$P$1443,6,0)</f>
        <v>#N/A</v>
      </c>
      <c r="H227" s="102" t="e">
        <f>VLOOKUP($A227,'BASE DE DATOS'!$B$2:$P$1443,7,0)</f>
        <v>#N/A</v>
      </c>
      <c r="I227" s="102" t="e">
        <f>VLOOKUP($A227,'BASE DE DATOS'!$B$2:$P$1443,8,0)</f>
        <v>#N/A</v>
      </c>
      <c r="J227" s="102" t="e">
        <f>VLOOKUP($A227,'BASE DE DATOS'!$B$2:$P$1443,9,0)</f>
        <v>#N/A</v>
      </c>
      <c r="K227" s="102" t="e">
        <f t="shared" si="4"/>
        <v>#N/A</v>
      </c>
      <c r="L227" s="102" t="e">
        <f>VLOOKUP($A227,'BASE DE DATOS'!$B$2:$P$1443,14,0)</f>
        <v>#N/A</v>
      </c>
      <c r="M227" s="102" t="e">
        <f>VLOOKUP($A227,'BASE DE DATOS'!$B$2:$P$1443,15,0)</f>
        <v>#N/A</v>
      </c>
      <c r="N227" s="52"/>
    </row>
    <row r="228" spans="1:14" s="53" customFormat="1" ht="21" x14ac:dyDescent="0.35">
      <c r="A228" s="88"/>
      <c r="B228" s="50"/>
      <c r="C228" s="102" t="e">
        <f>VLOOKUP($A228,'BASE DE DATOS'!B$2:P$1443,2,0)</f>
        <v>#N/A</v>
      </c>
      <c r="D228" s="102" t="e">
        <f>VLOOKUP($A228,'BASE DE DATOS'!$B$1:$P$1443,3,0)</f>
        <v>#N/A</v>
      </c>
      <c r="E228" s="102" t="e">
        <f>VLOOKUP($A228,'BASE DE DATOS'!B$2:P$1443,4,0)</f>
        <v>#N/A</v>
      </c>
      <c r="F228" s="102" t="e">
        <f>VLOOKUP($A228,'BASE DE DATOS'!$B$2:$P$1443,5,0)</f>
        <v>#N/A</v>
      </c>
      <c r="G228" s="102" t="e">
        <f>VLOOKUP($A228,'BASE DE DATOS'!$B$2:$P$1443,6,0)</f>
        <v>#N/A</v>
      </c>
      <c r="H228" s="102" t="e">
        <f>VLOOKUP($A228,'BASE DE DATOS'!$B$2:$P$1443,7,0)</f>
        <v>#N/A</v>
      </c>
      <c r="I228" s="102" t="e">
        <f>VLOOKUP($A228,'BASE DE DATOS'!$B$2:$P$1443,8,0)</f>
        <v>#N/A</v>
      </c>
      <c r="J228" s="102" t="e">
        <f>VLOOKUP($A228,'BASE DE DATOS'!$B$2:$P$1443,9,0)</f>
        <v>#N/A</v>
      </c>
      <c r="K228" s="102" t="e">
        <f t="shared" si="4"/>
        <v>#N/A</v>
      </c>
      <c r="L228" s="102" t="e">
        <f>VLOOKUP($A228,'BASE DE DATOS'!$B$2:$P$1443,14,0)</f>
        <v>#N/A</v>
      </c>
      <c r="M228" s="102" t="e">
        <f>VLOOKUP($A228,'BASE DE DATOS'!$B$2:$P$1443,15,0)</f>
        <v>#N/A</v>
      </c>
      <c r="N228" s="52"/>
    </row>
    <row r="229" spans="1:14" s="53" customFormat="1" ht="21" x14ac:dyDescent="0.35">
      <c r="A229" s="88"/>
      <c r="B229" s="50"/>
      <c r="C229" s="102" t="e">
        <f>VLOOKUP($A229,'BASE DE DATOS'!B$2:P$1443,2,0)</f>
        <v>#N/A</v>
      </c>
      <c r="D229" s="102" t="e">
        <f>VLOOKUP($A229,'BASE DE DATOS'!$B$1:$P$1443,3,0)</f>
        <v>#N/A</v>
      </c>
      <c r="E229" s="102" t="e">
        <f>VLOOKUP($A229,'BASE DE DATOS'!B$2:P$1443,4,0)</f>
        <v>#N/A</v>
      </c>
      <c r="F229" s="102" t="e">
        <f>VLOOKUP($A229,'BASE DE DATOS'!$B$2:$P$1443,5,0)</f>
        <v>#N/A</v>
      </c>
      <c r="G229" s="102" t="e">
        <f>VLOOKUP($A229,'BASE DE DATOS'!$B$2:$P$1443,6,0)</f>
        <v>#N/A</v>
      </c>
      <c r="H229" s="102" t="e">
        <f>VLOOKUP($A229,'BASE DE DATOS'!$B$2:$P$1443,7,0)</f>
        <v>#N/A</v>
      </c>
      <c r="I229" s="102" t="e">
        <f>VLOOKUP($A229,'BASE DE DATOS'!$B$2:$P$1443,8,0)</f>
        <v>#N/A</v>
      </c>
      <c r="J229" s="102" t="e">
        <f>VLOOKUP($A229,'BASE DE DATOS'!$B$2:$P$1443,9,0)</f>
        <v>#N/A</v>
      </c>
      <c r="K229" s="102" t="e">
        <f t="shared" si="4"/>
        <v>#N/A</v>
      </c>
      <c r="L229" s="102" t="e">
        <f>VLOOKUP($A229,'BASE DE DATOS'!$B$2:$P$1443,14,0)</f>
        <v>#N/A</v>
      </c>
      <c r="M229" s="102" t="e">
        <f>VLOOKUP($A229,'BASE DE DATOS'!$B$2:$P$1443,15,0)</f>
        <v>#N/A</v>
      </c>
      <c r="N229" s="52"/>
    </row>
    <row r="230" spans="1:14" s="53" customFormat="1" ht="21" x14ac:dyDescent="0.35">
      <c r="A230" s="88"/>
      <c r="B230" s="50"/>
      <c r="C230" s="102" t="e">
        <f>VLOOKUP($A230,'BASE DE DATOS'!B$2:P$1443,2,0)</f>
        <v>#N/A</v>
      </c>
      <c r="D230" s="102" t="e">
        <f>VLOOKUP($A230,'BASE DE DATOS'!$B$1:$P$1443,3,0)</f>
        <v>#N/A</v>
      </c>
      <c r="E230" s="102" t="e">
        <f>VLOOKUP($A230,'BASE DE DATOS'!B$2:P$1443,4,0)</f>
        <v>#N/A</v>
      </c>
      <c r="F230" s="102" t="e">
        <f>VLOOKUP($A230,'BASE DE DATOS'!$B$2:$P$1443,5,0)</f>
        <v>#N/A</v>
      </c>
      <c r="G230" s="102" t="e">
        <f>VLOOKUP($A230,'BASE DE DATOS'!$B$2:$P$1443,6,0)</f>
        <v>#N/A</v>
      </c>
      <c r="H230" s="102" t="e">
        <f>VLOOKUP($A230,'BASE DE DATOS'!$B$2:$P$1443,7,0)</f>
        <v>#N/A</v>
      </c>
      <c r="I230" s="102" t="e">
        <f>VLOOKUP($A230,'BASE DE DATOS'!$B$2:$P$1443,8,0)</f>
        <v>#N/A</v>
      </c>
      <c r="J230" s="102" t="e">
        <f>VLOOKUP($A230,'BASE DE DATOS'!$B$2:$P$1443,9,0)</f>
        <v>#N/A</v>
      </c>
      <c r="K230" s="102" t="e">
        <f t="shared" si="4"/>
        <v>#N/A</v>
      </c>
      <c r="L230" s="102" t="e">
        <f>VLOOKUP($A230,'BASE DE DATOS'!$B$2:$P$1443,14,0)</f>
        <v>#N/A</v>
      </c>
      <c r="M230" s="102" t="e">
        <f>VLOOKUP($A230,'BASE DE DATOS'!$B$2:$P$1443,15,0)</f>
        <v>#N/A</v>
      </c>
      <c r="N230" s="52"/>
    </row>
    <row r="231" spans="1:14" s="53" customFormat="1" ht="21" x14ac:dyDescent="0.35">
      <c r="A231" s="88"/>
      <c r="B231" s="50"/>
      <c r="C231" s="102" t="e">
        <f>VLOOKUP($A231,'BASE DE DATOS'!B$2:P$1443,2,0)</f>
        <v>#N/A</v>
      </c>
      <c r="D231" s="102" t="e">
        <f>VLOOKUP($A231,'BASE DE DATOS'!$B$1:$P$1443,3,0)</f>
        <v>#N/A</v>
      </c>
      <c r="E231" s="102" t="e">
        <f>VLOOKUP($A231,'BASE DE DATOS'!B$2:P$1443,4,0)</f>
        <v>#N/A</v>
      </c>
      <c r="F231" s="102" t="e">
        <f>VLOOKUP($A231,'BASE DE DATOS'!$B$2:$P$1443,5,0)</f>
        <v>#N/A</v>
      </c>
      <c r="G231" s="102" t="e">
        <f>VLOOKUP($A231,'BASE DE DATOS'!$B$2:$P$1443,6,0)</f>
        <v>#N/A</v>
      </c>
      <c r="H231" s="102" t="e">
        <f>VLOOKUP($A231,'BASE DE DATOS'!$B$2:$P$1443,7,0)</f>
        <v>#N/A</v>
      </c>
      <c r="I231" s="102" t="e">
        <f>VLOOKUP($A231,'BASE DE DATOS'!$B$2:$P$1443,8,0)</f>
        <v>#N/A</v>
      </c>
      <c r="J231" s="102" t="e">
        <f>VLOOKUP($A231,'BASE DE DATOS'!$B$2:$P$1443,9,0)</f>
        <v>#N/A</v>
      </c>
      <c r="K231" s="102" t="e">
        <f t="shared" si="4"/>
        <v>#N/A</v>
      </c>
      <c r="L231" s="102" t="e">
        <f>VLOOKUP($A231,'BASE DE DATOS'!$B$2:$P$1443,14,0)</f>
        <v>#N/A</v>
      </c>
      <c r="M231" s="102" t="e">
        <f>VLOOKUP($A231,'BASE DE DATOS'!$B$2:$P$1443,15,0)</f>
        <v>#N/A</v>
      </c>
      <c r="N231" s="52"/>
    </row>
    <row r="232" spans="1:14" s="53" customFormat="1" ht="21" x14ac:dyDescent="0.35">
      <c r="A232" s="88"/>
      <c r="B232" s="50"/>
      <c r="C232" s="102" t="e">
        <f>VLOOKUP($A232,'BASE DE DATOS'!B$2:P$1443,2,0)</f>
        <v>#N/A</v>
      </c>
      <c r="D232" s="102" t="e">
        <f>VLOOKUP($A232,'BASE DE DATOS'!$B$1:$P$1443,3,0)</f>
        <v>#N/A</v>
      </c>
      <c r="E232" s="102" t="e">
        <f>VLOOKUP($A232,'BASE DE DATOS'!B$2:P$1443,4,0)</f>
        <v>#N/A</v>
      </c>
      <c r="F232" s="102" t="e">
        <f>VLOOKUP($A232,'BASE DE DATOS'!$B$2:$P$1443,5,0)</f>
        <v>#N/A</v>
      </c>
      <c r="G232" s="102" t="e">
        <f>VLOOKUP($A232,'BASE DE DATOS'!$B$2:$P$1443,6,0)</f>
        <v>#N/A</v>
      </c>
      <c r="H232" s="102" t="e">
        <f>VLOOKUP($A232,'BASE DE DATOS'!$B$2:$P$1443,7,0)</f>
        <v>#N/A</v>
      </c>
      <c r="I232" s="102" t="e">
        <f>VLOOKUP($A232,'BASE DE DATOS'!$B$2:$P$1443,8,0)</f>
        <v>#N/A</v>
      </c>
      <c r="J232" s="102" t="e">
        <f>VLOOKUP($A232,'BASE DE DATOS'!$B$2:$P$1443,9,0)</f>
        <v>#N/A</v>
      </c>
      <c r="K232" s="102" t="e">
        <f t="shared" si="4"/>
        <v>#N/A</v>
      </c>
      <c r="L232" s="102" t="e">
        <f>VLOOKUP($A232,'BASE DE DATOS'!$B$2:$P$1443,14,0)</f>
        <v>#N/A</v>
      </c>
      <c r="M232" s="102" t="e">
        <f>VLOOKUP($A232,'BASE DE DATOS'!$B$2:$P$1443,15,0)</f>
        <v>#N/A</v>
      </c>
      <c r="N232" s="52"/>
    </row>
    <row r="233" spans="1:14" s="53" customFormat="1" ht="21" x14ac:dyDescent="0.35">
      <c r="A233" s="88"/>
      <c r="B233" s="50"/>
      <c r="C233" s="102" t="e">
        <f>VLOOKUP($A233,'BASE DE DATOS'!B$2:P$1443,2,0)</f>
        <v>#N/A</v>
      </c>
      <c r="D233" s="102" t="e">
        <f>VLOOKUP($A233,'BASE DE DATOS'!$B$1:$P$1443,3,0)</f>
        <v>#N/A</v>
      </c>
      <c r="E233" s="102" t="e">
        <f>VLOOKUP($A233,'BASE DE DATOS'!B$2:P$1443,4,0)</f>
        <v>#N/A</v>
      </c>
      <c r="F233" s="102" t="e">
        <f>VLOOKUP($A233,'BASE DE DATOS'!$B$2:$P$1443,5,0)</f>
        <v>#N/A</v>
      </c>
      <c r="G233" s="102" t="e">
        <f>VLOOKUP($A233,'BASE DE DATOS'!$B$2:$P$1443,6,0)</f>
        <v>#N/A</v>
      </c>
      <c r="H233" s="102" t="e">
        <f>VLOOKUP($A233,'BASE DE DATOS'!$B$2:$P$1443,7,0)</f>
        <v>#N/A</v>
      </c>
      <c r="I233" s="102" t="e">
        <f>VLOOKUP($A233,'BASE DE DATOS'!$B$2:$P$1443,8,0)</f>
        <v>#N/A</v>
      </c>
      <c r="J233" s="102" t="e">
        <f>VLOOKUP($A233,'BASE DE DATOS'!$B$2:$P$1443,9,0)</f>
        <v>#N/A</v>
      </c>
      <c r="K233" s="102" t="e">
        <f t="shared" si="4"/>
        <v>#N/A</v>
      </c>
      <c r="L233" s="102" t="e">
        <f>VLOOKUP($A233,'BASE DE DATOS'!$B$2:$P$1443,14,0)</f>
        <v>#N/A</v>
      </c>
      <c r="M233" s="102" t="e">
        <f>VLOOKUP($A233,'BASE DE DATOS'!$B$2:$P$1443,15,0)</f>
        <v>#N/A</v>
      </c>
      <c r="N233" s="52"/>
    </row>
    <row r="234" spans="1:14" s="53" customFormat="1" ht="21" x14ac:dyDescent="0.35">
      <c r="A234" s="88"/>
      <c r="B234" s="50"/>
      <c r="C234" s="102" t="e">
        <f>VLOOKUP($A234,'BASE DE DATOS'!B$2:P$1443,2,0)</f>
        <v>#N/A</v>
      </c>
      <c r="D234" s="102" t="e">
        <f>VLOOKUP($A234,'BASE DE DATOS'!$B$1:$P$1443,3,0)</f>
        <v>#N/A</v>
      </c>
      <c r="E234" s="102" t="e">
        <f>VLOOKUP($A234,'BASE DE DATOS'!B$2:P$1443,4,0)</f>
        <v>#N/A</v>
      </c>
      <c r="F234" s="102" t="e">
        <f>VLOOKUP($A234,'BASE DE DATOS'!$B$2:$P$1443,5,0)</f>
        <v>#N/A</v>
      </c>
      <c r="G234" s="102" t="e">
        <f>VLOOKUP($A234,'BASE DE DATOS'!$B$2:$P$1443,6,0)</f>
        <v>#N/A</v>
      </c>
      <c r="H234" s="102" t="e">
        <f>VLOOKUP($A234,'BASE DE DATOS'!$B$2:$P$1443,7,0)</f>
        <v>#N/A</v>
      </c>
      <c r="I234" s="102" t="e">
        <f>VLOOKUP($A234,'BASE DE DATOS'!$B$2:$P$1443,8,0)</f>
        <v>#N/A</v>
      </c>
      <c r="J234" s="102" t="e">
        <f>VLOOKUP($A234,'BASE DE DATOS'!$B$2:$P$1443,9,0)</f>
        <v>#N/A</v>
      </c>
      <c r="K234" s="102" t="e">
        <f t="shared" si="4"/>
        <v>#N/A</v>
      </c>
      <c r="L234" s="102" t="e">
        <f>VLOOKUP($A234,'BASE DE DATOS'!$B$2:$P$1443,14,0)</f>
        <v>#N/A</v>
      </c>
      <c r="M234" s="102" t="e">
        <f>VLOOKUP($A234,'BASE DE DATOS'!$B$2:$P$1443,15,0)</f>
        <v>#N/A</v>
      </c>
      <c r="N234" s="52"/>
    </row>
    <row r="235" spans="1:14" s="53" customFormat="1" ht="21" x14ac:dyDescent="0.35">
      <c r="A235" s="88"/>
      <c r="B235" s="50"/>
      <c r="C235" s="102" t="e">
        <f>VLOOKUP($A235,'BASE DE DATOS'!B$2:P$1443,2,0)</f>
        <v>#N/A</v>
      </c>
      <c r="D235" s="102" t="e">
        <f>VLOOKUP($A235,'BASE DE DATOS'!$B$1:$P$1443,3,0)</f>
        <v>#N/A</v>
      </c>
      <c r="E235" s="102" t="e">
        <f>VLOOKUP($A235,'BASE DE DATOS'!B$2:P$1443,4,0)</f>
        <v>#N/A</v>
      </c>
      <c r="F235" s="102" t="e">
        <f>VLOOKUP($A235,'BASE DE DATOS'!$B$2:$P$1443,5,0)</f>
        <v>#N/A</v>
      </c>
      <c r="G235" s="102" t="e">
        <f>VLOOKUP($A235,'BASE DE DATOS'!$B$2:$P$1443,6,0)</f>
        <v>#N/A</v>
      </c>
      <c r="H235" s="102" t="e">
        <f>VLOOKUP($A235,'BASE DE DATOS'!$B$2:$P$1443,7,0)</f>
        <v>#N/A</v>
      </c>
      <c r="I235" s="102" t="e">
        <f>VLOOKUP($A235,'BASE DE DATOS'!$B$2:$P$1443,8,0)</f>
        <v>#N/A</v>
      </c>
      <c r="J235" s="102" t="e">
        <f>VLOOKUP($A235,'BASE DE DATOS'!$B$2:$P$1443,9,0)</f>
        <v>#N/A</v>
      </c>
      <c r="K235" s="102" t="e">
        <f t="shared" si="4"/>
        <v>#N/A</v>
      </c>
      <c r="L235" s="102" t="e">
        <f>VLOOKUP($A235,'BASE DE DATOS'!$B$2:$P$1443,14,0)</f>
        <v>#N/A</v>
      </c>
      <c r="M235" s="102" t="e">
        <f>VLOOKUP($A235,'BASE DE DATOS'!$B$2:$P$1443,15,0)</f>
        <v>#N/A</v>
      </c>
      <c r="N235" s="52"/>
    </row>
    <row r="236" spans="1:14" s="53" customFormat="1" ht="21" x14ac:dyDescent="0.35">
      <c r="A236" s="88"/>
      <c r="B236" s="50"/>
      <c r="C236" s="102" t="e">
        <f>VLOOKUP($A236,'BASE DE DATOS'!B$2:P$1443,2,0)</f>
        <v>#N/A</v>
      </c>
      <c r="D236" s="102" t="e">
        <f>VLOOKUP($A236,'BASE DE DATOS'!$B$1:$P$1443,3,0)</f>
        <v>#N/A</v>
      </c>
      <c r="E236" s="102" t="e">
        <f>VLOOKUP($A236,'BASE DE DATOS'!B$2:P$1443,4,0)</f>
        <v>#N/A</v>
      </c>
      <c r="F236" s="102" t="e">
        <f>VLOOKUP($A236,'BASE DE DATOS'!$B$2:$P$1443,5,0)</f>
        <v>#N/A</v>
      </c>
      <c r="G236" s="102" t="e">
        <f>VLOOKUP($A236,'BASE DE DATOS'!$B$2:$P$1443,6,0)</f>
        <v>#N/A</v>
      </c>
      <c r="H236" s="102" t="e">
        <f>VLOOKUP($A236,'BASE DE DATOS'!$B$2:$P$1443,7,0)</f>
        <v>#N/A</v>
      </c>
      <c r="I236" s="102" t="e">
        <f>VLOOKUP($A236,'BASE DE DATOS'!$B$2:$P$1443,8,0)</f>
        <v>#N/A</v>
      </c>
      <c r="J236" s="102" t="e">
        <f>VLOOKUP($A236,'BASE DE DATOS'!$B$2:$P$1443,9,0)</f>
        <v>#N/A</v>
      </c>
      <c r="K236" s="102" t="e">
        <f t="shared" si="4"/>
        <v>#N/A</v>
      </c>
      <c r="L236" s="102" t="e">
        <f>VLOOKUP($A236,'BASE DE DATOS'!$B$2:$P$1443,14,0)</f>
        <v>#N/A</v>
      </c>
      <c r="M236" s="102" t="e">
        <f>VLOOKUP($A236,'BASE DE DATOS'!$B$2:$P$1443,15,0)</f>
        <v>#N/A</v>
      </c>
      <c r="N236" s="52"/>
    </row>
    <row r="237" spans="1:14" s="53" customFormat="1" ht="21" x14ac:dyDescent="0.35">
      <c r="A237" s="88"/>
      <c r="B237" s="50"/>
      <c r="C237" s="102" t="e">
        <f>VLOOKUP($A237,'BASE DE DATOS'!B$2:P$1443,2,0)</f>
        <v>#N/A</v>
      </c>
      <c r="D237" s="102" t="e">
        <f>VLOOKUP($A237,'BASE DE DATOS'!$B$1:$P$1443,3,0)</f>
        <v>#N/A</v>
      </c>
      <c r="E237" s="102" t="e">
        <f>VLOOKUP($A237,'BASE DE DATOS'!B$2:P$1443,4,0)</f>
        <v>#N/A</v>
      </c>
      <c r="F237" s="102" t="e">
        <f>VLOOKUP($A237,'BASE DE DATOS'!$B$2:$P$1443,5,0)</f>
        <v>#N/A</v>
      </c>
      <c r="G237" s="102" t="e">
        <f>VLOOKUP($A237,'BASE DE DATOS'!$B$2:$P$1443,6,0)</f>
        <v>#N/A</v>
      </c>
      <c r="H237" s="102" t="e">
        <f>VLOOKUP($A237,'BASE DE DATOS'!$B$2:$P$1443,7,0)</f>
        <v>#N/A</v>
      </c>
      <c r="I237" s="102" t="e">
        <f>VLOOKUP($A237,'BASE DE DATOS'!$B$2:$P$1443,8,0)</f>
        <v>#N/A</v>
      </c>
      <c r="J237" s="102" t="e">
        <f>VLOOKUP($A237,'BASE DE DATOS'!$B$2:$P$1443,9,0)</f>
        <v>#N/A</v>
      </c>
      <c r="K237" s="102" t="e">
        <f t="shared" si="4"/>
        <v>#N/A</v>
      </c>
      <c r="L237" s="102" t="e">
        <f>VLOOKUP($A237,'BASE DE DATOS'!$B$2:$P$1443,14,0)</f>
        <v>#N/A</v>
      </c>
      <c r="M237" s="102" t="e">
        <f>VLOOKUP($A237,'BASE DE DATOS'!$B$2:$P$1443,15,0)</f>
        <v>#N/A</v>
      </c>
      <c r="N237" s="52"/>
    </row>
    <row r="238" spans="1:14" s="53" customFormat="1" ht="21" x14ac:dyDescent="0.35">
      <c r="A238" s="88"/>
      <c r="B238" s="50"/>
      <c r="C238" s="102" t="e">
        <f>VLOOKUP($A238,'BASE DE DATOS'!B$2:P$1443,2,0)</f>
        <v>#N/A</v>
      </c>
      <c r="D238" s="102" t="e">
        <f>VLOOKUP($A238,'BASE DE DATOS'!$B$1:$P$1443,3,0)</f>
        <v>#N/A</v>
      </c>
      <c r="E238" s="102" t="e">
        <f>VLOOKUP($A238,'BASE DE DATOS'!B$2:P$1443,4,0)</f>
        <v>#N/A</v>
      </c>
      <c r="F238" s="102" t="e">
        <f>VLOOKUP($A238,'BASE DE DATOS'!$B$2:$P$1443,5,0)</f>
        <v>#N/A</v>
      </c>
      <c r="G238" s="102" t="e">
        <f>VLOOKUP($A238,'BASE DE DATOS'!$B$2:$P$1443,6,0)</f>
        <v>#N/A</v>
      </c>
      <c r="H238" s="102" t="e">
        <f>VLOOKUP($A238,'BASE DE DATOS'!$B$2:$P$1443,7,0)</f>
        <v>#N/A</v>
      </c>
      <c r="I238" s="102" t="e">
        <f>VLOOKUP($A238,'BASE DE DATOS'!$B$2:$P$1443,8,0)</f>
        <v>#N/A</v>
      </c>
      <c r="J238" s="102" t="e">
        <f>VLOOKUP($A238,'BASE DE DATOS'!$B$2:$P$1443,9,0)</f>
        <v>#N/A</v>
      </c>
      <c r="K238" s="102" t="e">
        <f t="shared" si="4"/>
        <v>#N/A</v>
      </c>
      <c r="L238" s="102" t="e">
        <f>VLOOKUP($A238,'BASE DE DATOS'!$B$2:$P$1443,14,0)</f>
        <v>#N/A</v>
      </c>
      <c r="M238" s="102" t="e">
        <f>VLOOKUP($A238,'BASE DE DATOS'!$B$2:$P$1443,15,0)</f>
        <v>#N/A</v>
      </c>
      <c r="N238" s="52"/>
    </row>
    <row r="239" spans="1:14" s="53" customFormat="1" ht="21" x14ac:dyDescent="0.35">
      <c r="A239" s="88"/>
      <c r="B239" s="50"/>
      <c r="C239" s="102" t="e">
        <f>VLOOKUP($A239,'BASE DE DATOS'!B$2:P$1443,2,0)</f>
        <v>#N/A</v>
      </c>
      <c r="D239" s="102" t="e">
        <f>VLOOKUP($A239,'BASE DE DATOS'!$B$1:$P$1443,3,0)</f>
        <v>#N/A</v>
      </c>
      <c r="E239" s="102" t="e">
        <f>VLOOKUP($A239,'BASE DE DATOS'!B$2:P$1443,4,0)</f>
        <v>#N/A</v>
      </c>
      <c r="F239" s="102" t="e">
        <f>VLOOKUP($A239,'BASE DE DATOS'!$B$2:$P$1443,5,0)</f>
        <v>#N/A</v>
      </c>
      <c r="G239" s="102" t="e">
        <f>VLOOKUP($A239,'BASE DE DATOS'!$B$2:$P$1443,6,0)</f>
        <v>#N/A</v>
      </c>
      <c r="H239" s="102" t="e">
        <f>VLOOKUP($A239,'BASE DE DATOS'!$B$2:$P$1443,7,0)</f>
        <v>#N/A</v>
      </c>
      <c r="I239" s="102" t="e">
        <f>VLOOKUP($A239,'BASE DE DATOS'!$B$2:$P$1443,8,0)</f>
        <v>#N/A</v>
      </c>
      <c r="J239" s="102" t="e">
        <f>VLOOKUP($A239,'BASE DE DATOS'!$B$2:$P$1443,9,0)</f>
        <v>#N/A</v>
      </c>
      <c r="K239" s="102" t="e">
        <f t="shared" si="4"/>
        <v>#N/A</v>
      </c>
      <c r="L239" s="102" t="e">
        <f>VLOOKUP($A239,'BASE DE DATOS'!$B$2:$P$1443,14,0)</f>
        <v>#N/A</v>
      </c>
      <c r="M239" s="102" t="e">
        <f>VLOOKUP($A239,'BASE DE DATOS'!$B$2:$P$1443,15,0)</f>
        <v>#N/A</v>
      </c>
      <c r="N239" s="52"/>
    </row>
    <row r="240" spans="1:14" s="53" customFormat="1" ht="21" x14ac:dyDescent="0.35">
      <c r="A240" s="88"/>
      <c r="B240" s="50"/>
      <c r="C240" s="102" t="e">
        <f>VLOOKUP($A240,'BASE DE DATOS'!B$2:P$1443,2,0)</f>
        <v>#N/A</v>
      </c>
      <c r="D240" s="102" t="e">
        <f>VLOOKUP($A240,'BASE DE DATOS'!$B$1:$P$1443,3,0)</f>
        <v>#N/A</v>
      </c>
      <c r="E240" s="102" t="e">
        <f>VLOOKUP($A240,'BASE DE DATOS'!B$2:P$1443,4,0)</f>
        <v>#N/A</v>
      </c>
      <c r="F240" s="102" t="e">
        <f>VLOOKUP($A240,'BASE DE DATOS'!$B$2:$P$1443,5,0)</f>
        <v>#N/A</v>
      </c>
      <c r="G240" s="102" t="e">
        <f>VLOOKUP($A240,'BASE DE DATOS'!$B$2:$P$1443,6,0)</f>
        <v>#N/A</v>
      </c>
      <c r="H240" s="102" t="e">
        <f>VLOOKUP($A240,'BASE DE DATOS'!$B$2:$P$1443,7,0)</f>
        <v>#N/A</v>
      </c>
      <c r="I240" s="102" t="e">
        <f>VLOOKUP($A240,'BASE DE DATOS'!$B$2:$P$1443,8,0)</f>
        <v>#N/A</v>
      </c>
      <c r="J240" s="102" t="e">
        <f>VLOOKUP($A240,'BASE DE DATOS'!$B$2:$P$1443,9,0)</f>
        <v>#N/A</v>
      </c>
      <c r="K240" s="102" t="e">
        <f t="shared" si="4"/>
        <v>#N/A</v>
      </c>
      <c r="L240" s="102" t="e">
        <f>VLOOKUP($A240,'BASE DE DATOS'!$B$2:$P$1443,14,0)</f>
        <v>#N/A</v>
      </c>
      <c r="M240" s="102" t="e">
        <f>VLOOKUP($A240,'BASE DE DATOS'!$B$2:$P$1443,15,0)</f>
        <v>#N/A</v>
      </c>
      <c r="N240" s="52"/>
    </row>
    <row r="241" spans="1:14" s="53" customFormat="1" ht="21" x14ac:dyDescent="0.35">
      <c r="A241" s="88"/>
      <c r="B241" s="50"/>
      <c r="C241" s="102" t="e">
        <f>VLOOKUP($A241,'BASE DE DATOS'!B$2:P$1443,2,0)</f>
        <v>#N/A</v>
      </c>
      <c r="D241" s="102" t="e">
        <f>VLOOKUP($A241,'BASE DE DATOS'!$B$1:$P$1443,3,0)</f>
        <v>#N/A</v>
      </c>
      <c r="E241" s="102" t="e">
        <f>VLOOKUP($A241,'BASE DE DATOS'!B$2:P$1443,4,0)</f>
        <v>#N/A</v>
      </c>
      <c r="F241" s="102" t="e">
        <f>VLOOKUP($A241,'BASE DE DATOS'!$B$2:$P$1443,5,0)</f>
        <v>#N/A</v>
      </c>
      <c r="G241" s="102" t="e">
        <f>VLOOKUP($A241,'BASE DE DATOS'!$B$2:$P$1443,6,0)</f>
        <v>#N/A</v>
      </c>
      <c r="H241" s="102" t="e">
        <f>VLOOKUP($A241,'BASE DE DATOS'!$B$2:$P$1443,7,0)</f>
        <v>#N/A</v>
      </c>
      <c r="I241" s="102" t="e">
        <f>VLOOKUP($A241,'BASE DE DATOS'!$B$2:$P$1443,8,0)</f>
        <v>#N/A</v>
      </c>
      <c r="J241" s="102" t="e">
        <f>VLOOKUP($A241,'BASE DE DATOS'!$B$2:$P$1443,9,0)</f>
        <v>#N/A</v>
      </c>
      <c r="K241" s="102" t="e">
        <f t="shared" si="4"/>
        <v>#N/A</v>
      </c>
      <c r="L241" s="102" t="e">
        <f>VLOOKUP($A241,'BASE DE DATOS'!$B$2:$P$1443,14,0)</f>
        <v>#N/A</v>
      </c>
      <c r="M241" s="102" t="e">
        <f>VLOOKUP($A241,'BASE DE DATOS'!$B$2:$P$1443,15,0)</f>
        <v>#N/A</v>
      </c>
      <c r="N241" s="52"/>
    </row>
    <row r="242" spans="1:14" s="53" customFormat="1" ht="21" x14ac:dyDescent="0.35">
      <c r="A242" s="88"/>
      <c r="B242" s="50"/>
      <c r="C242" s="102" t="e">
        <f>VLOOKUP($A242,'BASE DE DATOS'!B$2:P$1443,2,0)</f>
        <v>#N/A</v>
      </c>
      <c r="D242" s="102" t="e">
        <f>VLOOKUP($A242,'BASE DE DATOS'!$B$1:$P$1443,3,0)</f>
        <v>#N/A</v>
      </c>
      <c r="E242" s="102" t="e">
        <f>VLOOKUP($A242,'BASE DE DATOS'!B$2:P$1443,4,0)</f>
        <v>#N/A</v>
      </c>
      <c r="F242" s="102" t="e">
        <f>VLOOKUP($A242,'BASE DE DATOS'!$B$2:$P$1443,5,0)</f>
        <v>#N/A</v>
      </c>
      <c r="G242" s="102" t="e">
        <f>VLOOKUP($A242,'BASE DE DATOS'!$B$2:$P$1443,6,0)</f>
        <v>#N/A</v>
      </c>
      <c r="H242" s="102" t="e">
        <f>VLOOKUP($A242,'BASE DE DATOS'!$B$2:$P$1443,7,0)</f>
        <v>#N/A</v>
      </c>
      <c r="I242" s="102" t="e">
        <f>VLOOKUP($A242,'BASE DE DATOS'!$B$2:$P$1443,8,0)</f>
        <v>#N/A</v>
      </c>
      <c r="J242" s="102" t="e">
        <f>VLOOKUP($A242,'BASE DE DATOS'!$B$2:$P$1443,9,0)</f>
        <v>#N/A</v>
      </c>
      <c r="K242" s="102" t="e">
        <f t="shared" si="4"/>
        <v>#N/A</v>
      </c>
      <c r="L242" s="102" t="e">
        <f>VLOOKUP($A242,'BASE DE DATOS'!$B$2:$P$1443,14,0)</f>
        <v>#N/A</v>
      </c>
      <c r="M242" s="102" t="e">
        <f>VLOOKUP($A242,'BASE DE DATOS'!$B$2:$P$1443,15,0)</f>
        <v>#N/A</v>
      </c>
      <c r="N242" s="52"/>
    </row>
    <row r="243" spans="1:14" s="53" customFormat="1" ht="21" x14ac:dyDescent="0.35">
      <c r="A243" s="88"/>
      <c r="B243" s="50"/>
      <c r="C243" s="102" t="e">
        <f>VLOOKUP($A243,'BASE DE DATOS'!B$2:P$1443,2,0)</f>
        <v>#N/A</v>
      </c>
      <c r="D243" s="102" t="e">
        <f>VLOOKUP($A243,'BASE DE DATOS'!$B$1:$P$1443,3,0)</f>
        <v>#N/A</v>
      </c>
      <c r="E243" s="102" t="e">
        <f>VLOOKUP($A243,'BASE DE DATOS'!B$2:P$1443,4,0)</f>
        <v>#N/A</v>
      </c>
      <c r="F243" s="102" t="e">
        <f>VLOOKUP($A243,'BASE DE DATOS'!$B$2:$P$1443,5,0)</f>
        <v>#N/A</v>
      </c>
      <c r="G243" s="102" t="e">
        <f>VLOOKUP($A243,'BASE DE DATOS'!$B$2:$P$1443,6,0)</f>
        <v>#N/A</v>
      </c>
      <c r="H243" s="102" t="e">
        <f>VLOOKUP($A243,'BASE DE DATOS'!$B$2:$P$1443,7,0)</f>
        <v>#N/A</v>
      </c>
      <c r="I243" s="102" t="e">
        <f>VLOOKUP($A243,'BASE DE DATOS'!$B$2:$P$1443,8,0)</f>
        <v>#N/A</v>
      </c>
      <c r="J243" s="102" t="e">
        <f>VLOOKUP($A243,'BASE DE DATOS'!$B$2:$P$1443,9,0)</f>
        <v>#N/A</v>
      </c>
      <c r="K243" s="102" t="e">
        <f t="shared" si="4"/>
        <v>#N/A</v>
      </c>
      <c r="L243" s="102" t="e">
        <f>VLOOKUP($A243,'BASE DE DATOS'!$B$2:$P$1443,14,0)</f>
        <v>#N/A</v>
      </c>
      <c r="M243" s="102" t="e">
        <f>VLOOKUP($A243,'BASE DE DATOS'!$B$2:$P$1443,15,0)</f>
        <v>#N/A</v>
      </c>
      <c r="N243" s="52"/>
    </row>
    <row r="244" spans="1:14" s="53" customFormat="1" ht="21" x14ac:dyDescent="0.35">
      <c r="A244" s="88"/>
      <c r="B244" s="50"/>
      <c r="C244" s="102" t="e">
        <f>VLOOKUP($A244,'BASE DE DATOS'!B$2:P$1443,2,0)</f>
        <v>#N/A</v>
      </c>
      <c r="D244" s="102" t="e">
        <f>VLOOKUP($A244,'BASE DE DATOS'!$B$1:$P$1443,3,0)</f>
        <v>#N/A</v>
      </c>
      <c r="E244" s="102" t="e">
        <f>VLOOKUP($A244,'BASE DE DATOS'!B$2:P$1443,4,0)</f>
        <v>#N/A</v>
      </c>
      <c r="F244" s="102" t="e">
        <f>VLOOKUP($A244,'BASE DE DATOS'!$B$2:$P$1443,5,0)</f>
        <v>#N/A</v>
      </c>
      <c r="G244" s="102" t="e">
        <f>VLOOKUP($A244,'BASE DE DATOS'!$B$2:$P$1443,6,0)</f>
        <v>#N/A</v>
      </c>
      <c r="H244" s="102" t="e">
        <f>VLOOKUP($A244,'BASE DE DATOS'!$B$2:$P$1443,7,0)</f>
        <v>#N/A</v>
      </c>
      <c r="I244" s="102" t="e">
        <f>VLOOKUP($A244,'BASE DE DATOS'!$B$2:$P$1443,8,0)</f>
        <v>#N/A</v>
      </c>
      <c r="J244" s="102" t="e">
        <f>VLOOKUP($A244,'BASE DE DATOS'!$B$2:$P$1443,9,0)</f>
        <v>#N/A</v>
      </c>
      <c r="K244" s="102" t="e">
        <f t="shared" si="4"/>
        <v>#N/A</v>
      </c>
      <c r="L244" s="102" t="e">
        <f>VLOOKUP($A244,'BASE DE DATOS'!$B$2:$P$1443,14,0)</f>
        <v>#N/A</v>
      </c>
      <c r="M244" s="102" t="e">
        <f>VLOOKUP($A244,'BASE DE DATOS'!$B$2:$P$1443,15,0)</f>
        <v>#N/A</v>
      </c>
      <c r="N244" s="52"/>
    </row>
    <row r="245" spans="1:14" s="53" customFormat="1" ht="21" x14ac:dyDescent="0.35">
      <c r="A245" s="88"/>
      <c r="B245" s="50"/>
      <c r="C245" s="102" t="e">
        <f>VLOOKUP($A245,'BASE DE DATOS'!B$2:P$1443,2,0)</f>
        <v>#N/A</v>
      </c>
      <c r="D245" s="102" t="e">
        <f>VLOOKUP($A245,'BASE DE DATOS'!$B$1:$P$1443,3,0)</f>
        <v>#N/A</v>
      </c>
      <c r="E245" s="102" t="e">
        <f>VLOOKUP($A245,'BASE DE DATOS'!B$2:P$1443,4,0)</f>
        <v>#N/A</v>
      </c>
      <c r="F245" s="102" t="e">
        <f>VLOOKUP($A245,'BASE DE DATOS'!$B$2:$P$1443,5,0)</f>
        <v>#N/A</v>
      </c>
      <c r="G245" s="102" t="e">
        <f>VLOOKUP($A245,'BASE DE DATOS'!$B$2:$P$1443,6,0)</f>
        <v>#N/A</v>
      </c>
      <c r="H245" s="102" t="e">
        <f>VLOOKUP($A245,'BASE DE DATOS'!$B$2:$P$1443,7,0)</f>
        <v>#N/A</v>
      </c>
      <c r="I245" s="102" t="e">
        <f>VLOOKUP($A245,'BASE DE DATOS'!$B$2:$P$1443,8,0)</f>
        <v>#N/A</v>
      </c>
      <c r="J245" s="102" t="e">
        <f>VLOOKUP($A245,'BASE DE DATOS'!$B$2:$P$1443,9,0)</f>
        <v>#N/A</v>
      </c>
      <c r="K245" s="102" t="e">
        <f t="shared" si="4"/>
        <v>#N/A</v>
      </c>
      <c r="L245" s="102" t="e">
        <f>VLOOKUP($A245,'BASE DE DATOS'!$B$2:$P$1443,14,0)</f>
        <v>#N/A</v>
      </c>
      <c r="M245" s="102" t="e">
        <f>VLOOKUP($A245,'BASE DE DATOS'!$B$2:$P$1443,15,0)</f>
        <v>#N/A</v>
      </c>
      <c r="N245" s="52"/>
    </row>
    <row r="246" spans="1:14" s="53" customFormat="1" ht="21" x14ac:dyDescent="0.35">
      <c r="A246" s="88"/>
      <c r="B246" s="50"/>
      <c r="C246" s="102" t="e">
        <f>VLOOKUP($A246,'BASE DE DATOS'!B$2:P$1443,2,0)</f>
        <v>#N/A</v>
      </c>
      <c r="D246" s="102" t="e">
        <f>VLOOKUP($A246,'BASE DE DATOS'!$B$1:$P$1443,3,0)</f>
        <v>#N/A</v>
      </c>
      <c r="E246" s="102" t="e">
        <f>VLOOKUP($A246,'BASE DE DATOS'!B$2:P$1443,4,0)</f>
        <v>#N/A</v>
      </c>
      <c r="F246" s="102" t="e">
        <f>VLOOKUP($A246,'BASE DE DATOS'!$B$2:$P$1443,5,0)</f>
        <v>#N/A</v>
      </c>
      <c r="G246" s="102" t="e">
        <f>VLOOKUP($A246,'BASE DE DATOS'!$B$2:$P$1443,6,0)</f>
        <v>#N/A</v>
      </c>
      <c r="H246" s="102" t="e">
        <f>VLOOKUP($A246,'BASE DE DATOS'!$B$2:$P$1443,7,0)</f>
        <v>#N/A</v>
      </c>
      <c r="I246" s="102" t="e">
        <f>VLOOKUP($A246,'BASE DE DATOS'!$B$2:$P$1443,8,0)</f>
        <v>#N/A</v>
      </c>
      <c r="J246" s="102" t="e">
        <f>VLOOKUP($A246,'BASE DE DATOS'!$B$2:$P$1443,9,0)</f>
        <v>#N/A</v>
      </c>
      <c r="K246" s="102" t="e">
        <f t="shared" si="4"/>
        <v>#N/A</v>
      </c>
      <c r="L246" s="102" t="e">
        <f>VLOOKUP($A246,'BASE DE DATOS'!$B$2:$P$1443,14,0)</f>
        <v>#N/A</v>
      </c>
      <c r="M246" s="102" t="e">
        <f>VLOOKUP($A246,'BASE DE DATOS'!$B$2:$P$1443,15,0)</f>
        <v>#N/A</v>
      </c>
      <c r="N246" s="52"/>
    </row>
    <row r="247" spans="1:14" s="53" customFormat="1" ht="21" x14ac:dyDescent="0.35">
      <c r="A247" s="88"/>
      <c r="B247" s="50"/>
      <c r="C247" s="102" t="e">
        <f>VLOOKUP($A247,'BASE DE DATOS'!B$2:P$1443,2,0)</f>
        <v>#N/A</v>
      </c>
      <c r="D247" s="102" t="e">
        <f>VLOOKUP($A247,'BASE DE DATOS'!$B$1:$P$1443,3,0)</f>
        <v>#N/A</v>
      </c>
      <c r="E247" s="102" t="e">
        <f>VLOOKUP($A247,'BASE DE DATOS'!B$2:P$1443,4,0)</f>
        <v>#N/A</v>
      </c>
      <c r="F247" s="102" t="e">
        <f>VLOOKUP($A247,'BASE DE DATOS'!$B$2:$P$1443,5,0)</f>
        <v>#N/A</v>
      </c>
      <c r="G247" s="102" t="e">
        <f>VLOOKUP($A247,'BASE DE DATOS'!$B$2:$P$1443,6,0)</f>
        <v>#N/A</v>
      </c>
      <c r="H247" s="102" t="e">
        <f>VLOOKUP($A247,'BASE DE DATOS'!$B$2:$P$1443,7,0)</f>
        <v>#N/A</v>
      </c>
      <c r="I247" s="102" t="e">
        <f>VLOOKUP($A247,'BASE DE DATOS'!$B$2:$P$1443,8,0)</f>
        <v>#N/A</v>
      </c>
      <c r="J247" s="102" t="e">
        <f>VLOOKUP($A247,'BASE DE DATOS'!$B$2:$P$1443,9,0)</f>
        <v>#N/A</v>
      </c>
      <c r="K247" s="102" t="e">
        <f t="shared" si="4"/>
        <v>#N/A</v>
      </c>
      <c r="L247" s="102" t="e">
        <f>VLOOKUP($A247,'BASE DE DATOS'!$B$2:$P$1443,14,0)</f>
        <v>#N/A</v>
      </c>
      <c r="M247" s="102" t="e">
        <f>VLOOKUP($A247,'BASE DE DATOS'!$B$2:$P$1443,15,0)</f>
        <v>#N/A</v>
      </c>
      <c r="N247" s="52"/>
    </row>
    <row r="248" spans="1:14" s="53" customFormat="1" ht="21" x14ac:dyDescent="0.35">
      <c r="A248" s="88"/>
      <c r="B248" s="50"/>
      <c r="C248" s="102" t="e">
        <f>VLOOKUP($A248,'BASE DE DATOS'!B$2:P$1443,2,0)</f>
        <v>#N/A</v>
      </c>
      <c r="D248" s="102" t="e">
        <f>VLOOKUP($A248,'BASE DE DATOS'!$B$1:$P$1443,3,0)</f>
        <v>#N/A</v>
      </c>
      <c r="E248" s="102" t="e">
        <f>VLOOKUP($A248,'BASE DE DATOS'!B$2:P$1443,4,0)</f>
        <v>#N/A</v>
      </c>
      <c r="F248" s="102" t="e">
        <f>VLOOKUP($A248,'BASE DE DATOS'!$B$2:$P$1443,5,0)</f>
        <v>#N/A</v>
      </c>
      <c r="G248" s="102" t="e">
        <f>VLOOKUP($A248,'BASE DE DATOS'!$B$2:$P$1443,6,0)</f>
        <v>#N/A</v>
      </c>
      <c r="H248" s="102" t="e">
        <f>VLOOKUP($A248,'BASE DE DATOS'!$B$2:$P$1443,7,0)</f>
        <v>#N/A</v>
      </c>
      <c r="I248" s="102" t="e">
        <f>VLOOKUP($A248,'BASE DE DATOS'!$B$2:$P$1443,8,0)</f>
        <v>#N/A</v>
      </c>
      <c r="J248" s="102" t="e">
        <f>VLOOKUP($A248,'BASE DE DATOS'!$B$2:$P$1443,9,0)</f>
        <v>#N/A</v>
      </c>
      <c r="K248" s="102" t="e">
        <f t="shared" si="4"/>
        <v>#N/A</v>
      </c>
      <c r="L248" s="102" t="e">
        <f>VLOOKUP($A248,'BASE DE DATOS'!$B$2:$P$1443,14,0)</f>
        <v>#N/A</v>
      </c>
      <c r="M248" s="102" t="e">
        <f>VLOOKUP($A248,'BASE DE DATOS'!$B$2:$P$1443,15,0)</f>
        <v>#N/A</v>
      </c>
      <c r="N248" s="52"/>
    </row>
    <row r="249" spans="1:14" s="53" customFormat="1" ht="21" x14ac:dyDescent="0.35">
      <c r="A249" s="88"/>
      <c r="B249" s="50"/>
      <c r="C249" s="102" t="e">
        <f>VLOOKUP($A249,'BASE DE DATOS'!B$2:P$1443,2,0)</f>
        <v>#N/A</v>
      </c>
      <c r="D249" s="102" t="e">
        <f>VLOOKUP($A249,'BASE DE DATOS'!$B$1:$P$1443,3,0)</f>
        <v>#N/A</v>
      </c>
      <c r="E249" s="102" t="e">
        <f>VLOOKUP($A249,'BASE DE DATOS'!B$2:P$1443,4,0)</f>
        <v>#N/A</v>
      </c>
      <c r="F249" s="102" t="e">
        <f>VLOOKUP($A249,'BASE DE DATOS'!$B$2:$P$1443,5,0)</f>
        <v>#N/A</v>
      </c>
      <c r="G249" s="102" t="e">
        <f>VLOOKUP($A249,'BASE DE DATOS'!$B$2:$P$1443,6,0)</f>
        <v>#N/A</v>
      </c>
      <c r="H249" s="102" t="e">
        <f>VLOOKUP($A249,'BASE DE DATOS'!$B$2:$P$1443,7,0)</f>
        <v>#N/A</v>
      </c>
      <c r="I249" s="102" t="e">
        <f>VLOOKUP($A249,'BASE DE DATOS'!$B$2:$P$1443,8,0)</f>
        <v>#N/A</v>
      </c>
      <c r="J249" s="102" t="e">
        <f>VLOOKUP($A249,'BASE DE DATOS'!$B$2:$P$1443,9,0)</f>
        <v>#N/A</v>
      </c>
      <c r="K249" s="102" t="e">
        <f t="shared" si="4"/>
        <v>#N/A</v>
      </c>
      <c r="L249" s="102" t="e">
        <f>VLOOKUP($A249,'BASE DE DATOS'!$B$2:$P$1443,14,0)</f>
        <v>#N/A</v>
      </c>
      <c r="M249" s="102" t="e">
        <f>VLOOKUP($A249,'BASE DE DATOS'!$B$2:$P$1443,15,0)</f>
        <v>#N/A</v>
      </c>
      <c r="N249" s="52"/>
    </row>
    <row r="250" spans="1:14" s="53" customFormat="1" ht="21" x14ac:dyDescent="0.35">
      <c r="A250" s="88"/>
      <c r="B250" s="50"/>
      <c r="C250" s="102" t="e">
        <f>VLOOKUP($A250,'BASE DE DATOS'!B$2:P$1443,2,0)</f>
        <v>#N/A</v>
      </c>
      <c r="D250" s="102" t="e">
        <f>VLOOKUP($A250,'BASE DE DATOS'!$B$1:$P$1443,3,0)</f>
        <v>#N/A</v>
      </c>
      <c r="E250" s="102" t="e">
        <f>VLOOKUP($A250,'BASE DE DATOS'!B$2:P$1443,4,0)</f>
        <v>#N/A</v>
      </c>
      <c r="F250" s="102" t="e">
        <f>VLOOKUP($A250,'BASE DE DATOS'!$B$2:$P$1443,5,0)</f>
        <v>#N/A</v>
      </c>
      <c r="G250" s="102" t="e">
        <f>VLOOKUP($A250,'BASE DE DATOS'!$B$2:$P$1443,6,0)</f>
        <v>#N/A</v>
      </c>
      <c r="H250" s="102" t="e">
        <f>VLOOKUP($A250,'BASE DE DATOS'!$B$2:$P$1443,7,0)</f>
        <v>#N/A</v>
      </c>
      <c r="I250" s="102" t="e">
        <f>VLOOKUP($A250,'BASE DE DATOS'!$B$2:$P$1443,8,0)</f>
        <v>#N/A</v>
      </c>
      <c r="J250" s="102" t="e">
        <f>VLOOKUP($A250,'BASE DE DATOS'!$B$2:$P$1443,9,0)</f>
        <v>#N/A</v>
      </c>
      <c r="K250" s="102" t="e">
        <f t="shared" si="4"/>
        <v>#N/A</v>
      </c>
      <c r="L250" s="102" t="e">
        <f>VLOOKUP($A250,'BASE DE DATOS'!$B$2:$P$1443,14,0)</f>
        <v>#N/A</v>
      </c>
      <c r="M250" s="102" t="e">
        <f>VLOOKUP($A250,'BASE DE DATOS'!$B$2:$P$1443,15,0)</f>
        <v>#N/A</v>
      </c>
      <c r="N250" s="52"/>
    </row>
    <row r="251" spans="1:14" s="53" customFormat="1" ht="21" x14ac:dyDescent="0.35">
      <c r="A251" s="88"/>
      <c r="B251" s="50"/>
      <c r="C251" s="102" t="e">
        <f>VLOOKUP($A251,'BASE DE DATOS'!B$2:P$1443,2,0)</f>
        <v>#N/A</v>
      </c>
      <c r="D251" s="102" t="e">
        <f>VLOOKUP($A251,'BASE DE DATOS'!$B$1:$P$1443,3,0)</f>
        <v>#N/A</v>
      </c>
      <c r="E251" s="102" t="e">
        <f>VLOOKUP($A251,'BASE DE DATOS'!B$2:P$1443,4,0)</f>
        <v>#N/A</v>
      </c>
      <c r="F251" s="102" t="e">
        <f>VLOOKUP($A251,'BASE DE DATOS'!$B$2:$P$1443,5,0)</f>
        <v>#N/A</v>
      </c>
      <c r="G251" s="102" t="e">
        <f>VLOOKUP($A251,'BASE DE DATOS'!$B$2:$P$1443,6,0)</f>
        <v>#N/A</v>
      </c>
      <c r="H251" s="102" t="e">
        <f>VLOOKUP($A251,'BASE DE DATOS'!$B$2:$P$1443,7,0)</f>
        <v>#N/A</v>
      </c>
      <c r="I251" s="102" t="e">
        <f>VLOOKUP($A251,'BASE DE DATOS'!$B$2:$P$1443,8,0)</f>
        <v>#N/A</v>
      </c>
      <c r="J251" s="102" t="e">
        <f>VLOOKUP($A251,'BASE DE DATOS'!$B$2:$P$1443,9,0)</f>
        <v>#N/A</v>
      </c>
      <c r="K251" s="102" t="e">
        <f t="shared" si="4"/>
        <v>#N/A</v>
      </c>
      <c r="L251" s="102" t="e">
        <f>VLOOKUP($A251,'BASE DE DATOS'!$B$2:$P$1443,14,0)</f>
        <v>#N/A</v>
      </c>
      <c r="M251" s="102" t="e">
        <f>VLOOKUP($A251,'BASE DE DATOS'!$B$2:$P$1443,15,0)</f>
        <v>#N/A</v>
      </c>
      <c r="N251" s="52"/>
    </row>
    <row r="252" spans="1:14" s="53" customFormat="1" ht="21" x14ac:dyDescent="0.35">
      <c r="A252" s="88"/>
      <c r="B252" s="50"/>
      <c r="C252" s="102" t="e">
        <f>VLOOKUP($A252,'BASE DE DATOS'!B$2:P$1443,2,0)</f>
        <v>#N/A</v>
      </c>
      <c r="D252" s="102" t="e">
        <f>VLOOKUP($A252,'BASE DE DATOS'!$B$1:$P$1443,3,0)</f>
        <v>#N/A</v>
      </c>
      <c r="E252" s="102" t="e">
        <f>VLOOKUP($A252,'BASE DE DATOS'!B$2:P$1443,4,0)</f>
        <v>#N/A</v>
      </c>
      <c r="F252" s="102" t="e">
        <f>VLOOKUP($A252,'BASE DE DATOS'!$B$2:$P$1443,5,0)</f>
        <v>#N/A</v>
      </c>
      <c r="G252" s="102" t="e">
        <f>VLOOKUP($A252,'BASE DE DATOS'!$B$2:$P$1443,6,0)</f>
        <v>#N/A</v>
      </c>
      <c r="H252" s="102" t="e">
        <f>VLOOKUP($A252,'BASE DE DATOS'!$B$2:$P$1443,7,0)</f>
        <v>#N/A</v>
      </c>
      <c r="I252" s="102" t="e">
        <f>VLOOKUP($A252,'BASE DE DATOS'!$B$2:$P$1443,8,0)</f>
        <v>#N/A</v>
      </c>
      <c r="J252" s="102" t="e">
        <f>VLOOKUP($A252,'BASE DE DATOS'!$B$2:$P$1443,9,0)</f>
        <v>#N/A</v>
      </c>
      <c r="K252" s="102" t="e">
        <f t="shared" si="4"/>
        <v>#N/A</v>
      </c>
      <c r="L252" s="102" t="e">
        <f>VLOOKUP($A252,'BASE DE DATOS'!$B$2:$P$1443,14,0)</f>
        <v>#N/A</v>
      </c>
      <c r="M252" s="102" t="e">
        <f>VLOOKUP($A252,'BASE DE DATOS'!$B$2:$P$1443,15,0)</f>
        <v>#N/A</v>
      </c>
      <c r="N252" s="52"/>
    </row>
    <row r="253" spans="1:14" s="53" customFormat="1" ht="21" x14ac:dyDescent="0.35">
      <c r="A253" s="88"/>
      <c r="B253" s="50"/>
      <c r="C253" s="102" t="e">
        <f>VLOOKUP($A253,'BASE DE DATOS'!B$2:P$1443,2,0)</f>
        <v>#N/A</v>
      </c>
      <c r="D253" s="102" t="e">
        <f>VLOOKUP($A253,'BASE DE DATOS'!$B$1:$P$1443,3,0)</f>
        <v>#N/A</v>
      </c>
      <c r="E253" s="102" t="e">
        <f>VLOOKUP($A253,'BASE DE DATOS'!B$2:P$1443,4,0)</f>
        <v>#N/A</v>
      </c>
      <c r="F253" s="102" t="e">
        <f>VLOOKUP($A253,'BASE DE DATOS'!$B$2:$P$1443,5,0)</f>
        <v>#N/A</v>
      </c>
      <c r="G253" s="102" t="e">
        <f>VLOOKUP($A253,'BASE DE DATOS'!$B$2:$P$1443,6,0)</f>
        <v>#N/A</v>
      </c>
      <c r="H253" s="102" t="e">
        <f>VLOOKUP($A253,'BASE DE DATOS'!$B$2:$P$1443,7,0)</f>
        <v>#N/A</v>
      </c>
      <c r="I253" s="102" t="e">
        <f>VLOOKUP($A253,'BASE DE DATOS'!$B$2:$P$1443,8,0)</f>
        <v>#N/A</v>
      </c>
      <c r="J253" s="102" t="e">
        <f>VLOOKUP($A253,'BASE DE DATOS'!$B$2:$P$1443,9,0)</f>
        <v>#N/A</v>
      </c>
      <c r="K253" s="102" t="e">
        <f t="shared" si="4"/>
        <v>#N/A</v>
      </c>
      <c r="L253" s="102" t="e">
        <f>VLOOKUP($A253,'BASE DE DATOS'!$B$2:$P$1443,14,0)</f>
        <v>#N/A</v>
      </c>
      <c r="M253" s="102" t="e">
        <f>VLOOKUP($A253,'BASE DE DATOS'!$B$2:$P$1443,15,0)</f>
        <v>#N/A</v>
      </c>
      <c r="N253" s="52"/>
    </row>
    <row r="254" spans="1:14" s="53" customFormat="1" ht="21" x14ac:dyDescent="0.35">
      <c r="A254" s="88"/>
      <c r="B254" s="50"/>
      <c r="C254" s="102" t="e">
        <f>VLOOKUP($A254,'BASE DE DATOS'!B$2:P$1443,2,0)</f>
        <v>#N/A</v>
      </c>
      <c r="D254" s="102" t="e">
        <f>VLOOKUP($A254,'BASE DE DATOS'!$B$1:$P$1443,3,0)</f>
        <v>#N/A</v>
      </c>
      <c r="E254" s="102" t="e">
        <f>VLOOKUP($A254,'BASE DE DATOS'!B$2:P$1443,4,0)</f>
        <v>#N/A</v>
      </c>
      <c r="F254" s="102" t="e">
        <f>VLOOKUP($A254,'BASE DE DATOS'!$B$2:$P$1443,5,0)</f>
        <v>#N/A</v>
      </c>
      <c r="G254" s="102" t="e">
        <f>VLOOKUP($A254,'BASE DE DATOS'!$B$2:$P$1443,6,0)</f>
        <v>#N/A</v>
      </c>
      <c r="H254" s="102" t="e">
        <f>VLOOKUP($A254,'BASE DE DATOS'!$B$2:$P$1443,7,0)</f>
        <v>#N/A</v>
      </c>
      <c r="I254" s="102" t="e">
        <f>VLOOKUP($A254,'BASE DE DATOS'!$B$2:$P$1443,8,0)</f>
        <v>#N/A</v>
      </c>
      <c r="J254" s="102" t="e">
        <f>VLOOKUP($A254,'BASE DE DATOS'!$B$2:$P$1443,9,0)</f>
        <v>#N/A</v>
      </c>
      <c r="K254" s="102" t="e">
        <f t="shared" si="4"/>
        <v>#N/A</v>
      </c>
      <c r="L254" s="102" t="e">
        <f>VLOOKUP($A254,'BASE DE DATOS'!$B$2:$P$1443,14,0)</f>
        <v>#N/A</v>
      </c>
      <c r="M254" s="102" t="e">
        <f>VLOOKUP($A254,'BASE DE DATOS'!$B$2:$P$1443,15,0)</f>
        <v>#N/A</v>
      </c>
      <c r="N254" s="52"/>
    </row>
    <row r="255" spans="1:14" s="53" customFormat="1" ht="21" x14ac:dyDescent="0.35">
      <c r="A255" s="88"/>
      <c r="B255" s="50"/>
      <c r="C255" s="102" t="e">
        <f>VLOOKUP($A255,'BASE DE DATOS'!B$2:P$1443,2,0)</f>
        <v>#N/A</v>
      </c>
      <c r="D255" s="102" t="e">
        <f>VLOOKUP($A255,'BASE DE DATOS'!$B$1:$P$1443,3,0)</f>
        <v>#N/A</v>
      </c>
      <c r="E255" s="102" t="e">
        <f>VLOOKUP($A255,'BASE DE DATOS'!B$2:P$1443,4,0)</f>
        <v>#N/A</v>
      </c>
      <c r="F255" s="102" t="e">
        <f>VLOOKUP($A255,'BASE DE DATOS'!$B$2:$P$1443,5,0)</f>
        <v>#N/A</v>
      </c>
      <c r="G255" s="102" t="e">
        <f>VLOOKUP($A255,'BASE DE DATOS'!$B$2:$P$1443,6,0)</f>
        <v>#N/A</v>
      </c>
      <c r="H255" s="102" t="e">
        <f>VLOOKUP($A255,'BASE DE DATOS'!$B$2:$P$1443,7,0)</f>
        <v>#N/A</v>
      </c>
      <c r="I255" s="102" t="e">
        <f>VLOOKUP($A255,'BASE DE DATOS'!$B$2:$P$1443,8,0)</f>
        <v>#N/A</v>
      </c>
      <c r="J255" s="102" t="e">
        <f>VLOOKUP($A255,'BASE DE DATOS'!$B$2:$P$1443,9,0)</f>
        <v>#N/A</v>
      </c>
      <c r="K255" s="102" t="e">
        <f t="shared" si="4"/>
        <v>#N/A</v>
      </c>
      <c r="L255" s="102" t="e">
        <f>VLOOKUP($A255,'BASE DE DATOS'!$B$2:$P$1443,14,0)</f>
        <v>#N/A</v>
      </c>
      <c r="M255" s="102" t="e">
        <f>VLOOKUP($A255,'BASE DE DATOS'!$B$2:$P$1443,15,0)</f>
        <v>#N/A</v>
      </c>
      <c r="N255" s="52"/>
    </row>
    <row r="256" spans="1:14" s="53" customFormat="1" ht="21" x14ac:dyDescent="0.35">
      <c r="A256" s="88"/>
      <c r="B256" s="50"/>
      <c r="C256" s="102" t="e">
        <f>VLOOKUP($A256,'BASE DE DATOS'!B$2:P$1443,2,0)</f>
        <v>#N/A</v>
      </c>
      <c r="D256" s="102" t="e">
        <f>VLOOKUP($A256,'BASE DE DATOS'!$B$1:$P$1443,3,0)</f>
        <v>#N/A</v>
      </c>
      <c r="E256" s="102" t="e">
        <f>VLOOKUP($A256,'BASE DE DATOS'!B$2:P$1443,4,0)</f>
        <v>#N/A</v>
      </c>
      <c r="F256" s="102" t="e">
        <f>VLOOKUP($A256,'BASE DE DATOS'!$B$2:$P$1443,5,0)</f>
        <v>#N/A</v>
      </c>
      <c r="G256" s="102" t="e">
        <f>VLOOKUP($A256,'BASE DE DATOS'!$B$2:$P$1443,6,0)</f>
        <v>#N/A</v>
      </c>
      <c r="H256" s="102" t="e">
        <f>VLOOKUP($A256,'BASE DE DATOS'!$B$2:$P$1443,7,0)</f>
        <v>#N/A</v>
      </c>
      <c r="I256" s="102" t="e">
        <f>VLOOKUP($A256,'BASE DE DATOS'!$B$2:$P$1443,8,0)</f>
        <v>#N/A</v>
      </c>
      <c r="J256" s="102" t="e">
        <f>VLOOKUP($A256,'BASE DE DATOS'!$B$2:$P$1443,9,0)</f>
        <v>#N/A</v>
      </c>
      <c r="K256" s="102" t="e">
        <f t="shared" si="4"/>
        <v>#N/A</v>
      </c>
      <c r="L256" s="102" t="e">
        <f>VLOOKUP($A256,'BASE DE DATOS'!$B$2:$P$1443,14,0)</f>
        <v>#N/A</v>
      </c>
      <c r="M256" s="102" t="e">
        <f>VLOOKUP($A256,'BASE DE DATOS'!$B$2:$P$1443,15,0)</f>
        <v>#N/A</v>
      </c>
      <c r="N256" s="52"/>
    </row>
    <row r="257" spans="1:14" s="53" customFormat="1" ht="21" x14ac:dyDescent="0.35">
      <c r="A257" s="88"/>
      <c r="B257" s="50"/>
      <c r="C257" s="102" t="e">
        <f>VLOOKUP($A257,'BASE DE DATOS'!B$2:P$1443,2,0)</f>
        <v>#N/A</v>
      </c>
      <c r="D257" s="102" t="e">
        <f>VLOOKUP($A257,'BASE DE DATOS'!$B$1:$P$1443,3,0)</f>
        <v>#N/A</v>
      </c>
      <c r="E257" s="102" t="e">
        <f>VLOOKUP($A257,'BASE DE DATOS'!B$2:P$1443,4,0)</f>
        <v>#N/A</v>
      </c>
      <c r="F257" s="102" t="e">
        <f>VLOOKUP($A257,'BASE DE DATOS'!$B$2:$P$1443,5,0)</f>
        <v>#N/A</v>
      </c>
      <c r="G257" s="102" t="e">
        <f>VLOOKUP($A257,'BASE DE DATOS'!$B$2:$P$1443,6,0)</f>
        <v>#N/A</v>
      </c>
      <c r="H257" s="102" t="e">
        <f>VLOOKUP($A257,'BASE DE DATOS'!$B$2:$P$1443,7,0)</f>
        <v>#N/A</v>
      </c>
      <c r="I257" s="102" t="e">
        <f>VLOOKUP($A257,'BASE DE DATOS'!$B$2:$P$1443,8,0)</f>
        <v>#N/A</v>
      </c>
      <c r="J257" s="102" t="e">
        <f>VLOOKUP($A257,'BASE DE DATOS'!$B$2:$P$1443,9,0)</f>
        <v>#N/A</v>
      </c>
      <c r="K257" s="102" t="e">
        <f t="shared" si="4"/>
        <v>#N/A</v>
      </c>
      <c r="L257" s="102" t="e">
        <f>VLOOKUP($A257,'BASE DE DATOS'!$B$2:$P$1443,14,0)</f>
        <v>#N/A</v>
      </c>
      <c r="M257" s="102" t="e">
        <f>VLOOKUP($A257,'BASE DE DATOS'!$B$2:$P$1443,15,0)</f>
        <v>#N/A</v>
      </c>
      <c r="N257" s="52"/>
    </row>
    <row r="258" spans="1:14" s="53" customFormat="1" ht="21" x14ac:dyDescent="0.35">
      <c r="A258" s="88"/>
      <c r="B258" s="50"/>
      <c r="C258" s="102" t="e">
        <f>VLOOKUP($A258,'BASE DE DATOS'!B$2:P$1443,2,0)</f>
        <v>#N/A</v>
      </c>
      <c r="D258" s="102" t="e">
        <f>VLOOKUP($A258,'BASE DE DATOS'!$B$1:$P$1443,3,0)</f>
        <v>#N/A</v>
      </c>
      <c r="E258" s="102" t="e">
        <f>VLOOKUP($A258,'BASE DE DATOS'!B$2:P$1443,4,0)</f>
        <v>#N/A</v>
      </c>
      <c r="F258" s="102" t="e">
        <f>VLOOKUP($A258,'BASE DE DATOS'!$B$2:$P$1443,5,0)</f>
        <v>#N/A</v>
      </c>
      <c r="G258" s="102" t="e">
        <f>VLOOKUP($A258,'BASE DE DATOS'!$B$2:$P$1443,6,0)</f>
        <v>#N/A</v>
      </c>
      <c r="H258" s="102" t="e">
        <f>VLOOKUP($A258,'BASE DE DATOS'!$B$2:$P$1443,7,0)</f>
        <v>#N/A</v>
      </c>
      <c r="I258" s="102" t="e">
        <f>VLOOKUP($A258,'BASE DE DATOS'!$B$2:$P$1443,8,0)</f>
        <v>#N/A</v>
      </c>
      <c r="J258" s="102" t="e">
        <f>VLOOKUP($A258,'BASE DE DATOS'!$B$2:$P$1443,9,0)</f>
        <v>#N/A</v>
      </c>
      <c r="K258" s="102" t="e">
        <f t="shared" si="4"/>
        <v>#N/A</v>
      </c>
      <c r="L258" s="102" t="e">
        <f>VLOOKUP($A258,'BASE DE DATOS'!$B$2:$P$1443,14,0)</f>
        <v>#N/A</v>
      </c>
      <c r="M258" s="102" t="e">
        <f>VLOOKUP($A258,'BASE DE DATOS'!$B$2:$P$1443,15,0)</f>
        <v>#N/A</v>
      </c>
      <c r="N258" s="52"/>
    </row>
    <row r="259" spans="1:14" s="53" customFormat="1" ht="21" x14ac:dyDescent="0.35">
      <c r="A259" s="88"/>
      <c r="B259" s="50"/>
      <c r="C259" s="102" t="e">
        <f>VLOOKUP($A259,'BASE DE DATOS'!B$2:P$1443,2,0)</f>
        <v>#N/A</v>
      </c>
      <c r="D259" s="102" t="e">
        <f>VLOOKUP($A259,'BASE DE DATOS'!$B$1:$P$1443,3,0)</f>
        <v>#N/A</v>
      </c>
      <c r="E259" s="102" t="e">
        <f>VLOOKUP($A259,'BASE DE DATOS'!B$2:P$1443,4,0)</f>
        <v>#N/A</v>
      </c>
      <c r="F259" s="102" t="e">
        <f>VLOOKUP($A259,'BASE DE DATOS'!$B$2:$P$1443,5,0)</f>
        <v>#N/A</v>
      </c>
      <c r="G259" s="102" t="e">
        <f>VLOOKUP($A259,'BASE DE DATOS'!$B$2:$P$1443,6,0)</f>
        <v>#N/A</v>
      </c>
      <c r="H259" s="102" t="e">
        <f>VLOOKUP($A259,'BASE DE DATOS'!$B$2:$P$1443,7,0)</f>
        <v>#N/A</v>
      </c>
      <c r="I259" s="102" t="e">
        <f>VLOOKUP($A259,'BASE DE DATOS'!$B$2:$P$1443,8,0)</f>
        <v>#N/A</v>
      </c>
      <c r="J259" s="102" t="e">
        <f>VLOOKUP($A259,'BASE DE DATOS'!$B$2:$P$1443,9,0)</f>
        <v>#N/A</v>
      </c>
      <c r="K259" s="102" t="e">
        <f t="shared" si="4"/>
        <v>#N/A</v>
      </c>
      <c r="L259" s="102" t="e">
        <f>VLOOKUP($A259,'BASE DE DATOS'!$B$2:$P$1443,14,0)</f>
        <v>#N/A</v>
      </c>
      <c r="M259" s="102" t="e">
        <f>VLOOKUP($A259,'BASE DE DATOS'!$B$2:$P$1443,15,0)</f>
        <v>#N/A</v>
      </c>
      <c r="N259" s="52"/>
    </row>
    <row r="260" spans="1:14" s="53" customFormat="1" ht="21" x14ac:dyDescent="0.35">
      <c r="A260" s="88"/>
      <c r="B260" s="50"/>
      <c r="C260" s="102" t="e">
        <f>VLOOKUP($A260,'BASE DE DATOS'!B$2:P$1443,2,0)</f>
        <v>#N/A</v>
      </c>
      <c r="D260" s="102" t="e">
        <f>VLOOKUP($A260,'BASE DE DATOS'!$B$1:$P$1443,3,0)</f>
        <v>#N/A</v>
      </c>
      <c r="E260" s="102" t="e">
        <f>VLOOKUP($A260,'BASE DE DATOS'!B$2:P$1443,4,0)</f>
        <v>#N/A</v>
      </c>
      <c r="F260" s="102" t="e">
        <f>VLOOKUP($A260,'BASE DE DATOS'!$B$2:$P$1443,5,0)</f>
        <v>#N/A</v>
      </c>
      <c r="G260" s="102" t="e">
        <f>VLOOKUP($A260,'BASE DE DATOS'!$B$2:$P$1443,6,0)</f>
        <v>#N/A</v>
      </c>
      <c r="H260" s="102" t="e">
        <f>VLOOKUP($A260,'BASE DE DATOS'!$B$2:$P$1443,7,0)</f>
        <v>#N/A</v>
      </c>
      <c r="I260" s="102" t="e">
        <f>VLOOKUP($A260,'BASE DE DATOS'!$B$2:$P$1443,8,0)</f>
        <v>#N/A</v>
      </c>
      <c r="J260" s="102" t="e">
        <f>VLOOKUP($A260,'BASE DE DATOS'!$B$2:$P$1443,9,0)</f>
        <v>#N/A</v>
      </c>
      <c r="K260" s="102" t="e">
        <f t="shared" si="4"/>
        <v>#N/A</v>
      </c>
      <c r="L260" s="102" t="e">
        <f>VLOOKUP($A260,'BASE DE DATOS'!$B$2:$P$1443,14,0)</f>
        <v>#N/A</v>
      </c>
      <c r="M260" s="102" t="e">
        <f>VLOOKUP($A260,'BASE DE DATOS'!$B$2:$P$1443,15,0)</f>
        <v>#N/A</v>
      </c>
      <c r="N260" s="52"/>
    </row>
    <row r="261" spans="1:14" s="53" customFormat="1" ht="21" x14ac:dyDescent="0.35">
      <c r="A261" s="88"/>
      <c r="B261" s="50"/>
      <c r="C261" s="102" t="e">
        <f>VLOOKUP($A261,'BASE DE DATOS'!B$2:P$1443,2,0)</f>
        <v>#N/A</v>
      </c>
      <c r="D261" s="102" t="e">
        <f>VLOOKUP($A261,'BASE DE DATOS'!$B$1:$P$1443,3,0)</f>
        <v>#N/A</v>
      </c>
      <c r="E261" s="102" t="e">
        <f>VLOOKUP($A261,'BASE DE DATOS'!B$2:P$1443,4,0)</f>
        <v>#N/A</v>
      </c>
      <c r="F261" s="102" t="e">
        <f>VLOOKUP($A261,'BASE DE DATOS'!$B$2:$P$1443,5,0)</f>
        <v>#N/A</v>
      </c>
      <c r="G261" s="102" t="e">
        <f>VLOOKUP($A261,'BASE DE DATOS'!$B$2:$P$1443,6,0)</f>
        <v>#N/A</v>
      </c>
      <c r="H261" s="102" t="e">
        <f>VLOOKUP($A261,'BASE DE DATOS'!$B$2:$P$1443,7,0)</f>
        <v>#N/A</v>
      </c>
      <c r="I261" s="102" t="e">
        <f>VLOOKUP($A261,'BASE DE DATOS'!$B$2:$P$1443,8,0)</f>
        <v>#N/A</v>
      </c>
      <c r="J261" s="102" t="e">
        <f>VLOOKUP($A261,'BASE DE DATOS'!$B$2:$P$1443,9,0)</f>
        <v>#N/A</v>
      </c>
      <c r="K261" s="102" t="e">
        <f t="shared" si="4"/>
        <v>#N/A</v>
      </c>
      <c r="L261" s="102" t="e">
        <f>VLOOKUP($A261,'BASE DE DATOS'!$B$2:$P$1443,14,0)</f>
        <v>#N/A</v>
      </c>
      <c r="M261" s="102" t="e">
        <f>VLOOKUP($A261,'BASE DE DATOS'!$B$2:$P$1443,15,0)</f>
        <v>#N/A</v>
      </c>
      <c r="N261" s="52"/>
    </row>
    <row r="262" spans="1:14" s="53" customFormat="1" ht="21" x14ac:dyDescent="0.35">
      <c r="A262" s="88"/>
      <c r="B262" s="50"/>
      <c r="C262" s="102" t="e">
        <f>VLOOKUP($A262,'BASE DE DATOS'!B$2:P$1443,2,0)</f>
        <v>#N/A</v>
      </c>
      <c r="D262" s="102" t="e">
        <f>VLOOKUP($A262,'BASE DE DATOS'!$B$1:$P$1443,3,0)</f>
        <v>#N/A</v>
      </c>
      <c r="E262" s="102" t="e">
        <f>VLOOKUP($A262,'BASE DE DATOS'!B$2:P$1443,4,0)</f>
        <v>#N/A</v>
      </c>
      <c r="F262" s="102" t="e">
        <f>VLOOKUP($A262,'BASE DE DATOS'!$B$2:$P$1443,5,0)</f>
        <v>#N/A</v>
      </c>
      <c r="G262" s="102" t="e">
        <f>VLOOKUP($A262,'BASE DE DATOS'!$B$2:$P$1443,6,0)</f>
        <v>#N/A</v>
      </c>
      <c r="H262" s="102" t="e">
        <f>VLOOKUP($A262,'BASE DE DATOS'!$B$2:$P$1443,7,0)</f>
        <v>#N/A</v>
      </c>
      <c r="I262" s="102" t="e">
        <f>VLOOKUP($A262,'BASE DE DATOS'!$B$2:$P$1443,8,0)</f>
        <v>#N/A</v>
      </c>
      <c r="J262" s="102" t="e">
        <f>VLOOKUP($A262,'BASE DE DATOS'!$B$2:$P$1443,9,0)</f>
        <v>#N/A</v>
      </c>
      <c r="K262" s="102" t="e">
        <f t="shared" ref="K262:K323" si="5">CONCATENATE(H262,R262,I262,R262,J262)</f>
        <v>#N/A</v>
      </c>
      <c r="L262" s="102" t="e">
        <f>VLOOKUP($A262,'BASE DE DATOS'!$B$2:$P$1443,14,0)</f>
        <v>#N/A</v>
      </c>
      <c r="M262" s="102" t="e">
        <f>VLOOKUP($A262,'BASE DE DATOS'!$B$2:$P$1443,15,0)</f>
        <v>#N/A</v>
      </c>
      <c r="N262" s="52"/>
    </row>
    <row r="263" spans="1:14" s="53" customFormat="1" ht="21" x14ac:dyDescent="0.35">
      <c r="A263" s="88"/>
      <c r="B263" s="50"/>
      <c r="C263" s="102" t="e">
        <f>VLOOKUP($A263,'BASE DE DATOS'!B$2:P$1443,2,0)</f>
        <v>#N/A</v>
      </c>
      <c r="D263" s="102" t="e">
        <f>VLOOKUP($A263,'BASE DE DATOS'!$B$1:$P$1443,3,0)</f>
        <v>#N/A</v>
      </c>
      <c r="E263" s="102" t="e">
        <f>VLOOKUP($A263,'BASE DE DATOS'!B$2:P$1443,4,0)</f>
        <v>#N/A</v>
      </c>
      <c r="F263" s="102" t="e">
        <f>VLOOKUP($A263,'BASE DE DATOS'!$B$2:$P$1443,5,0)</f>
        <v>#N/A</v>
      </c>
      <c r="G263" s="102" t="e">
        <f>VLOOKUP($A263,'BASE DE DATOS'!$B$2:$P$1443,6,0)</f>
        <v>#N/A</v>
      </c>
      <c r="H263" s="102" t="e">
        <f>VLOOKUP($A263,'BASE DE DATOS'!$B$2:$P$1443,7,0)</f>
        <v>#N/A</v>
      </c>
      <c r="I263" s="102" t="e">
        <f>VLOOKUP($A263,'BASE DE DATOS'!$B$2:$P$1443,8,0)</f>
        <v>#N/A</v>
      </c>
      <c r="J263" s="102" t="e">
        <f>VLOOKUP($A263,'BASE DE DATOS'!$B$2:$P$1443,9,0)</f>
        <v>#N/A</v>
      </c>
      <c r="K263" s="102" t="e">
        <f t="shared" si="5"/>
        <v>#N/A</v>
      </c>
      <c r="L263" s="102" t="e">
        <f>VLOOKUP($A263,'BASE DE DATOS'!$B$2:$P$1443,14,0)</f>
        <v>#N/A</v>
      </c>
      <c r="M263" s="102" t="e">
        <f>VLOOKUP($A263,'BASE DE DATOS'!$B$2:$P$1443,15,0)</f>
        <v>#N/A</v>
      </c>
      <c r="N263" s="52"/>
    </row>
    <row r="264" spans="1:14" s="53" customFormat="1" ht="21" x14ac:dyDescent="0.35">
      <c r="A264" s="88"/>
      <c r="B264" s="50"/>
      <c r="C264" s="102" t="e">
        <f>VLOOKUP($A264,'BASE DE DATOS'!B$2:P$1443,2,0)</f>
        <v>#N/A</v>
      </c>
      <c r="D264" s="102" t="e">
        <f>VLOOKUP($A264,'BASE DE DATOS'!$B$1:$P$1443,3,0)</f>
        <v>#N/A</v>
      </c>
      <c r="E264" s="102" t="e">
        <f>VLOOKUP($A264,'BASE DE DATOS'!B$2:P$1443,4,0)</f>
        <v>#N/A</v>
      </c>
      <c r="F264" s="102" t="e">
        <f>VLOOKUP($A264,'BASE DE DATOS'!$B$2:$P$1443,5,0)</f>
        <v>#N/A</v>
      </c>
      <c r="G264" s="102" t="e">
        <f>VLOOKUP($A264,'BASE DE DATOS'!$B$2:$P$1443,6,0)</f>
        <v>#N/A</v>
      </c>
      <c r="H264" s="102" t="e">
        <f>VLOOKUP($A264,'BASE DE DATOS'!$B$2:$P$1443,7,0)</f>
        <v>#N/A</v>
      </c>
      <c r="I264" s="102" t="e">
        <f>VLOOKUP($A264,'BASE DE DATOS'!$B$2:$P$1443,8,0)</f>
        <v>#N/A</v>
      </c>
      <c r="J264" s="102" t="e">
        <f>VLOOKUP($A264,'BASE DE DATOS'!$B$2:$P$1443,9,0)</f>
        <v>#N/A</v>
      </c>
      <c r="K264" s="102" t="e">
        <f t="shared" si="5"/>
        <v>#N/A</v>
      </c>
      <c r="L264" s="102" t="e">
        <f>VLOOKUP($A264,'BASE DE DATOS'!$B$2:$P$1443,14,0)</f>
        <v>#N/A</v>
      </c>
      <c r="M264" s="102" t="e">
        <f>VLOOKUP($A264,'BASE DE DATOS'!$B$2:$P$1443,15,0)</f>
        <v>#N/A</v>
      </c>
      <c r="N264" s="52"/>
    </row>
    <row r="265" spans="1:14" s="53" customFormat="1" ht="21" x14ac:dyDescent="0.35">
      <c r="A265" s="88"/>
      <c r="B265" s="50"/>
      <c r="C265" s="102" t="e">
        <f>VLOOKUP($A265,'BASE DE DATOS'!B$2:P$1443,2,0)</f>
        <v>#N/A</v>
      </c>
      <c r="D265" s="102" t="e">
        <f>VLOOKUP($A265,'BASE DE DATOS'!$B$1:$P$1443,3,0)</f>
        <v>#N/A</v>
      </c>
      <c r="E265" s="102" t="e">
        <f>VLOOKUP($A265,'BASE DE DATOS'!B$2:P$1443,4,0)</f>
        <v>#N/A</v>
      </c>
      <c r="F265" s="102" t="e">
        <f>VLOOKUP($A265,'BASE DE DATOS'!$B$2:$P$1443,5,0)</f>
        <v>#N/A</v>
      </c>
      <c r="G265" s="102" t="e">
        <f>VLOOKUP($A265,'BASE DE DATOS'!$B$2:$P$1443,6,0)</f>
        <v>#N/A</v>
      </c>
      <c r="H265" s="102" t="e">
        <f>VLOOKUP($A265,'BASE DE DATOS'!$B$2:$P$1443,7,0)</f>
        <v>#N/A</v>
      </c>
      <c r="I265" s="102" t="e">
        <f>VLOOKUP($A265,'BASE DE DATOS'!$B$2:$P$1443,8,0)</f>
        <v>#N/A</v>
      </c>
      <c r="J265" s="102" t="e">
        <f>VLOOKUP($A265,'BASE DE DATOS'!$B$2:$P$1443,9,0)</f>
        <v>#N/A</v>
      </c>
      <c r="K265" s="102" t="e">
        <f t="shared" si="5"/>
        <v>#N/A</v>
      </c>
      <c r="L265" s="102" t="e">
        <f>VLOOKUP($A265,'BASE DE DATOS'!$B$2:$P$1443,14,0)</f>
        <v>#N/A</v>
      </c>
      <c r="M265" s="102" t="e">
        <f>VLOOKUP($A265,'BASE DE DATOS'!$B$2:$P$1443,15,0)</f>
        <v>#N/A</v>
      </c>
      <c r="N265" s="52"/>
    </row>
    <row r="266" spans="1:14" s="53" customFormat="1" ht="21" x14ac:dyDescent="0.35">
      <c r="A266" s="88"/>
      <c r="B266" s="50"/>
      <c r="C266" s="102" t="e">
        <f>VLOOKUP($A266,'BASE DE DATOS'!B$2:P$1443,2,0)</f>
        <v>#N/A</v>
      </c>
      <c r="D266" s="102" t="e">
        <f>VLOOKUP($A266,'BASE DE DATOS'!$B$1:$P$1443,3,0)</f>
        <v>#N/A</v>
      </c>
      <c r="E266" s="102" t="e">
        <f>VLOOKUP($A266,'BASE DE DATOS'!B$2:P$1443,4,0)</f>
        <v>#N/A</v>
      </c>
      <c r="F266" s="102" t="e">
        <f>VLOOKUP($A266,'BASE DE DATOS'!$B$2:$P$1443,5,0)</f>
        <v>#N/A</v>
      </c>
      <c r="G266" s="102" t="e">
        <f>VLOOKUP($A266,'BASE DE DATOS'!$B$2:$P$1443,6,0)</f>
        <v>#N/A</v>
      </c>
      <c r="H266" s="102" t="e">
        <f>VLOOKUP($A266,'BASE DE DATOS'!$B$2:$P$1443,7,0)</f>
        <v>#N/A</v>
      </c>
      <c r="I266" s="102" t="e">
        <f>VLOOKUP($A266,'BASE DE DATOS'!$B$2:$P$1443,8,0)</f>
        <v>#N/A</v>
      </c>
      <c r="J266" s="102" t="e">
        <f>VLOOKUP($A266,'BASE DE DATOS'!$B$2:$P$1443,9,0)</f>
        <v>#N/A</v>
      </c>
      <c r="K266" s="102" t="e">
        <f>CONCATENATE(H266,R266,I266,R266,J266)</f>
        <v>#N/A</v>
      </c>
      <c r="L266" s="102" t="e">
        <f>VLOOKUP($A266,'BASE DE DATOS'!$B$2:$P$1443,14,0)</f>
        <v>#N/A</v>
      </c>
      <c r="M266" s="102" t="e">
        <f>VLOOKUP($A266,'BASE DE DATOS'!$B$2:$P$1443,15,0)</f>
        <v>#N/A</v>
      </c>
      <c r="N266" s="52"/>
    </row>
    <row r="267" spans="1:14" s="53" customFormat="1" ht="21" x14ac:dyDescent="0.35">
      <c r="A267" s="88"/>
      <c r="B267" s="50"/>
      <c r="C267" s="102" t="e">
        <f>VLOOKUP($A267,'BASE DE DATOS'!B$2:P$1443,2,0)</f>
        <v>#N/A</v>
      </c>
      <c r="D267" s="102" t="e">
        <f>VLOOKUP($A267,'BASE DE DATOS'!$B$1:$P$1443,3,0)</f>
        <v>#N/A</v>
      </c>
      <c r="E267" s="102" t="e">
        <f>VLOOKUP($A267,'BASE DE DATOS'!B$2:P$1443,4,0)</f>
        <v>#N/A</v>
      </c>
      <c r="F267" s="102" t="e">
        <f>VLOOKUP($A267,'BASE DE DATOS'!$B$2:$P$1443,5,0)</f>
        <v>#N/A</v>
      </c>
      <c r="G267" s="102" t="e">
        <f>VLOOKUP($A267,'BASE DE DATOS'!$B$2:$P$1443,6,0)</f>
        <v>#N/A</v>
      </c>
      <c r="H267" s="102" t="e">
        <f>VLOOKUP($A267,'BASE DE DATOS'!$B$2:$P$1443,7,0)</f>
        <v>#N/A</v>
      </c>
      <c r="I267" s="102" t="e">
        <f>VLOOKUP($A267,'BASE DE DATOS'!$B$2:$P$1443,8,0)</f>
        <v>#N/A</v>
      </c>
      <c r="J267" s="102" t="e">
        <f>VLOOKUP($A267,'BASE DE DATOS'!$B$2:$P$1443,9,0)</f>
        <v>#N/A</v>
      </c>
      <c r="K267" s="102" t="e">
        <f t="shared" si="5"/>
        <v>#N/A</v>
      </c>
      <c r="L267" s="102" t="e">
        <f>VLOOKUP($A267,'BASE DE DATOS'!$B$2:$P$1443,14,0)</f>
        <v>#N/A</v>
      </c>
      <c r="M267" s="102" t="e">
        <f>VLOOKUP($A267,'BASE DE DATOS'!$B$2:$P$1443,15,0)</f>
        <v>#N/A</v>
      </c>
      <c r="N267" s="52"/>
    </row>
    <row r="268" spans="1:14" s="53" customFormat="1" ht="21" x14ac:dyDescent="0.35">
      <c r="A268" s="88"/>
      <c r="B268" s="50"/>
      <c r="C268" s="102" t="e">
        <f>VLOOKUP($A268,'BASE DE DATOS'!B$2:P$1443,2,0)</f>
        <v>#N/A</v>
      </c>
      <c r="D268" s="102" t="e">
        <f>VLOOKUP($A268,'BASE DE DATOS'!$B$1:$P$1443,3,0)</f>
        <v>#N/A</v>
      </c>
      <c r="E268" s="102" t="e">
        <f>VLOOKUP($A268,'BASE DE DATOS'!B$2:P$1443,4,0)</f>
        <v>#N/A</v>
      </c>
      <c r="F268" s="102" t="e">
        <f>VLOOKUP($A268,'BASE DE DATOS'!$B$2:$P$1443,5,0)</f>
        <v>#N/A</v>
      </c>
      <c r="G268" s="102" t="e">
        <f>VLOOKUP($A268,'BASE DE DATOS'!$B$2:$P$1443,6,0)</f>
        <v>#N/A</v>
      </c>
      <c r="H268" s="102" t="e">
        <f>VLOOKUP($A268,'BASE DE DATOS'!$B$2:$P$1443,7,0)</f>
        <v>#N/A</v>
      </c>
      <c r="I268" s="102" t="e">
        <f>VLOOKUP($A268,'BASE DE DATOS'!$B$2:$P$1443,8,0)</f>
        <v>#N/A</v>
      </c>
      <c r="J268" s="102" t="e">
        <f>VLOOKUP($A268,'BASE DE DATOS'!$B$2:$P$1443,9,0)</f>
        <v>#N/A</v>
      </c>
      <c r="K268" s="102" t="e">
        <f>CONCATENATE(H268,R268,I268,R268,J268)</f>
        <v>#N/A</v>
      </c>
      <c r="L268" s="102" t="e">
        <f>VLOOKUP($A268,'BASE DE DATOS'!$B$2:$P$1443,14,0)</f>
        <v>#N/A</v>
      </c>
      <c r="M268" s="102" t="e">
        <f>VLOOKUP($A268,'BASE DE DATOS'!$B$2:$P$1443,15,0)</f>
        <v>#N/A</v>
      </c>
      <c r="N268" s="52"/>
    </row>
    <row r="269" spans="1:14" s="53" customFormat="1" ht="21" x14ac:dyDescent="0.35">
      <c r="A269" s="88"/>
      <c r="B269" s="50"/>
      <c r="C269" s="102" t="e">
        <f>VLOOKUP($A269,'BASE DE DATOS'!B$2:P$1443,2,0)</f>
        <v>#N/A</v>
      </c>
      <c r="D269" s="102" t="e">
        <f>VLOOKUP($A269,'BASE DE DATOS'!$B$1:$P$1443,3,0)</f>
        <v>#N/A</v>
      </c>
      <c r="E269" s="102" t="e">
        <f>VLOOKUP($A269,'BASE DE DATOS'!B$2:P$1443,4,0)</f>
        <v>#N/A</v>
      </c>
      <c r="F269" s="102" t="e">
        <f>VLOOKUP($A269,'BASE DE DATOS'!$B$2:$P$1443,5,0)</f>
        <v>#N/A</v>
      </c>
      <c r="G269" s="102" t="e">
        <f>VLOOKUP($A269,'BASE DE DATOS'!$B$2:$P$1443,6,0)</f>
        <v>#N/A</v>
      </c>
      <c r="H269" s="102" t="e">
        <f>VLOOKUP($A269,'BASE DE DATOS'!$B$2:$P$1443,7,0)</f>
        <v>#N/A</v>
      </c>
      <c r="I269" s="102" t="e">
        <f>VLOOKUP($A269,'BASE DE DATOS'!$B$2:$P$1443,8,0)</f>
        <v>#N/A</v>
      </c>
      <c r="J269" s="102" t="e">
        <f>VLOOKUP($A269,'BASE DE DATOS'!$B$2:$P$1443,9,0)</f>
        <v>#N/A</v>
      </c>
      <c r="K269" s="102" t="e">
        <f t="shared" si="5"/>
        <v>#N/A</v>
      </c>
      <c r="L269" s="102" t="e">
        <f>VLOOKUP($A269,'BASE DE DATOS'!$B$2:$P$1443,14,0)</f>
        <v>#N/A</v>
      </c>
      <c r="M269" s="102" t="e">
        <f>VLOOKUP($A269,'BASE DE DATOS'!$B$2:$P$1443,15,0)</f>
        <v>#N/A</v>
      </c>
      <c r="N269" s="52"/>
    </row>
    <row r="270" spans="1:14" s="53" customFormat="1" ht="21" x14ac:dyDescent="0.35">
      <c r="A270" s="88"/>
      <c r="B270" s="50"/>
      <c r="C270" s="102" t="e">
        <f>VLOOKUP($A270,'BASE DE DATOS'!B$2:P$1443,2,0)</f>
        <v>#N/A</v>
      </c>
      <c r="D270" s="102" t="e">
        <f>VLOOKUP($A270,'BASE DE DATOS'!$B$1:$P$1443,3,0)</f>
        <v>#N/A</v>
      </c>
      <c r="E270" s="102" t="e">
        <f>VLOOKUP($A270,'BASE DE DATOS'!B$2:P$1443,4,0)</f>
        <v>#N/A</v>
      </c>
      <c r="F270" s="102" t="e">
        <f>VLOOKUP($A270,'BASE DE DATOS'!$B$2:$P$1443,5,0)</f>
        <v>#N/A</v>
      </c>
      <c r="G270" s="102" t="e">
        <f>VLOOKUP($A270,'BASE DE DATOS'!$B$2:$P$1443,6,0)</f>
        <v>#N/A</v>
      </c>
      <c r="H270" s="102" t="e">
        <f>VLOOKUP($A270,'BASE DE DATOS'!$B$2:$P$1443,7,0)</f>
        <v>#N/A</v>
      </c>
      <c r="I270" s="102" t="e">
        <f>VLOOKUP($A270,'BASE DE DATOS'!$B$2:$P$1443,8,0)</f>
        <v>#N/A</v>
      </c>
      <c r="J270" s="102" t="e">
        <f>VLOOKUP($A270,'BASE DE DATOS'!$B$2:$P$1443,9,0)</f>
        <v>#N/A</v>
      </c>
      <c r="K270" s="102" t="e">
        <f t="shared" si="5"/>
        <v>#N/A</v>
      </c>
      <c r="L270" s="102" t="e">
        <f>VLOOKUP($A270,'BASE DE DATOS'!$B$2:$P$1443,14,0)</f>
        <v>#N/A</v>
      </c>
      <c r="M270" s="102" t="e">
        <f>VLOOKUP($A270,'BASE DE DATOS'!$B$2:$P$1443,15,0)</f>
        <v>#N/A</v>
      </c>
      <c r="N270" s="52"/>
    </row>
    <row r="271" spans="1:14" s="53" customFormat="1" ht="21" x14ac:dyDescent="0.35">
      <c r="A271" s="88"/>
      <c r="B271" s="50"/>
      <c r="C271" s="102" t="e">
        <f>VLOOKUP($A271,'BASE DE DATOS'!B$2:P$1443,2,0)</f>
        <v>#N/A</v>
      </c>
      <c r="D271" s="102" t="e">
        <f>VLOOKUP($A271,'BASE DE DATOS'!$B$1:$P$1443,3,0)</f>
        <v>#N/A</v>
      </c>
      <c r="E271" s="102" t="e">
        <f>VLOOKUP($A271,'BASE DE DATOS'!B$2:P$1443,4,0)</f>
        <v>#N/A</v>
      </c>
      <c r="F271" s="102" t="e">
        <f>VLOOKUP($A271,'BASE DE DATOS'!$B$2:$P$1443,5,0)</f>
        <v>#N/A</v>
      </c>
      <c r="G271" s="102" t="e">
        <f>VLOOKUP($A271,'BASE DE DATOS'!$B$2:$P$1443,6,0)</f>
        <v>#N/A</v>
      </c>
      <c r="H271" s="102" t="e">
        <f>VLOOKUP($A271,'BASE DE DATOS'!$B$2:$P$1443,7,0)</f>
        <v>#N/A</v>
      </c>
      <c r="I271" s="102" t="e">
        <f>VLOOKUP($A271,'BASE DE DATOS'!$B$2:$P$1443,8,0)</f>
        <v>#N/A</v>
      </c>
      <c r="J271" s="102" t="e">
        <f>VLOOKUP($A271,'BASE DE DATOS'!$B$2:$P$1443,9,0)</f>
        <v>#N/A</v>
      </c>
      <c r="K271" s="102" t="e">
        <f t="shared" si="5"/>
        <v>#N/A</v>
      </c>
      <c r="L271" s="102" t="e">
        <f>VLOOKUP($A271,'BASE DE DATOS'!$B$2:$P$1443,14,0)</f>
        <v>#N/A</v>
      </c>
      <c r="M271" s="102" t="e">
        <f>VLOOKUP($A271,'BASE DE DATOS'!$B$2:$P$1443,15,0)</f>
        <v>#N/A</v>
      </c>
      <c r="N271" s="52"/>
    </row>
    <row r="272" spans="1:14" s="53" customFormat="1" ht="21" x14ac:dyDescent="0.35">
      <c r="A272" s="88"/>
      <c r="B272" s="50"/>
      <c r="C272" s="102" t="e">
        <f>VLOOKUP($A272,'BASE DE DATOS'!B$2:P$1443,2,0)</f>
        <v>#N/A</v>
      </c>
      <c r="D272" s="102" t="e">
        <f>VLOOKUP($A272,'BASE DE DATOS'!$B$1:$P$1443,3,0)</f>
        <v>#N/A</v>
      </c>
      <c r="E272" s="102" t="e">
        <f>VLOOKUP($A272,'BASE DE DATOS'!B$2:P$1443,4,0)</f>
        <v>#N/A</v>
      </c>
      <c r="F272" s="102" t="e">
        <f>VLOOKUP($A272,'BASE DE DATOS'!$B$2:$P$1443,5,0)</f>
        <v>#N/A</v>
      </c>
      <c r="G272" s="102" t="e">
        <f>VLOOKUP($A272,'BASE DE DATOS'!$B$2:$P$1443,6,0)</f>
        <v>#N/A</v>
      </c>
      <c r="H272" s="102" t="e">
        <f>VLOOKUP($A272,'BASE DE DATOS'!$B$2:$P$1443,7,0)</f>
        <v>#N/A</v>
      </c>
      <c r="I272" s="102" t="e">
        <f>VLOOKUP($A272,'BASE DE DATOS'!$B$2:$P$1443,8,0)</f>
        <v>#N/A</v>
      </c>
      <c r="J272" s="102" t="e">
        <f>VLOOKUP($A272,'BASE DE DATOS'!$B$2:$P$1443,9,0)</f>
        <v>#N/A</v>
      </c>
      <c r="K272" s="102" t="e">
        <f t="shared" si="5"/>
        <v>#N/A</v>
      </c>
      <c r="L272" s="102" t="e">
        <f>VLOOKUP($A272,'BASE DE DATOS'!$B$2:$P$1443,14,0)</f>
        <v>#N/A</v>
      </c>
      <c r="M272" s="102" t="e">
        <f>VLOOKUP($A272,'BASE DE DATOS'!$B$2:$P$1443,15,0)</f>
        <v>#N/A</v>
      </c>
      <c r="N272" s="52"/>
    </row>
    <row r="273" spans="1:14" s="53" customFormat="1" ht="21" x14ac:dyDescent="0.35">
      <c r="A273" s="88"/>
      <c r="B273" s="50"/>
      <c r="C273" s="102" t="e">
        <f>VLOOKUP($A273,'BASE DE DATOS'!B$2:P$1443,2,0)</f>
        <v>#N/A</v>
      </c>
      <c r="D273" s="102" t="e">
        <f>VLOOKUP($A273,'BASE DE DATOS'!$B$1:$P$1443,3,0)</f>
        <v>#N/A</v>
      </c>
      <c r="E273" s="102" t="e">
        <f>VLOOKUP($A273,'BASE DE DATOS'!B$2:P$1443,4,0)</f>
        <v>#N/A</v>
      </c>
      <c r="F273" s="102" t="e">
        <f>VLOOKUP($A273,'BASE DE DATOS'!$B$2:$P$1443,5,0)</f>
        <v>#N/A</v>
      </c>
      <c r="G273" s="102" t="e">
        <f>VLOOKUP($A273,'BASE DE DATOS'!$B$2:$P$1443,6,0)</f>
        <v>#N/A</v>
      </c>
      <c r="H273" s="102" t="e">
        <f>VLOOKUP($A273,'BASE DE DATOS'!$B$2:$P$1443,7,0)</f>
        <v>#N/A</v>
      </c>
      <c r="I273" s="102" t="e">
        <f>VLOOKUP($A273,'BASE DE DATOS'!$B$2:$P$1443,8,0)</f>
        <v>#N/A</v>
      </c>
      <c r="J273" s="102" t="e">
        <f>VLOOKUP($A273,'BASE DE DATOS'!$B$2:$P$1443,9,0)</f>
        <v>#N/A</v>
      </c>
      <c r="K273" s="102" t="e">
        <f t="shared" si="5"/>
        <v>#N/A</v>
      </c>
      <c r="L273" s="102" t="e">
        <f>VLOOKUP($A273,'BASE DE DATOS'!$B$2:$P$1443,14,0)</f>
        <v>#N/A</v>
      </c>
      <c r="M273" s="102" t="e">
        <f>VLOOKUP($A273,'BASE DE DATOS'!$B$2:$P$1443,15,0)</f>
        <v>#N/A</v>
      </c>
      <c r="N273" s="52"/>
    </row>
    <row r="274" spans="1:14" s="53" customFormat="1" ht="21" x14ac:dyDescent="0.35">
      <c r="A274" s="88"/>
      <c r="B274" s="50"/>
      <c r="C274" s="102" t="e">
        <f>VLOOKUP($A274,'BASE DE DATOS'!B$2:P$1443,2,0)</f>
        <v>#N/A</v>
      </c>
      <c r="D274" s="102" t="e">
        <f>VLOOKUP($A274,'BASE DE DATOS'!$B$1:$P$1443,3,0)</f>
        <v>#N/A</v>
      </c>
      <c r="E274" s="102" t="e">
        <f>VLOOKUP($A274,'BASE DE DATOS'!B$2:P$1443,4,0)</f>
        <v>#N/A</v>
      </c>
      <c r="F274" s="102" t="e">
        <f>VLOOKUP($A274,'BASE DE DATOS'!$B$2:$P$1443,5,0)</f>
        <v>#N/A</v>
      </c>
      <c r="G274" s="102" t="e">
        <f>VLOOKUP($A274,'BASE DE DATOS'!$B$2:$P$1443,6,0)</f>
        <v>#N/A</v>
      </c>
      <c r="H274" s="102" t="e">
        <f>VLOOKUP($A274,'BASE DE DATOS'!$B$2:$P$1443,7,0)</f>
        <v>#N/A</v>
      </c>
      <c r="I274" s="102" t="e">
        <f>VLOOKUP($A274,'BASE DE DATOS'!$B$2:$P$1443,8,0)</f>
        <v>#N/A</v>
      </c>
      <c r="J274" s="102" t="e">
        <f>VLOOKUP($A274,'BASE DE DATOS'!$B$2:$P$1443,9,0)</f>
        <v>#N/A</v>
      </c>
      <c r="K274" s="102" t="e">
        <f t="shared" si="5"/>
        <v>#N/A</v>
      </c>
      <c r="L274" s="102" t="e">
        <f>VLOOKUP($A274,'BASE DE DATOS'!$B$2:$P$1443,14,0)</f>
        <v>#N/A</v>
      </c>
      <c r="M274" s="102" t="e">
        <f>VLOOKUP($A274,'BASE DE DATOS'!$B$2:$P$1443,15,0)</f>
        <v>#N/A</v>
      </c>
      <c r="N274" s="52"/>
    </row>
    <row r="275" spans="1:14" s="53" customFormat="1" ht="21" x14ac:dyDescent="0.35">
      <c r="A275" s="88"/>
      <c r="B275" s="50"/>
      <c r="C275" s="102" t="e">
        <f>VLOOKUP($A275,'BASE DE DATOS'!B$2:P$1443,2,0)</f>
        <v>#N/A</v>
      </c>
      <c r="D275" s="102" t="e">
        <f>VLOOKUP($A275,'BASE DE DATOS'!$B$1:$P$1443,3,0)</f>
        <v>#N/A</v>
      </c>
      <c r="E275" s="102" t="e">
        <f>VLOOKUP($A275,'BASE DE DATOS'!B$2:P$1443,4,0)</f>
        <v>#N/A</v>
      </c>
      <c r="F275" s="102" t="e">
        <f>VLOOKUP($A275,'BASE DE DATOS'!$B$2:$P$1443,5,0)</f>
        <v>#N/A</v>
      </c>
      <c r="G275" s="102" t="e">
        <f>VLOOKUP($A275,'BASE DE DATOS'!$B$2:$P$1443,6,0)</f>
        <v>#N/A</v>
      </c>
      <c r="H275" s="102" t="e">
        <f>VLOOKUP($A275,'BASE DE DATOS'!$B$2:$P$1443,7,0)</f>
        <v>#N/A</v>
      </c>
      <c r="I275" s="102" t="e">
        <f>VLOOKUP($A275,'BASE DE DATOS'!$B$2:$P$1443,8,0)</f>
        <v>#N/A</v>
      </c>
      <c r="J275" s="102" t="e">
        <f>VLOOKUP($A275,'BASE DE DATOS'!$B$2:$P$1443,9,0)</f>
        <v>#N/A</v>
      </c>
      <c r="K275" s="102" t="e">
        <f t="shared" si="5"/>
        <v>#N/A</v>
      </c>
      <c r="L275" s="102" t="e">
        <f>VLOOKUP($A275,'BASE DE DATOS'!$B$2:$P$1443,14,0)</f>
        <v>#N/A</v>
      </c>
      <c r="M275" s="102" t="e">
        <f>VLOOKUP($A275,'BASE DE DATOS'!$B$2:$P$1443,15,0)</f>
        <v>#N/A</v>
      </c>
      <c r="N275" s="52"/>
    </row>
    <row r="276" spans="1:14" s="53" customFormat="1" ht="21" x14ac:dyDescent="0.35">
      <c r="A276" s="88"/>
      <c r="B276" s="50"/>
      <c r="C276" s="102" t="e">
        <f>VLOOKUP($A276,'BASE DE DATOS'!B$2:P$1443,2,0)</f>
        <v>#N/A</v>
      </c>
      <c r="D276" s="102" t="e">
        <f>VLOOKUP($A276,'BASE DE DATOS'!$B$1:$P$1443,3,0)</f>
        <v>#N/A</v>
      </c>
      <c r="E276" s="102" t="e">
        <f>VLOOKUP($A276,'BASE DE DATOS'!B$2:P$1443,4,0)</f>
        <v>#N/A</v>
      </c>
      <c r="F276" s="102" t="e">
        <f>VLOOKUP($A276,'BASE DE DATOS'!$B$2:$P$1443,5,0)</f>
        <v>#N/A</v>
      </c>
      <c r="G276" s="102" t="e">
        <f>VLOOKUP($A276,'BASE DE DATOS'!$B$2:$P$1443,6,0)</f>
        <v>#N/A</v>
      </c>
      <c r="H276" s="102" t="e">
        <f>VLOOKUP($A276,'BASE DE DATOS'!$B$2:$P$1443,7,0)</f>
        <v>#N/A</v>
      </c>
      <c r="I276" s="102" t="e">
        <f>VLOOKUP($A276,'BASE DE DATOS'!$B$2:$P$1443,8,0)</f>
        <v>#N/A</v>
      </c>
      <c r="J276" s="102" t="e">
        <f>VLOOKUP($A276,'BASE DE DATOS'!$B$2:$P$1443,9,0)</f>
        <v>#N/A</v>
      </c>
      <c r="K276" s="102" t="e">
        <f t="shared" si="5"/>
        <v>#N/A</v>
      </c>
      <c r="L276" s="102" t="e">
        <f>VLOOKUP($A276,'BASE DE DATOS'!$B$2:$P$1443,14,0)</f>
        <v>#N/A</v>
      </c>
      <c r="M276" s="102" t="e">
        <f>VLOOKUP($A276,'BASE DE DATOS'!$B$2:$P$1443,15,0)</f>
        <v>#N/A</v>
      </c>
      <c r="N276" s="52"/>
    </row>
    <row r="277" spans="1:14" s="53" customFormat="1" ht="21" x14ac:dyDescent="0.35">
      <c r="A277" s="88"/>
      <c r="B277" s="50"/>
      <c r="C277" s="102" t="e">
        <f>VLOOKUP($A277,'BASE DE DATOS'!B$2:P$1443,2,0)</f>
        <v>#N/A</v>
      </c>
      <c r="D277" s="102" t="e">
        <f>VLOOKUP($A277,'BASE DE DATOS'!$B$1:$P$1443,3,0)</f>
        <v>#N/A</v>
      </c>
      <c r="E277" s="102" t="e">
        <f>VLOOKUP($A277,'BASE DE DATOS'!B$2:P$1443,4,0)</f>
        <v>#N/A</v>
      </c>
      <c r="F277" s="102" t="e">
        <f>VLOOKUP($A277,'BASE DE DATOS'!$B$2:$P$1443,5,0)</f>
        <v>#N/A</v>
      </c>
      <c r="G277" s="102" t="e">
        <f>VLOOKUP($A277,'BASE DE DATOS'!$B$2:$P$1443,6,0)</f>
        <v>#N/A</v>
      </c>
      <c r="H277" s="102" t="e">
        <f>VLOOKUP($A277,'BASE DE DATOS'!$B$2:$P$1443,7,0)</f>
        <v>#N/A</v>
      </c>
      <c r="I277" s="102" t="e">
        <f>VLOOKUP($A277,'BASE DE DATOS'!$B$2:$P$1443,8,0)</f>
        <v>#N/A</v>
      </c>
      <c r="J277" s="102" t="e">
        <f>VLOOKUP($A277,'BASE DE DATOS'!$B$2:$P$1443,9,0)</f>
        <v>#N/A</v>
      </c>
      <c r="K277" s="102" t="e">
        <f t="shared" si="5"/>
        <v>#N/A</v>
      </c>
      <c r="L277" s="102" t="e">
        <f>VLOOKUP($A277,'BASE DE DATOS'!$B$2:$P$1443,14,0)</f>
        <v>#N/A</v>
      </c>
      <c r="M277" s="102" t="e">
        <f>VLOOKUP($A277,'BASE DE DATOS'!$B$2:$P$1443,15,0)</f>
        <v>#N/A</v>
      </c>
      <c r="N277" s="52"/>
    </row>
    <row r="278" spans="1:14" s="53" customFormat="1" ht="21" x14ac:dyDescent="0.35">
      <c r="A278" s="88"/>
      <c r="B278" s="50"/>
      <c r="C278" s="102" t="e">
        <f>VLOOKUP($A278,'BASE DE DATOS'!B$2:P$1443,2,0)</f>
        <v>#N/A</v>
      </c>
      <c r="D278" s="102" t="e">
        <f>VLOOKUP($A278,'BASE DE DATOS'!$B$1:$P$1443,3,0)</f>
        <v>#N/A</v>
      </c>
      <c r="E278" s="102" t="e">
        <f>VLOOKUP($A278,'BASE DE DATOS'!B$2:P$1443,4,0)</f>
        <v>#N/A</v>
      </c>
      <c r="F278" s="102" t="e">
        <f>VLOOKUP($A278,'BASE DE DATOS'!$B$2:$P$1443,5,0)</f>
        <v>#N/A</v>
      </c>
      <c r="G278" s="102" t="e">
        <f>VLOOKUP($A278,'BASE DE DATOS'!$B$2:$P$1443,6,0)</f>
        <v>#N/A</v>
      </c>
      <c r="H278" s="102" t="e">
        <f>VLOOKUP($A278,'BASE DE DATOS'!$B$2:$P$1443,7,0)</f>
        <v>#N/A</v>
      </c>
      <c r="I278" s="102" t="e">
        <f>VLOOKUP($A278,'BASE DE DATOS'!$B$2:$P$1443,8,0)</f>
        <v>#N/A</v>
      </c>
      <c r="J278" s="102" t="e">
        <f>VLOOKUP($A278,'BASE DE DATOS'!$B$2:$P$1443,9,0)</f>
        <v>#N/A</v>
      </c>
      <c r="K278" s="102" t="e">
        <f t="shared" si="5"/>
        <v>#N/A</v>
      </c>
      <c r="L278" s="102" t="e">
        <f>VLOOKUP($A278,'BASE DE DATOS'!$B$2:$P$1443,14,0)</f>
        <v>#N/A</v>
      </c>
      <c r="M278" s="102" t="e">
        <f>VLOOKUP($A278,'BASE DE DATOS'!$B$2:$P$1443,15,0)</f>
        <v>#N/A</v>
      </c>
      <c r="N278" s="52"/>
    </row>
    <row r="279" spans="1:14" s="53" customFormat="1" ht="21" x14ac:dyDescent="0.35">
      <c r="A279" s="88"/>
      <c r="B279" s="50"/>
      <c r="C279" s="102" t="e">
        <f>VLOOKUP($A279,'BASE DE DATOS'!B$2:P$1443,2,0)</f>
        <v>#N/A</v>
      </c>
      <c r="D279" s="102" t="e">
        <f>VLOOKUP($A279,'BASE DE DATOS'!$B$1:$P$1443,3,0)</f>
        <v>#N/A</v>
      </c>
      <c r="E279" s="102" t="e">
        <f>VLOOKUP($A279,'BASE DE DATOS'!B$2:P$1443,4,0)</f>
        <v>#N/A</v>
      </c>
      <c r="F279" s="102" t="e">
        <f>VLOOKUP($A279,'BASE DE DATOS'!$B$2:$P$1443,5,0)</f>
        <v>#N/A</v>
      </c>
      <c r="G279" s="102" t="e">
        <f>VLOOKUP($A279,'BASE DE DATOS'!$B$2:$P$1443,6,0)</f>
        <v>#N/A</v>
      </c>
      <c r="H279" s="102" t="e">
        <f>VLOOKUP($A279,'BASE DE DATOS'!$B$2:$P$1443,7,0)</f>
        <v>#N/A</v>
      </c>
      <c r="I279" s="102" t="e">
        <f>VLOOKUP($A279,'BASE DE DATOS'!$B$2:$P$1443,8,0)</f>
        <v>#N/A</v>
      </c>
      <c r="J279" s="102" t="e">
        <f>VLOOKUP($A279,'BASE DE DATOS'!$B$2:$P$1443,9,0)</f>
        <v>#N/A</v>
      </c>
      <c r="K279" s="102" t="e">
        <f t="shared" si="5"/>
        <v>#N/A</v>
      </c>
      <c r="L279" s="102" t="e">
        <f>VLOOKUP($A279,'BASE DE DATOS'!$B$2:$P$1443,14,0)</f>
        <v>#N/A</v>
      </c>
      <c r="M279" s="102" t="e">
        <f>VLOOKUP($A279,'BASE DE DATOS'!$B$2:$P$1443,15,0)</f>
        <v>#N/A</v>
      </c>
      <c r="N279" s="52"/>
    </row>
    <row r="280" spans="1:14" s="53" customFormat="1" ht="21" x14ac:dyDescent="0.35">
      <c r="A280" s="88"/>
      <c r="B280" s="50"/>
      <c r="C280" s="102" t="e">
        <f>VLOOKUP($A280,'BASE DE DATOS'!B$2:P$1443,2,0)</f>
        <v>#N/A</v>
      </c>
      <c r="D280" s="102" t="e">
        <f>VLOOKUP($A280,'BASE DE DATOS'!$B$1:$P$1443,3,0)</f>
        <v>#N/A</v>
      </c>
      <c r="E280" s="102" t="e">
        <f>VLOOKUP($A280,'BASE DE DATOS'!B$2:P$1443,4,0)</f>
        <v>#N/A</v>
      </c>
      <c r="F280" s="102" t="e">
        <f>VLOOKUP($A280,'BASE DE DATOS'!$B$2:$P$1443,5,0)</f>
        <v>#N/A</v>
      </c>
      <c r="G280" s="102" t="e">
        <f>VLOOKUP($A280,'BASE DE DATOS'!$B$2:$P$1443,6,0)</f>
        <v>#N/A</v>
      </c>
      <c r="H280" s="102" t="e">
        <f>VLOOKUP($A280,'BASE DE DATOS'!$B$2:$P$1443,7,0)</f>
        <v>#N/A</v>
      </c>
      <c r="I280" s="102" t="e">
        <f>VLOOKUP($A280,'BASE DE DATOS'!$B$2:$P$1443,8,0)</f>
        <v>#N/A</v>
      </c>
      <c r="J280" s="102" t="e">
        <f>VLOOKUP($A280,'BASE DE DATOS'!$B$2:$P$1443,9,0)</f>
        <v>#N/A</v>
      </c>
      <c r="K280" s="102" t="e">
        <f t="shared" si="5"/>
        <v>#N/A</v>
      </c>
      <c r="L280" s="102" t="e">
        <f>VLOOKUP($A280,'BASE DE DATOS'!$B$2:$P$1443,14,0)</f>
        <v>#N/A</v>
      </c>
      <c r="M280" s="102" t="e">
        <f>VLOOKUP($A280,'BASE DE DATOS'!$B$2:$P$1443,15,0)</f>
        <v>#N/A</v>
      </c>
      <c r="N280" s="52"/>
    </row>
    <row r="281" spans="1:14" s="53" customFormat="1" ht="21" x14ac:dyDescent="0.35">
      <c r="A281" s="88"/>
      <c r="B281" s="50"/>
      <c r="C281" s="102" t="e">
        <f>VLOOKUP($A281,'BASE DE DATOS'!B$2:P$1443,2,0)</f>
        <v>#N/A</v>
      </c>
      <c r="D281" s="102" t="e">
        <f>VLOOKUP($A281,'BASE DE DATOS'!$B$1:$P$1443,3,0)</f>
        <v>#N/A</v>
      </c>
      <c r="E281" s="102" t="e">
        <f>VLOOKUP($A281,'BASE DE DATOS'!B$2:P$1443,4,0)</f>
        <v>#N/A</v>
      </c>
      <c r="F281" s="102" t="e">
        <f>VLOOKUP($A281,'BASE DE DATOS'!$B$2:$P$1443,5,0)</f>
        <v>#N/A</v>
      </c>
      <c r="G281" s="102" t="e">
        <f>VLOOKUP($A281,'BASE DE DATOS'!$B$2:$P$1443,6,0)</f>
        <v>#N/A</v>
      </c>
      <c r="H281" s="102" t="e">
        <f>VLOOKUP($A281,'BASE DE DATOS'!$B$2:$P$1443,7,0)</f>
        <v>#N/A</v>
      </c>
      <c r="I281" s="102" t="e">
        <f>VLOOKUP($A281,'BASE DE DATOS'!$B$2:$P$1443,8,0)</f>
        <v>#N/A</v>
      </c>
      <c r="J281" s="102" t="e">
        <f>VLOOKUP($A281,'BASE DE DATOS'!$B$2:$P$1443,9,0)</f>
        <v>#N/A</v>
      </c>
      <c r="K281" s="102" t="e">
        <f t="shared" si="5"/>
        <v>#N/A</v>
      </c>
      <c r="L281" s="102" t="e">
        <f>VLOOKUP($A281,'BASE DE DATOS'!$B$2:$P$1443,14,0)</f>
        <v>#N/A</v>
      </c>
      <c r="M281" s="102" t="e">
        <f>VLOOKUP($A281,'BASE DE DATOS'!$B$2:$P$1443,15,0)</f>
        <v>#N/A</v>
      </c>
      <c r="N281" s="52"/>
    </row>
    <row r="282" spans="1:14" s="53" customFormat="1" ht="21" x14ac:dyDescent="0.35">
      <c r="A282" s="88"/>
      <c r="B282" s="50"/>
      <c r="C282" s="102" t="e">
        <f>VLOOKUP($A282,'BASE DE DATOS'!B$2:P$1443,2,0)</f>
        <v>#N/A</v>
      </c>
      <c r="D282" s="102" t="e">
        <f>VLOOKUP($A282,'BASE DE DATOS'!$B$1:$P$1443,3,0)</f>
        <v>#N/A</v>
      </c>
      <c r="E282" s="102" t="e">
        <f>VLOOKUP($A282,'BASE DE DATOS'!B$2:P$1443,4,0)</f>
        <v>#N/A</v>
      </c>
      <c r="F282" s="102" t="e">
        <f>VLOOKUP($A282,'BASE DE DATOS'!$B$2:$P$1443,5,0)</f>
        <v>#N/A</v>
      </c>
      <c r="G282" s="102" t="e">
        <f>VLOOKUP($A282,'BASE DE DATOS'!$B$2:$P$1443,6,0)</f>
        <v>#N/A</v>
      </c>
      <c r="H282" s="102" t="e">
        <f>VLOOKUP($A282,'BASE DE DATOS'!$B$2:$P$1443,7,0)</f>
        <v>#N/A</v>
      </c>
      <c r="I282" s="102" t="e">
        <f>VLOOKUP($A282,'BASE DE DATOS'!$B$2:$P$1443,8,0)</f>
        <v>#N/A</v>
      </c>
      <c r="J282" s="102" t="e">
        <f>VLOOKUP($A282,'BASE DE DATOS'!$B$2:$P$1443,9,0)</f>
        <v>#N/A</v>
      </c>
      <c r="K282" s="102" t="e">
        <f t="shared" si="5"/>
        <v>#N/A</v>
      </c>
      <c r="L282" s="102" t="e">
        <f>VLOOKUP($A282,'BASE DE DATOS'!$B$2:$P$1443,14,0)</f>
        <v>#N/A</v>
      </c>
      <c r="M282" s="102" t="e">
        <f>VLOOKUP($A282,'BASE DE DATOS'!$B$2:$P$1443,15,0)</f>
        <v>#N/A</v>
      </c>
      <c r="N282" s="52"/>
    </row>
    <row r="283" spans="1:14" s="53" customFormat="1" ht="21" x14ac:dyDescent="0.35">
      <c r="A283" s="88"/>
      <c r="B283" s="50"/>
      <c r="C283" s="102" t="e">
        <f>VLOOKUP($A283,'BASE DE DATOS'!B$2:P$1443,2,0)</f>
        <v>#N/A</v>
      </c>
      <c r="D283" s="102" t="e">
        <f>VLOOKUP($A283,'BASE DE DATOS'!$B$1:$P$1443,3,0)</f>
        <v>#N/A</v>
      </c>
      <c r="E283" s="102" t="e">
        <f>VLOOKUP($A283,'BASE DE DATOS'!B$2:P$1443,4,0)</f>
        <v>#N/A</v>
      </c>
      <c r="F283" s="102" t="e">
        <f>VLOOKUP($A283,'BASE DE DATOS'!$B$2:$P$1443,5,0)</f>
        <v>#N/A</v>
      </c>
      <c r="G283" s="102" t="e">
        <f>VLOOKUP($A283,'BASE DE DATOS'!$B$2:$P$1443,6,0)</f>
        <v>#N/A</v>
      </c>
      <c r="H283" s="102" t="e">
        <f>VLOOKUP($A283,'BASE DE DATOS'!$B$2:$P$1443,7,0)</f>
        <v>#N/A</v>
      </c>
      <c r="I283" s="102" t="e">
        <f>VLOOKUP($A283,'BASE DE DATOS'!$B$2:$P$1443,8,0)</f>
        <v>#N/A</v>
      </c>
      <c r="J283" s="102" t="e">
        <f>VLOOKUP($A283,'BASE DE DATOS'!$B$2:$P$1443,9,0)</f>
        <v>#N/A</v>
      </c>
      <c r="K283" s="102" t="e">
        <f t="shared" si="5"/>
        <v>#N/A</v>
      </c>
      <c r="L283" s="102" t="e">
        <f>VLOOKUP($A283,'BASE DE DATOS'!$B$2:$P$1443,14,0)</f>
        <v>#N/A</v>
      </c>
      <c r="M283" s="102" t="e">
        <f>VLOOKUP($A283,'BASE DE DATOS'!$B$2:$P$1443,15,0)</f>
        <v>#N/A</v>
      </c>
      <c r="N283" s="52"/>
    </row>
    <row r="284" spans="1:14" s="53" customFormat="1" ht="21" x14ac:dyDescent="0.35">
      <c r="A284" s="88"/>
      <c r="B284" s="50"/>
      <c r="C284" s="102" t="e">
        <f>VLOOKUP($A284,'BASE DE DATOS'!B$2:P$1443,2,0)</f>
        <v>#N/A</v>
      </c>
      <c r="D284" s="102" t="e">
        <f>VLOOKUP($A284,'BASE DE DATOS'!$B$1:$P$1443,3,0)</f>
        <v>#N/A</v>
      </c>
      <c r="E284" s="102" t="e">
        <f>VLOOKUP($A284,'BASE DE DATOS'!B$2:P$1443,4,0)</f>
        <v>#N/A</v>
      </c>
      <c r="F284" s="102" t="e">
        <f>VLOOKUP($A284,'BASE DE DATOS'!$B$2:$P$1443,5,0)</f>
        <v>#N/A</v>
      </c>
      <c r="G284" s="102" t="e">
        <f>VLOOKUP($A284,'BASE DE DATOS'!$B$2:$P$1443,6,0)</f>
        <v>#N/A</v>
      </c>
      <c r="H284" s="102" t="e">
        <f>VLOOKUP($A284,'BASE DE DATOS'!$B$2:$P$1443,7,0)</f>
        <v>#N/A</v>
      </c>
      <c r="I284" s="102" t="e">
        <f>VLOOKUP($A284,'BASE DE DATOS'!$B$2:$P$1443,8,0)</f>
        <v>#N/A</v>
      </c>
      <c r="J284" s="102" t="e">
        <f>VLOOKUP($A284,'BASE DE DATOS'!$B$2:$P$1443,9,0)</f>
        <v>#N/A</v>
      </c>
      <c r="K284" s="102" t="e">
        <f t="shared" si="5"/>
        <v>#N/A</v>
      </c>
      <c r="L284" s="102" t="e">
        <f>VLOOKUP($A284,'BASE DE DATOS'!$B$2:$P$1443,14,0)</f>
        <v>#N/A</v>
      </c>
      <c r="M284" s="102" t="e">
        <f>VLOOKUP($A284,'BASE DE DATOS'!$B$2:$P$1443,15,0)</f>
        <v>#N/A</v>
      </c>
      <c r="N284" s="52"/>
    </row>
    <row r="285" spans="1:14" s="53" customFormat="1" ht="21" x14ac:dyDescent="0.35">
      <c r="A285" s="88"/>
      <c r="B285" s="50"/>
      <c r="C285" s="102" t="e">
        <f>VLOOKUP($A285,'BASE DE DATOS'!B$2:P$1443,2,0)</f>
        <v>#N/A</v>
      </c>
      <c r="D285" s="102" t="e">
        <f>VLOOKUP($A285,'BASE DE DATOS'!$B$1:$P$1443,3,0)</f>
        <v>#N/A</v>
      </c>
      <c r="E285" s="102" t="e">
        <f>VLOOKUP($A285,'BASE DE DATOS'!B$2:P$1443,4,0)</f>
        <v>#N/A</v>
      </c>
      <c r="F285" s="102" t="e">
        <f>VLOOKUP($A285,'BASE DE DATOS'!$B$2:$P$1443,5,0)</f>
        <v>#N/A</v>
      </c>
      <c r="G285" s="102" t="e">
        <f>VLOOKUP($A285,'BASE DE DATOS'!$B$2:$P$1443,6,0)</f>
        <v>#N/A</v>
      </c>
      <c r="H285" s="102" t="e">
        <f>VLOOKUP($A285,'BASE DE DATOS'!$B$2:$P$1443,7,0)</f>
        <v>#N/A</v>
      </c>
      <c r="I285" s="102" t="e">
        <f>VLOOKUP($A285,'BASE DE DATOS'!$B$2:$P$1443,8,0)</f>
        <v>#N/A</v>
      </c>
      <c r="J285" s="102" t="e">
        <f>VLOOKUP($A285,'BASE DE DATOS'!$B$2:$P$1443,9,0)</f>
        <v>#N/A</v>
      </c>
      <c r="K285" s="102" t="e">
        <f t="shared" si="5"/>
        <v>#N/A</v>
      </c>
      <c r="L285" s="102" t="e">
        <f>VLOOKUP($A285,'BASE DE DATOS'!$B$2:$P$1443,14,0)</f>
        <v>#N/A</v>
      </c>
      <c r="M285" s="102" t="e">
        <f>VLOOKUP($A285,'BASE DE DATOS'!$B$2:$P$1443,15,0)</f>
        <v>#N/A</v>
      </c>
      <c r="N285" s="52"/>
    </row>
    <row r="286" spans="1:14" s="53" customFormat="1" ht="21" x14ac:dyDescent="0.35">
      <c r="A286" s="88"/>
      <c r="B286" s="50"/>
      <c r="C286" s="102" t="e">
        <f>VLOOKUP($A286,'BASE DE DATOS'!B$2:P$1443,2,0)</f>
        <v>#N/A</v>
      </c>
      <c r="D286" s="102" t="e">
        <f>VLOOKUP($A286,'BASE DE DATOS'!$B$1:$P$1443,3,0)</f>
        <v>#N/A</v>
      </c>
      <c r="E286" s="102" t="e">
        <f>VLOOKUP($A286,'BASE DE DATOS'!B$2:P$1443,4,0)</f>
        <v>#N/A</v>
      </c>
      <c r="F286" s="102" t="e">
        <f>VLOOKUP($A286,'BASE DE DATOS'!$B$2:$P$1443,5,0)</f>
        <v>#N/A</v>
      </c>
      <c r="G286" s="102" t="e">
        <f>VLOOKUP($A286,'BASE DE DATOS'!$B$2:$P$1443,6,0)</f>
        <v>#N/A</v>
      </c>
      <c r="H286" s="102" t="e">
        <f>VLOOKUP($A286,'BASE DE DATOS'!$B$2:$P$1443,7,0)</f>
        <v>#N/A</v>
      </c>
      <c r="I286" s="102" t="e">
        <f>VLOOKUP($A286,'BASE DE DATOS'!$B$2:$P$1443,8,0)</f>
        <v>#N/A</v>
      </c>
      <c r="J286" s="102" t="e">
        <f>VLOOKUP($A286,'BASE DE DATOS'!$B$2:$P$1443,9,0)</f>
        <v>#N/A</v>
      </c>
      <c r="K286" s="102" t="e">
        <f t="shared" si="5"/>
        <v>#N/A</v>
      </c>
      <c r="L286" s="102" t="e">
        <f>VLOOKUP($A286,'BASE DE DATOS'!$B$2:$P$1443,14,0)</f>
        <v>#N/A</v>
      </c>
      <c r="M286" s="102" t="e">
        <f>VLOOKUP($A286,'BASE DE DATOS'!$B$2:$P$1443,15,0)</f>
        <v>#N/A</v>
      </c>
      <c r="N286" s="52"/>
    </row>
    <row r="287" spans="1:14" s="53" customFormat="1" ht="21" x14ac:dyDescent="0.35">
      <c r="A287" s="88"/>
      <c r="B287" s="50"/>
      <c r="C287" s="102" t="e">
        <f>VLOOKUP($A287,'BASE DE DATOS'!B$2:P$1443,2,0)</f>
        <v>#N/A</v>
      </c>
      <c r="D287" s="102" t="e">
        <f>VLOOKUP($A287,'BASE DE DATOS'!$B$1:$P$1443,3,0)</f>
        <v>#N/A</v>
      </c>
      <c r="E287" s="102" t="e">
        <f>VLOOKUP($A287,'BASE DE DATOS'!B$2:P$1443,4,0)</f>
        <v>#N/A</v>
      </c>
      <c r="F287" s="102" t="e">
        <f>VLOOKUP($A287,'BASE DE DATOS'!$B$2:$P$1443,5,0)</f>
        <v>#N/A</v>
      </c>
      <c r="G287" s="102" t="e">
        <f>VLOOKUP($A287,'BASE DE DATOS'!$B$2:$P$1443,6,0)</f>
        <v>#N/A</v>
      </c>
      <c r="H287" s="102" t="e">
        <f>VLOOKUP($A287,'BASE DE DATOS'!$B$2:$P$1443,7,0)</f>
        <v>#N/A</v>
      </c>
      <c r="I287" s="102" t="e">
        <f>VLOOKUP($A287,'BASE DE DATOS'!$B$2:$P$1443,8,0)</f>
        <v>#N/A</v>
      </c>
      <c r="J287" s="102" t="e">
        <f>VLOOKUP($A287,'BASE DE DATOS'!$B$2:$P$1443,9,0)</f>
        <v>#N/A</v>
      </c>
      <c r="K287" s="102" t="e">
        <f t="shared" si="5"/>
        <v>#N/A</v>
      </c>
      <c r="L287" s="102" t="e">
        <f>VLOOKUP($A287,'BASE DE DATOS'!$B$2:$P$1443,14,0)</f>
        <v>#N/A</v>
      </c>
      <c r="M287" s="102" t="e">
        <f>VLOOKUP($A287,'BASE DE DATOS'!$B$2:$P$1443,15,0)</f>
        <v>#N/A</v>
      </c>
      <c r="N287" s="52"/>
    </row>
    <row r="288" spans="1:14" s="53" customFormat="1" ht="21" x14ac:dyDescent="0.35">
      <c r="A288" s="88"/>
      <c r="B288" s="50"/>
      <c r="C288" s="102" t="e">
        <f>VLOOKUP($A288,'BASE DE DATOS'!B$2:P$1443,2,0)</f>
        <v>#N/A</v>
      </c>
      <c r="D288" s="102" t="e">
        <f>VLOOKUP($A288,'BASE DE DATOS'!$B$1:$P$1443,3,0)</f>
        <v>#N/A</v>
      </c>
      <c r="E288" s="102" t="e">
        <f>VLOOKUP($A288,'BASE DE DATOS'!B$2:P$1443,4,0)</f>
        <v>#N/A</v>
      </c>
      <c r="F288" s="102" t="e">
        <f>VLOOKUP($A288,'BASE DE DATOS'!$B$2:$P$1443,5,0)</f>
        <v>#N/A</v>
      </c>
      <c r="G288" s="102" t="e">
        <f>VLOOKUP($A288,'BASE DE DATOS'!$B$2:$P$1443,6,0)</f>
        <v>#N/A</v>
      </c>
      <c r="H288" s="102" t="e">
        <f>VLOOKUP($A288,'BASE DE DATOS'!$B$2:$P$1443,7,0)</f>
        <v>#N/A</v>
      </c>
      <c r="I288" s="102" t="e">
        <f>VLOOKUP($A288,'BASE DE DATOS'!$B$2:$P$1443,8,0)</f>
        <v>#N/A</v>
      </c>
      <c r="J288" s="102" t="e">
        <f>VLOOKUP($A288,'BASE DE DATOS'!$B$2:$P$1443,9,0)</f>
        <v>#N/A</v>
      </c>
      <c r="K288" s="102" t="e">
        <f t="shared" si="5"/>
        <v>#N/A</v>
      </c>
      <c r="L288" s="102" t="e">
        <f>VLOOKUP($A288,'BASE DE DATOS'!$B$2:$P$1443,14,0)</f>
        <v>#N/A</v>
      </c>
      <c r="M288" s="102" t="e">
        <f>VLOOKUP($A288,'BASE DE DATOS'!$B$2:$P$1443,15,0)</f>
        <v>#N/A</v>
      </c>
      <c r="N288" s="52"/>
    </row>
    <row r="289" spans="1:14" s="53" customFormat="1" ht="21" x14ac:dyDescent="0.35">
      <c r="A289" s="88"/>
      <c r="B289" s="50"/>
      <c r="C289" s="102" t="e">
        <f>VLOOKUP($A289,'BASE DE DATOS'!B$2:P$1443,2,0)</f>
        <v>#N/A</v>
      </c>
      <c r="D289" s="102" t="e">
        <f>VLOOKUP($A289,'BASE DE DATOS'!$B$1:$P$1443,3,0)</f>
        <v>#N/A</v>
      </c>
      <c r="E289" s="102" t="e">
        <f>VLOOKUP($A289,'BASE DE DATOS'!B$2:P$1443,4,0)</f>
        <v>#N/A</v>
      </c>
      <c r="F289" s="102" t="e">
        <f>VLOOKUP($A289,'BASE DE DATOS'!$B$2:$P$1443,5,0)</f>
        <v>#N/A</v>
      </c>
      <c r="G289" s="102" t="e">
        <f>VLOOKUP($A289,'BASE DE DATOS'!$B$2:$P$1443,6,0)</f>
        <v>#N/A</v>
      </c>
      <c r="H289" s="102" t="e">
        <f>VLOOKUP($A289,'BASE DE DATOS'!$B$2:$P$1443,7,0)</f>
        <v>#N/A</v>
      </c>
      <c r="I289" s="102" t="e">
        <f>VLOOKUP($A289,'BASE DE DATOS'!$B$2:$P$1443,8,0)</f>
        <v>#N/A</v>
      </c>
      <c r="J289" s="102" t="e">
        <f>VLOOKUP($A289,'BASE DE DATOS'!$B$2:$P$1443,9,0)</f>
        <v>#N/A</v>
      </c>
      <c r="K289" s="102" t="e">
        <f t="shared" si="5"/>
        <v>#N/A</v>
      </c>
      <c r="L289" s="102" t="e">
        <f>VLOOKUP($A289,'BASE DE DATOS'!$B$2:$P$1443,14,0)</f>
        <v>#N/A</v>
      </c>
      <c r="M289" s="102" t="e">
        <f>VLOOKUP($A289,'BASE DE DATOS'!$B$2:$P$1443,15,0)</f>
        <v>#N/A</v>
      </c>
      <c r="N289" s="52"/>
    </row>
    <row r="290" spans="1:14" s="53" customFormat="1" ht="21" x14ac:dyDescent="0.35">
      <c r="A290" s="88"/>
      <c r="B290" s="50"/>
      <c r="C290" s="102" t="e">
        <f>VLOOKUP($A290,'BASE DE DATOS'!B$2:P$1443,2,0)</f>
        <v>#N/A</v>
      </c>
      <c r="D290" s="102" t="e">
        <f>VLOOKUP($A290,'BASE DE DATOS'!$B$1:$P$1443,3,0)</f>
        <v>#N/A</v>
      </c>
      <c r="E290" s="102" t="e">
        <f>VLOOKUP($A290,'BASE DE DATOS'!B$2:P$1443,4,0)</f>
        <v>#N/A</v>
      </c>
      <c r="F290" s="102" t="e">
        <f>VLOOKUP($A290,'BASE DE DATOS'!$B$2:$P$1443,5,0)</f>
        <v>#N/A</v>
      </c>
      <c r="G290" s="102" t="e">
        <f>VLOOKUP($A290,'BASE DE DATOS'!$B$2:$P$1443,6,0)</f>
        <v>#N/A</v>
      </c>
      <c r="H290" s="102" t="e">
        <f>VLOOKUP($A290,'BASE DE DATOS'!$B$2:$P$1443,7,0)</f>
        <v>#N/A</v>
      </c>
      <c r="I290" s="102" t="e">
        <f>VLOOKUP($A290,'BASE DE DATOS'!$B$2:$P$1443,8,0)</f>
        <v>#N/A</v>
      </c>
      <c r="J290" s="102" t="e">
        <f>VLOOKUP($A290,'BASE DE DATOS'!$B$2:$P$1443,9,0)</f>
        <v>#N/A</v>
      </c>
      <c r="K290" s="102" t="e">
        <f t="shared" si="5"/>
        <v>#N/A</v>
      </c>
      <c r="L290" s="102" t="e">
        <f>VLOOKUP($A290,'BASE DE DATOS'!$B$2:$P$1443,14,0)</f>
        <v>#N/A</v>
      </c>
      <c r="M290" s="102" t="e">
        <f>VLOOKUP($A290,'BASE DE DATOS'!$B$2:$P$1443,15,0)</f>
        <v>#N/A</v>
      </c>
      <c r="N290" s="52"/>
    </row>
    <row r="291" spans="1:14" s="53" customFormat="1" ht="21" x14ac:dyDescent="0.35">
      <c r="A291" s="88"/>
      <c r="B291" s="50"/>
      <c r="C291" s="102" t="e">
        <f>VLOOKUP($A291,'BASE DE DATOS'!B$2:P$1443,2,0)</f>
        <v>#N/A</v>
      </c>
      <c r="D291" s="102" t="e">
        <f>VLOOKUP($A291,'BASE DE DATOS'!$B$1:$P$1443,3,0)</f>
        <v>#N/A</v>
      </c>
      <c r="E291" s="102" t="e">
        <f>VLOOKUP($A291,'BASE DE DATOS'!B$2:P$1443,4,0)</f>
        <v>#N/A</v>
      </c>
      <c r="F291" s="102" t="e">
        <f>VLOOKUP($A291,'BASE DE DATOS'!$B$2:$P$1443,5,0)</f>
        <v>#N/A</v>
      </c>
      <c r="G291" s="102" t="e">
        <f>VLOOKUP($A291,'BASE DE DATOS'!$B$2:$P$1443,6,0)</f>
        <v>#N/A</v>
      </c>
      <c r="H291" s="102" t="e">
        <f>VLOOKUP($A291,'BASE DE DATOS'!$B$2:$P$1443,7,0)</f>
        <v>#N/A</v>
      </c>
      <c r="I291" s="102" t="e">
        <f>VLOOKUP($A291,'BASE DE DATOS'!$B$2:$P$1443,8,0)</f>
        <v>#N/A</v>
      </c>
      <c r="J291" s="102" t="e">
        <f>VLOOKUP($A291,'BASE DE DATOS'!$B$2:$P$1443,9,0)</f>
        <v>#N/A</v>
      </c>
      <c r="K291" s="102" t="e">
        <f t="shared" si="5"/>
        <v>#N/A</v>
      </c>
      <c r="L291" s="102" t="e">
        <f>VLOOKUP($A291,'BASE DE DATOS'!$B$2:$P$1443,14,0)</f>
        <v>#N/A</v>
      </c>
      <c r="M291" s="102" t="e">
        <f>VLOOKUP($A291,'BASE DE DATOS'!$B$2:$P$1443,15,0)</f>
        <v>#N/A</v>
      </c>
      <c r="N291" s="52"/>
    </row>
    <row r="292" spans="1:14" s="53" customFormat="1" ht="21" x14ac:dyDescent="0.35">
      <c r="A292" s="88"/>
      <c r="B292" s="50"/>
      <c r="C292" s="102" t="e">
        <f>VLOOKUP($A292,'BASE DE DATOS'!B$2:P$1443,2,0)</f>
        <v>#N/A</v>
      </c>
      <c r="D292" s="102" t="e">
        <f>VLOOKUP($A292,'BASE DE DATOS'!$B$1:$P$1443,3,0)</f>
        <v>#N/A</v>
      </c>
      <c r="E292" s="102" t="e">
        <f>VLOOKUP($A292,'BASE DE DATOS'!B$2:P$1443,4,0)</f>
        <v>#N/A</v>
      </c>
      <c r="F292" s="102" t="e">
        <f>VLOOKUP($A292,'BASE DE DATOS'!$B$2:$P$1443,5,0)</f>
        <v>#N/A</v>
      </c>
      <c r="G292" s="102" t="e">
        <f>VLOOKUP($A292,'BASE DE DATOS'!$B$2:$P$1443,6,0)</f>
        <v>#N/A</v>
      </c>
      <c r="H292" s="102" t="e">
        <f>VLOOKUP($A292,'BASE DE DATOS'!$B$2:$P$1443,7,0)</f>
        <v>#N/A</v>
      </c>
      <c r="I292" s="102" t="e">
        <f>VLOOKUP($A292,'BASE DE DATOS'!$B$2:$P$1443,8,0)</f>
        <v>#N/A</v>
      </c>
      <c r="J292" s="102" t="e">
        <f>VLOOKUP($A292,'BASE DE DATOS'!$B$2:$P$1443,9,0)</f>
        <v>#N/A</v>
      </c>
      <c r="K292" s="102" t="e">
        <f t="shared" si="5"/>
        <v>#N/A</v>
      </c>
      <c r="L292" s="102" t="e">
        <f>VLOOKUP($A292,'BASE DE DATOS'!$B$2:$P$1443,14,0)</f>
        <v>#N/A</v>
      </c>
      <c r="M292" s="102" t="e">
        <f>VLOOKUP($A292,'BASE DE DATOS'!$B$2:$P$1443,15,0)</f>
        <v>#N/A</v>
      </c>
      <c r="N292" s="52"/>
    </row>
    <row r="293" spans="1:14" s="53" customFormat="1" ht="21" x14ac:dyDescent="0.35">
      <c r="A293" s="88"/>
      <c r="B293" s="50"/>
      <c r="C293" s="102" t="e">
        <f>VLOOKUP($A293,'BASE DE DATOS'!B$2:P$1443,2,0)</f>
        <v>#N/A</v>
      </c>
      <c r="D293" s="102" t="e">
        <f>VLOOKUP($A293,'BASE DE DATOS'!$B$1:$P$1443,3,0)</f>
        <v>#N/A</v>
      </c>
      <c r="E293" s="102" t="e">
        <f>VLOOKUP($A293,'BASE DE DATOS'!B$2:P$1443,4,0)</f>
        <v>#N/A</v>
      </c>
      <c r="F293" s="102" t="e">
        <f>VLOOKUP($A293,'BASE DE DATOS'!$B$2:$P$1443,5,0)</f>
        <v>#N/A</v>
      </c>
      <c r="G293" s="102" t="e">
        <f>VLOOKUP($A293,'BASE DE DATOS'!$B$2:$P$1443,6,0)</f>
        <v>#N/A</v>
      </c>
      <c r="H293" s="102" t="e">
        <f>VLOOKUP($A293,'BASE DE DATOS'!$B$2:$P$1443,7,0)</f>
        <v>#N/A</v>
      </c>
      <c r="I293" s="102" t="e">
        <f>VLOOKUP($A293,'BASE DE DATOS'!$B$2:$P$1443,8,0)</f>
        <v>#N/A</v>
      </c>
      <c r="J293" s="102" t="e">
        <f>VLOOKUP($A293,'BASE DE DATOS'!$B$2:$P$1443,9,0)</f>
        <v>#N/A</v>
      </c>
      <c r="K293" s="102" t="e">
        <f t="shared" si="5"/>
        <v>#N/A</v>
      </c>
      <c r="L293" s="102" t="e">
        <f>VLOOKUP($A293,'BASE DE DATOS'!$B$2:$P$1443,14,0)</f>
        <v>#N/A</v>
      </c>
      <c r="M293" s="102" t="e">
        <f>VLOOKUP($A293,'BASE DE DATOS'!$B$2:$P$1443,15,0)</f>
        <v>#N/A</v>
      </c>
      <c r="N293" s="52"/>
    </row>
    <row r="294" spans="1:14" s="53" customFormat="1" ht="21" x14ac:dyDescent="0.35">
      <c r="A294" s="88"/>
      <c r="B294" s="50"/>
      <c r="C294" s="102" t="e">
        <f>VLOOKUP($A294,'BASE DE DATOS'!B$2:P$1443,2,0)</f>
        <v>#N/A</v>
      </c>
      <c r="D294" s="102" t="e">
        <f>VLOOKUP($A294,'BASE DE DATOS'!$B$1:$P$1443,3,0)</f>
        <v>#N/A</v>
      </c>
      <c r="E294" s="102" t="e">
        <f>VLOOKUP($A294,'BASE DE DATOS'!B$2:P$1443,4,0)</f>
        <v>#N/A</v>
      </c>
      <c r="F294" s="102" t="e">
        <f>VLOOKUP($A294,'BASE DE DATOS'!$B$2:$P$1443,5,0)</f>
        <v>#N/A</v>
      </c>
      <c r="G294" s="102" t="e">
        <f>VLOOKUP($A294,'BASE DE DATOS'!$B$2:$P$1443,6,0)</f>
        <v>#N/A</v>
      </c>
      <c r="H294" s="102" t="e">
        <f>VLOOKUP($A294,'BASE DE DATOS'!$B$2:$P$1443,7,0)</f>
        <v>#N/A</v>
      </c>
      <c r="I294" s="102" t="e">
        <f>VLOOKUP($A294,'BASE DE DATOS'!$B$2:$P$1443,8,0)</f>
        <v>#N/A</v>
      </c>
      <c r="J294" s="102" t="e">
        <f>VLOOKUP($A294,'BASE DE DATOS'!$B$2:$P$1443,9,0)</f>
        <v>#N/A</v>
      </c>
      <c r="K294" s="102" t="e">
        <f t="shared" si="5"/>
        <v>#N/A</v>
      </c>
      <c r="L294" s="102" t="e">
        <f>VLOOKUP($A294,'BASE DE DATOS'!$B$2:$P$1443,14,0)</f>
        <v>#N/A</v>
      </c>
      <c r="M294" s="102" t="e">
        <f>VLOOKUP($A294,'BASE DE DATOS'!$B$2:$P$1443,15,0)</f>
        <v>#N/A</v>
      </c>
      <c r="N294" s="52"/>
    </row>
    <row r="295" spans="1:14" s="53" customFormat="1" ht="21" x14ac:dyDescent="0.35">
      <c r="A295" s="88"/>
      <c r="B295" s="50"/>
      <c r="C295" s="102" t="e">
        <f>VLOOKUP($A295,'BASE DE DATOS'!B$2:P$1443,2,0)</f>
        <v>#N/A</v>
      </c>
      <c r="D295" s="102" t="e">
        <f>VLOOKUP($A295,'BASE DE DATOS'!$B$1:$P$1443,3,0)</f>
        <v>#N/A</v>
      </c>
      <c r="E295" s="102" t="e">
        <f>VLOOKUP($A295,'BASE DE DATOS'!B$2:P$1443,4,0)</f>
        <v>#N/A</v>
      </c>
      <c r="F295" s="102" t="e">
        <f>VLOOKUP($A295,'BASE DE DATOS'!$B$2:$P$1443,5,0)</f>
        <v>#N/A</v>
      </c>
      <c r="G295" s="102" t="e">
        <f>VLOOKUP($A295,'BASE DE DATOS'!$B$2:$P$1443,6,0)</f>
        <v>#N/A</v>
      </c>
      <c r="H295" s="102" t="e">
        <f>VLOOKUP($A295,'BASE DE DATOS'!$B$2:$P$1443,7,0)</f>
        <v>#N/A</v>
      </c>
      <c r="I295" s="102" t="e">
        <f>VLOOKUP($A295,'BASE DE DATOS'!$B$2:$P$1443,8,0)</f>
        <v>#N/A</v>
      </c>
      <c r="J295" s="102" t="e">
        <f>VLOOKUP($A295,'BASE DE DATOS'!$B$2:$P$1443,9,0)</f>
        <v>#N/A</v>
      </c>
      <c r="K295" s="102" t="e">
        <f t="shared" si="5"/>
        <v>#N/A</v>
      </c>
      <c r="L295" s="102" t="e">
        <f>VLOOKUP($A295,'BASE DE DATOS'!$B$2:$P$1443,14,0)</f>
        <v>#N/A</v>
      </c>
      <c r="M295" s="102" t="e">
        <f>VLOOKUP($A295,'BASE DE DATOS'!$B$2:$P$1443,15,0)</f>
        <v>#N/A</v>
      </c>
      <c r="N295" s="52"/>
    </row>
    <row r="296" spans="1:14" s="53" customFormat="1" ht="21" x14ac:dyDescent="0.35">
      <c r="A296" s="88"/>
      <c r="B296" s="50"/>
      <c r="C296" s="102" t="e">
        <f>VLOOKUP($A296,'BASE DE DATOS'!B$2:P$1443,2,0)</f>
        <v>#N/A</v>
      </c>
      <c r="D296" s="102" t="e">
        <f>VLOOKUP($A296,'BASE DE DATOS'!$B$1:$P$1443,3,0)</f>
        <v>#N/A</v>
      </c>
      <c r="E296" s="102" t="e">
        <f>VLOOKUP($A296,'BASE DE DATOS'!B$2:P$1443,4,0)</f>
        <v>#N/A</v>
      </c>
      <c r="F296" s="102" t="e">
        <f>VLOOKUP($A296,'BASE DE DATOS'!$B$2:$P$1443,5,0)</f>
        <v>#N/A</v>
      </c>
      <c r="G296" s="102" t="e">
        <f>VLOOKUP($A296,'BASE DE DATOS'!$B$2:$P$1443,6,0)</f>
        <v>#N/A</v>
      </c>
      <c r="H296" s="102" t="e">
        <f>VLOOKUP($A296,'BASE DE DATOS'!$B$2:$P$1443,7,0)</f>
        <v>#N/A</v>
      </c>
      <c r="I296" s="102" t="e">
        <f>VLOOKUP($A296,'BASE DE DATOS'!$B$2:$P$1443,8,0)</f>
        <v>#N/A</v>
      </c>
      <c r="J296" s="102" t="e">
        <f>VLOOKUP($A296,'BASE DE DATOS'!$B$2:$P$1443,9,0)</f>
        <v>#N/A</v>
      </c>
      <c r="K296" s="102" t="e">
        <f t="shared" si="5"/>
        <v>#N/A</v>
      </c>
      <c r="L296" s="102" t="e">
        <f>VLOOKUP($A296,'BASE DE DATOS'!$B$2:$P$1443,14,0)</f>
        <v>#N/A</v>
      </c>
      <c r="M296" s="102" t="e">
        <f>VLOOKUP($A296,'BASE DE DATOS'!$B$2:$P$1443,15,0)</f>
        <v>#N/A</v>
      </c>
      <c r="N296" s="52"/>
    </row>
    <row r="297" spans="1:14" s="53" customFormat="1" ht="21" x14ac:dyDescent="0.35">
      <c r="A297" s="88"/>
      <c r="B297" s="50"/>
      <c r="C297" s="102" t="e">
        <f>VLOOKUP($A297,'BASE DE DATOS'!B$2:P$1443,2,0)</f>
        <v>#N/A</v>
      </c>
      <c r="D297" s="102" t="e">
        <f>VLOOKUP($A297,'BASE DE DATOS'!$B$1:$P$1443,3,0)</f>
        <v>#N/A</v>
      </c>
      <c r="E297" s="102" t="e">
        <f>VLOOKUP($A297,'BASE DE DATOS'!B$2:P$1443,4,0)</f>
        <v>#N/A</v>
      </c>
      <c r="F297" s="102" t="e">
        <f>VLOOKUP($A297,'BASE DE DATOS'!$B$2:$P$1443,5,0)</f>
        <v>#N/A</v>
      </c>
      <c r="G297" s="102" t="e">
        <f>VLOOKUP($A297,'BASE DE DATOS'!$B$2:$P$1443,6,0)</f>
        <v>#N/A</v>
      </c>
      <c r="H297" s="102" t="e">
        <f>VLOOKUP($A297,'BASE DE DATOS'!$B$2:$P$1443,7,0)</f>
        <v>#N/A</v>
      </c>
      <c r="I297" s="102" t="e">
        <f>VLOOKUP($A297,'BASE DE DATOS'!$B$2:$P$1443,8,0)</f>
        <v>#N/A</v>
      </c>
      <c r="J297" s="102" t="e">
        <f>VLOOKUP($A297,'BASE DE DATOS'!$B$2:$P$1443,9,0)</f>
        <v>#N/A</v>
      </c>
      <c r="K297" s="102" t="e">
        <f t="shared" si="5"/>
        <v>#N/A</v>
      </c>
      <c r="L297" s="102" t="e">
        <f>VLOOKUP($A297,'BASE DE DATOS'!$B$2:$P$1443,14,0)</f>
        <v>#N/A</v>
      </c>
      <c r="M297" s="102" t="e">
        <f>VLOOKUP($A297,'BASE DE DATOS'!$B$2:$P$1443,15,0)</f>
        <v>#N/A</v>
      </c>
      <c r="N297" s="52"/>
    </row>
    <row r="298" spans="1:14" s="53" customFormat="1" ht="21" x14ac:dyDescent="0.35">
      <c r="A298" s="88"/>
      <c r="B298" s="50"/>
      <c r="C298" s="102" t="e">
        <f>VLOOKUP($A298,'BASE DE DATOS'!B$2:P$1443,2,0)</f>
        <v>#N/A</v>
      </c>
      <c r="D298" s="102" t="e">
        <f>VLOOKUP($A298,'BASE DE DATOS'!$B$1:$P$1443,3,0)</f>
        <v>#N/A</v>
      </c>
      <c r="E298" s="102" t="e">
        <f>VLOOKUP($A298,'BASE DE DATOS'!B$2:P$1443,4,0)</f>
        <v>#N/A</v>
      </c>
      <c r="F298" s="102" t="e">
        <f>VLOOKUP($A298,'BASE DE DATOS'!$B$2:$P$1443,5,0)</f>
        <v>#N/A</v>
      </c>
      <c r="G298" s="102" t="e">
        <f>VLOOKUP($A298,'BASE DE DATOS'!$B$2:$P$1443,6,0)</f>
        <v>#N/A</v>
      </c>
      <c r="H298" s="102" t="e">
        <f>VLOOKUP($A298,'BASE DE DATOS'!$B$2:$P$1443,7,0)</f>
        <v>#N/A</v>
      </c>
      <c r="I298" s="102" t="e">
        <f>VLOOKUP($A298,'BASE DE DATOS'!$B$2:$P$1443,8,0)</f>
        <v>#N/A</v>
      </c>
      <c r="J298" s="102" t="e">
        <f>VLOOKUP($A298,'BASE DE DATOS'!$B$2:$P$1443,9,0)</f>
        <v>#N/A</v>
      </c>
      <c r="K298" s="102" t="e">
        <f t="shared" si="5"/>
        <v>#N/A</v>
      </c>
      <c r="L298" s="102" t="e">
        <f>VLOOKUP($A298,'BASE DE DATOS'!$B$2:$P$1443,14,0)</f>
        <v>#N/A</v>
      </c>
      <c r="M298" s="102" t="e">
        <f>VLOOKUP($A298,'BASE DE DATOS'!$B$2:$P$1443,15,0)</f>
        <v>#N/A</v>
      </c>
      <c r="N298" s="52"/>
    </row>
    <row r="299" spans="1:14" s="53" customFormat="1" ht="21" x14ac:dyDescent="0.35">
      <c r="A299" s="88"/>
      <c r="B299" s="50"/>
      <c r="C299" s="102" t="e">
        <f>VLOOKUP($A299,'BASE DE DATOS'!B$2:P$1443,2,0)</f>
        <v>#N/A</v>
      </c>
      <c r="D299" s="102" t="e">
        <f>VLOOKUP($A299,'BASE DE DATOS'!$B$1:$P$1443,3,0)</f>
        <v>#N/A</v>
      </c>
      <c r="E299" s="102" t="e">
        <f>VLOOKUP($A299,'BASE DE DATOS'!B$2:P$1443,4,0)</f>
        <v>#N/A</v>
      </c>
      <c r="F299" s="102" t="e">
        <f>VLOOKUP($A299,'BASE DE DATOS'!$B$2:$P$1443,5,0)</f>
        <v>#N/A</v>
      </c>
      <c r="G299" s="102" t="e">
        <f>VLOOKUP($A299,'BASE DE DATOS'!$B$2:$P$1443,6,0)</f>
        <v>#N/A</v>
      </c>
      <c r="H299" s="102" t="e">
        <f>VLOOKUP($A299,'BASE DE DATOS'!$B$2:$P$1443,7,0)</f>
        <v>#N/A</v>
      </c>
      <c r="I299" s="102" t="e">
        <f>VLOOKUP($A299,'BASE DE DATOS'!$B$2:$P$1443,8,0)</f>
        <v>#N/A</v>
      </c>
      <c r="J299" s="102" t="e">
        <f>VLOOKUP($A299,'BASE DE DATOS'!$B$2:$P$1443,9,0)</f>
        <v>#N/A</v>
      </c>
      <c r="K299" s="102" t="e">
        <f t="shared" si="5"/>
        <v>#N/A</v>
      </c>
      <c r="L299" s="102" t="e">
        <f>VLOOKUP($A299,'BASE DE DATOS'!$B$2:$P$1443,14,0)</f>
        <v>#N/A</v>
      </c>
      <c r="M299" s="102" t="e">
        <f>VLOOKUP($A299,'BASE DE DATOS'!$B$2:$P$1443,15,0)</f>
        <v>#N/A</v>
      </c>
      <c r="N299" s="52"/>
    </row>
    <row r="300" spans="1:14" s="53" customFormat="1" ht="21" x14ac:dyDescent="0.35">
      <c r="A300" s="88"/>
      <c r="B300" s="50"/>
      <c r="C300" s="102" t="e">
        <f>VLOOKUP($A300,'BASE DE DATOS'!B$2:P$1443,2,0)</f>
        <v>#N/A</v>
      </c>
      <c r="D300" s="102" t="e">
        <f>VLOOKUP($A300,'BASE DE DATOS'!$B$1:$P$1443,3,0)</f>
        <v>#N/A</v>
      </c>
      <c r="E300" s="102" t="e">
        <f>VLOOKUP($A300,'BASE DE DATOS'!B$2:P$1443,4,0)</f>
        <v>#N/A</v>
      </c>
      <c r="F300" s="102" t="e">
        <f>VLOOKUP($A300,'BASE DE DATOS'!$B$2:$P$1443,5,0)</f>
        <v>#N/A</v>
      </c>
      <c r="G300" s="102" t="e">
        <f>VLOOKUP($A300,'BASE DE DATOS'!$B$2:$P$1443,6,0)</f>
        <v>#N/A</v>
      </c>
      <c r="H300" s="102" t="e">
        <f>VLOOKUP($A300,'BASE DE DATOS'!$B$2:$P$1443,7,0)</f>
        <v>#N/A</v>
      </c>
      <c r="I300" s="102" t="e">
        <f>VLOOKUP($A300,'BASE DE DATOS'!$B$2:$P$1443,8,0)</f>
        <v>#N/A</v>
      </c>
      <c r="J300" s="102" t="e">
        <f>VLOOKUP($A300,'BASE DE DATOS'!$B$2:$P$1443,9,0)</f>
        <v>#N/A</v>
      </c>
      <c r="K300" s="102" t="e">
        <f t="shared" si="5"/>
        <v>#N/A</v>
      </c>
      <c r="L300" s="102" t="e">
        <f>VLOOKUP($A300,'BASE DE DATOS'!$B$2:$P$1443,14,0)</f>
        <v>#N/A</v>
      </c>
      <c r="M300" s="102" t="e">
        <f>VLOOKUP($A300,'BASE DE DATOS'!$B$2:$P$1443,15,0)</f>
        <v>#N/A</v>
      </c>
      <c r="N300" s="52"/>
    </row>
    <row r="301" spans="1:14" ht="21" x14ac:dyDescent="0.35">
      <c r="A301" s="88"/>
      <c r="B301" s="50"/>
      <c r="C301" s="102" t="e">
        <f>VLOOKUP($A301,'BASE DE DATOS'!B$2:P$1443,2,0)</f>
        <v>#N/A</v>
      </c>
      <c r="D301" s="102" t="e">
        <f>VLOOKUP($A301,'BASE DE DATOS'!$B$1:$P$1443,3,0)</f>
        <v>#N/A</v>
      </c>
      <c r="E301" s="102" t="e">
        <f>VLOOKUP($A301,'BASE DE DATOS'!B$2:P$1443,4,0)</f>
        <v>#N/A</v>
      </c>
      <c r="F301" s="102" t="e">
        <f>VLOOKUP($A301,'BASE DE DATOS'!$B$2:$P$1443,5,0)</f>
        <v>#N/A</v>
      </c>
      <c r="G301" s="102" t="e">
        <f>VLOOKUP($A301,'BASE DE DATOS'!$B$2:$P$1443,6,0)</f>
        <v>#N/A</v>
      </c>
      <c r="H301" s="102" t="e">
        <f>VLOOKUP($A301,'BASE DE DATOS'!$B$2:$P$1443,7,0)</f>
        <v>#N/A</v>
      </c>
      <c r="I301" s="102" t="e">
        <f>VLOOKUP($A301,'BASE DE DATOS'!$B$2:$P$1443,8,0)</f>
        <v>#N/A</v>
      </c>
      <c r="J301" s="102" t="e">
        <f>VLOOKUP($A301,'BASE DE DATOS'!$B$2:$P$1443,9,0)</f>
        <v>#N/A</v>
      </c>
      <c r="K301" s="102" t="e">
        <f t="shared" si="5"/>
        <v>#N/A</v>
      </c>
      <c r="L301" s="102" t="e">
        <f>VLOOKUP($A301,'BASE DE DATOS'!$B$2:$P$1443,14,0)</f>
        <v>#N/A</v>
      </c>
      <c r="M301" s="102" t="e">
        <f>VLOOKUP($A301,'BASE DE DATOS'!$B$2:$P$1443,15,0)</f>
        <v>#N/A</v>
      </c>
      <c r="N301" s="52"/>
    </row>
    <row r="302" spans="1:14" ht="21" x14ac:dyDescent="0.35">
      <c r="A302" s="88"/>
      <c r="B302" s="50"/>
      <c r="C302" s="102" t="e">
        <f>VLOOKUP($A302,'BASE DE DATOS'!B$2:P$1443,2,0)</f>
        <v>#N/A</v>
      </c>
      <c r="D302" s="102" t="e">
        <f>VLOOKUP($A302,'BASE DE DATOS'!$B$1:$P$1443,3,0)</f>
        <v>#N/A</v>
      </c>
      <c r="E302" s="102" t="e">
        <f>VLOOKUP($A302,'BASE DE DATOS'!B$2:P$1443,4,0)</f>
        <v>#N/A</v>
      </c>
      <c r="F302" s="102" t="e">
        <f>VLOOKUP($A302,'BASE DE DATOS'!$B$2:$P$1443,5,0)</f>
        <v>#N/A</v>
      </c>
      <c r="G302" s="102" t="e">
        <f>VLOOKUP($A302,'BASE DE DATOS'!$B$2:$P$1443,6,0)</f>
        <v>#N/A</v>
      </c>
      <c r="H302" s="102" t="e">
        <f>VLOOKUP($A302,'BASE DE DATOS'!$B$2:$P$1443,7,0)</f>
        <v>#N/A</v>
      </c>
      <c r="I302" s="102" t="e">
        <f>VLOOKUP($A302,'BASE DE DATOS'!$B$2:$P$1443,8,0)</f>
        <v>#N/A</v>
      </c>
      <c r="J302" s="102" t="e">
        <f>VLOOKUP($A302,'BASE DE DATOS'!$B$2:$P$1443,9,0)</f>
        <v>#N/A</v>
      </c>
      <c r="K302" s="102" t="e">
        <f t="shared" si="5"/>
        <v>#N/A</v>
      </c>
      <c r="L302" s="102" t="e">
        <f>VLOOKUP($A302,'BASE DE DATOS'!$B$2:$P$1443,14,0)</f>
        <v>#N/A</v>
      </c>
      <c r="M302" s="102" t="e">
        <f>VLOOKUP($A302,'BASE DE DATOS'!$B$2:$P$1443,15,0)</f>
        <v>#N/A</v>
      </c>
      <c r="N302" s="52"/>
    </row>
    <row r="303" spans="1:14" ht="21" x14ac:dyDescent="0.35">
      <c r="A303" s="88"/>
      <c r="B303" s="50"/>
      <c r="C303" s="102" t="e">
        <f>VLOOKUP($A303,'BASE DE DATOS'!B$2:P$1443,2,0)</f>
        <v>#N/A</v>
      </c>
      <c r="D303" s="102" t="e">
        <f>VLOOKUP($A303,'BASE DE DATOS'!$B$1:$P$1443,3,0)</f>
        <v>#N/A</v>
      </c>
      <c r="E303" s="102" t="e">
        <f>VLOOKUP($A303,'BASE DE DATOS'!B$2:P$1443,4,0)</f>
        <v>#N/A</v>
      </c>
      <c r="F303" s="102" t="e">
        <f>VLOOKUP($A303,'BASE DE DATOS'!$B$2:$P$1443,5,0)</f>
        <v>#N/A</v>
      </c>
      <c r="G303" s="102" t="e">
        <f>VLOOKUP($A303,'BASE DE DATOS'!$B$2:$P$1443,6,0)</f>
        <v>#N/A</v>
      </c>
      <c r="H303" s="102" t="e">
        <f>VLOOKUP($A303,'BASE DE DATOS'!$B$2:$P$1443,7,0)</f>
        <v>#N/A</v>
      </c>
      <c r="I303" s="102" t="e">
        <f>VLOOKUP($A303,'BASE DE DATOS'!$B$2:$P$1443,8,0)</f>
        <v>#N/A</v>
      </c>
      <c r="J303" s="102" t="e">
        <f>VLOOKUP($A303,'BASE DE DATOS'!$B$2:$P$1443,9,0)</f>
        <v>#N/A</v>
      </c>
      <c r="K303" s="102" t="e">
        <f t="shared" si="5"/>
        <v>#N/A</v>
      </c>
      <c r="L303" s="102" t="e">
        <f>VLOOKUP($A303,'BASE DE DATOS'!$B$2:$P$1443,14,0)</f>
        <v>#N/A</v>
      </c>
      <c r="M303" s="102" t="e">
        <f>VLOOKUP($A303,'BASE DE DATOS'!$B$2:$P$1443,15,0)</f>
        <v>#N/A</v>
      </c>
      <c r="N303" s="52"/>
    </row>
    <row r="304" spans="1:14" ht="21" x14ac:dyDescent="0.35">
      <c r="A304" s="88"/>
      <c r="B304" s="50"/>
      <c r="C304" s="102" t="e">
        <f>VLOOKUP($A304,'BASE DE DATOS'!B$2:P$1443,2,0)</f>
        <v>#N/A</v>
      </c>
      <c r="D304" s="102" t="e">
        <f>VLOOKUP($A304,'BASE DE DATOS'!$B$1:$P$1443,3,0)</f>
        <v>#N/A</v>
      </c>
      <c r="E304" s="102" t="e">
        <f>VLOOKUP($A304,'BASE DE DATOS'!B$2:P$1443,4,0)</f>
        <v>#N/A</v>
      </c>
      <c r="F304" s="102" t="e">
        <f>VLOOKUP($A304,'BASE DE DATOS'!$B$2:$P$1443,5,0)</f>
        <v>#N/A</v>
      </c>
      <c r="G304" s="102" t="e">
        <f>VLOOKUP($A304,'BASE DE DATOS'!$B$2:$P$1443,6,0)</f>
        <v>#N/A</v>
      </c>
      <c r="H304" s="102" t="e">
        <f>VLOOKUP($A304,'BASE DE DATOS'!$B$2:$P$1443,7,0)</f>
        <v>#N/A</v>
      </c>
      <c r="I304" s="102" t="e">
        <f>VLOOKUP($A304,'BASE DE DATOS'!$B$2:$P$1443,8,0)</f>
        <v>#N/A</v>
      </c>
      <c r="J304" s="102" t="e">
        <f>VLOOKUP($A304,'BASE DE DATOS'!$B$2:$P$1443,9,0)</f>
        <v>#N/A</v>
      </c>
      <c r="K304" s="102" t="e">
        <f t="shared" si="5"/>
        <v>#N/A</v>
      </c>
      <c r="L304" s="102" t="e">
        <f>VLOOKUP($A304,'BASE DE DATOS'!$B$2:$P$1443,14,0)</f>
        <v>#N/A</v>
      </c>
      <c r="M304" s="102" t="e">
        <f>VLOOKUP($A304,'BASE DE DATOS'!$B$2:$P$1443,15,0)</f>
        <v>#N/A</v>
      </c>
      <c r="N304" s="52"/>
    </row>
    <row r="305" spans="1:14" ht="21" x14ac:dyDescent="0.35">
      <c r="A305" s="88"/>
      <c r="B305" s="50"/>
      <c r="C305" s="102" t="e">
        <f>VLOOKUP($A305,'BASE DE DATOS'!B$2:P$1443,2,0)</f>
        <v>#N/A</v>
      </c>
      <c r="D305" s="102" t="e">
        <f>VLOOKUP($A305,'BASE DE DATOS'!$B$1:$P$1443,3,0)</f>
        <v>#N/A</v>
      </c>
      <c r="E305" s="102" t="e">
        <f>VLOOKUP($A305,'BASE DE DATOS'!B$2:P$1443,4,0)</f>
        <v>#N/A</v>
      </c>
      <c r="F305" s="102" t="e">
        <f>VLOOKUP($A305,'BASE DE DATOS'!$B$2:$P$1443,5,0)</f>
        <v>#N/A</v>
      </c>
      <c r="G305" s="102" t="e">
        <f>VLOOKUP($A305,'BASE DE DATOS'!$B$2:$P$1443,6,0)</f>
        <v>#N/A</v>
      </c>
      <c r="H305" s="102" t="e">
        <f>VLOOKUP($A305,'BASE DE DATOS'!$B$2:$P$1443,7,0)</f>
        <v>#N/A</v>
      </c>
      <c r="I305" s="102" t="e">
        <f>VLOOKUP($A305,'BASE DE DATOS'!$B$2:$P$1443,8,0)</f>
        <v>#N/A</v>
      </c>
      <c r="J305" s="102" t="e">
        <f>VLOOKUP($A305,'BASE DE DATOS'!$B$2:$P$1443,9,0)</f>
        <v>#N/A</v>
      </c>
      <c r="K305" s="102" t="e">
        <f t="shared" si="5"/>
        <v>#N/A</v>
      </c>
      <c r="L305" s="102" t="e">
        <f>VLOOKUP($A305,'BASE DE DATOS'!$B$2:$P$1443,14,0)</f>
        <v>#N/A</v>
      </c>
      <c r="M305" s="102" t="e">
        <f>VLOOKUP($A305,'BASE DE DATOS'!$B$2:$P$1443,15,0)</f>
        <v>#N/A</v>
      </c>
      <c r="N305" s="52"/>
    </row>
    <row r="306" spans="1:14" ht="21" x14ac:dyDescent="0.35">
      <c r="A306" s="88"/>
      <c r="B306" s="50"/>
      <c r="C306" s="102" t="e">
        <f>VLOOKUP($A306,'BASE DE DATOS'!B$2:P$1443,2,0)</f>
        <v>#N/A</v>
      </c>
      <c r="D306" s="102" t="e">
        <f>VLOOKUP($A306,'BASE DE DATOS'!$B$1:$P$1443,3,0)</f>
        <v>#N/A</v>
      </c>
      <c r="E306" s="102" t="e">
        <f>VLOOKUP($A306,'BASE DE DATOS'!B$2:P$1443,4,0)</f>
        <v>#N/A</v>
      </c>
      <c r="F306" s="102" t="e">
        <f>VLOOKUP($A306,'BASE DE DATOS'!$B$2:$P$1443,5,0)</f>
        <v>#N/A</v>
      </c>
      <c r="G306" s="102" t="e">
        <f>VLOOKUP($A306,'BASE DE DATOS'!$B$2:$P$1443,6,0)</f>
        <v>#N/A</v>
      </c>
      <c r="H306" s="102" t="e">
        <f>VLOOKUP($A306,'BASE DE DATOS'!$B$2:$P$1443,7,0)</f>
        <v>#N/A</v>
      </c>
      <c r="I306" s="102" t="e">
        <f>VLOOKUP($A306,'BASE DE DATOS'!$B$2:$P$1443,8,0)</f>
        <v>#N/A</v>
      </c>
      <c r="J306" s="102" t="e">
        <f>VLOOKUP($A306,'BASE DE DATOS'!$B$2:$P$1443,9,0)</f>
        <v>#N/A</v>
      </c>
      <c r="K306" s="102" t="e">
        <f t="shared" si="5"/>
        <v>#N/A</v>
      </c>
      <c r="L306" s="102" t="e">
        <f>VLOOKUP($A306,'BASE DE DATOS'!$B$2:$P$1443,14,0)</f>
        <v>#N/A</v>
      </c>
      <c r="M306" s="102" t="e">
        <f>VLOOKUP($A306,'BASE DE DATOS'!$B$2:$P$1443,15,0)</f>
        <v>#N/A</v>
      </c>
      <c r="N306" s="52"/>
    </row>
    <row r="307" spans="1:14" ht="21" x14ac:dyDescent="0.35">
      <c r="A307" s="88"/>
      <c r="B307" s="50"/>
      <c r="C307" s="102" t="e">
        <f>VLOOKUP($A307,'BASE DE DATOS'!B$2:P$1443,2,0)</f>
        <v>#N/A</v>
      </c>
      <c r="D307" s="102" t="e">
        <f>VLOOKUP($A307,'BASE DE DATOS'!$B$1:$P$1443,3,0)</f>
        <v>#N/A</v>
      </c>
      <c r="E307" s="102" t="e">
        <f>VLOOKUP($A307,'BASE DE DATOS'!B$2:P$1443,4,0)</f>
        <v>#N/A</v>
      </c>
      <c r="F307" s="102" t="e">
        <f>VLOOKUP($A307,'BASE DE DATOS'!$B$2:$P$1443,5,0)</f>
        <v>#N/A</v>
      </c>
      <c r="G307" s="102" t="e">
        <f>VLOOKUP($A307,'BASE DE DATOS'!$B$2:$P$1443,6,0)</f>
        <v>#N/A</v>
      </c>
      <c r="H307" s="102" t="e">
        <f>VLOOKUP($A307,'BASE DE DATOS'!$B$2:$P$1443,7,0)</f>
        <v>#N/A</v>
      </c>
      <c r="I307" s="102" t="e">
        <f>VLOOKUP($A307,'BASE DE DATOS'!$B$2:$P$1443,8,0)</f>
        <v>#N/A</v>
      </c>
      <c r="J307" s="102" t="e">
        <f>VLOOKUP($A307,'BASE DE DATOS'!$B$2:$P$1443,9,0)</f>
        <v>#N/A</v>
      </c>
      <c r="K307" s="102" t="e">
        <f t="shared" si="5"/>
        <v>#N/A</v>
      </c>
      <c r="L307" s="102" t="e">
        <f>VLOOKUP($A307,'BASE DE DATOS'!$B$2:$P$1443,14,0)</f>
        <v>#N/A</v>
      </c>
      <c r="M307" s="102" t="e">
        <f>VLOOKUP($A307,'BASE DE DATOS'!$B$2:$P$1443,15,0)</f>
        <v>#N/A</v>
      </c>
      <c r="N307" s="52"/>
    </row>
    <row r="308" spans="1:14" ht="21" x14ac:dyDescent="0.35">
      <c r="A308" s="88"/>
      <c r="B308" s="50"/>
      <c r="C308" s="102" t="e">
        <f>VLOOKUP($A308,'BASE DE DATOS'!B$2:P$1443,2,0)</f>
        <v>#N/A</v>
      </c>
      <c r="D308" s="102" t="e">
        <f>VLOOKUP($A308,'BASE DE DATOS'!$B$1:$P$1443,3,0)</f>
        <v>#N/A</v>
      </c>
      <c r="E308" s="102" t="e">
        <f>VLOOKUP($A308,'BASE DE DATOS'!B$2:P$1443,4,0)</f>
        <v>#N/A</v>
      </c>
      <c r="F308" s="102" t="e">
        <f>VLOOKUP($A308,'BASE DE DATOS'!$B$2:$P$1443,5,0)</f>
        <v>#N/A</v>
      </c>
      <c r="G308" s="102" t="e">
        <f>VLOOKUP($A308,'BASE DE DATOS'!$B$2:$P$1443,6,0)</f>
        <v>#N/A</v>
      </c>
      <c r="H308" s="102" t="e">
        <f>VLOOKUP($A308,'BASE DE DATOS'!$B$2:$P$1443,7,0)</f>
        <v>#N/A</v>
      </c>
      <c r="I308" s="102" t="e">
        <f>VLOOKUP($A308,'BASE DE DATOS'!$B$2:$P$1443,8,0)</f>
        <v>#N/A</v>
      </c>
      <c r="J308" s="102" t="e">
        <f>VLOOKUP($A308,'BASE DE DATOS'!$B$2:$P$1443,9,0)</f>
        <v>#N/A</v>
      </c>
      <c r="K308" s="102" t="e">
        <f t="shared" si="5"/>
        <v>#N/A</v>
      </c>
      <c r="L308" s="102" t="e">
        <f>VLOOKUP($A308,'BASE DE DATOS'!$B$2:$P$1443,14,0)</f>
        <v>#N/A</v>
      </c>
      <c r="M308" s="102" t="e">
        <f>VLOOKUP($A308,'BASE DE DATOS'!$B$2:$P$1443,15,0)</f>
        <v>#N/A</v>
      </c>
      <c r="N308" s="52"/>
    </row>
    <row r="309" spans="1:14" ht="21" x14ac:dyDescent="0.35">
      <c r="A309" s="88"/>
      <c r="B309" s="50"/>
      <c r="C309" s="102" t="e">
        <f>VLOOKUP($A309,'BASE DE DATOS'!B$2:P$1443,2,0)</f>
        <v>#N/A</v>
      </c>
      <c r="D309" s="102" t="e">
        <f>VLOOKUP($A309,'BASE DE DATOS'!$B$1:$P$1443,3,0)</f>
        <v>#N/A</v>
      </c>
      <c r="E309" s="102" t="e">
        <f>VLOOKUP($A309,'BASE DE DATOS'!B$2:P$1443,4,0)</f>
        <v>#N/A</v>
      </c>
      <c r="F309" s="102" t="e">
        <f>VLOOKUP($A309,'BASE DE DATOS'!$B$2:$P$1443,5,0)</f>
        <v>#N/A</v>
      </c>
      <c r="G309" s="102" t="e">
        <f>VLOOKUP($A309,'BASE DE DATOS'!$B$2:$P$1443,6,0)</f>
        <v>#N/A</v>
      </c>
      <c r="H309" s="102" t="e">
        <f>VLOOKUP($A309,'BASE DE DATOS'!$B$2:$P$1443,7,0)</f>
        <v>#N/A</v>
      </c>
      <c r="I309" s="102" t="e">
        <f>VLOOKUP($A309,'BASE DE DATOS'!$B$2:$P$1443,8,0)</f>
        <v>#N/A</v>
      </c>
      <c r="J309" s="102" t="e">
        <f>VLOOKUP($A309,'BASE DE DATOS'!$B$2:$P$1443,9,0)</f>
        <v>#N/A</v>
      </c>
      <c r="K309" s="102" t="e">
        <f t="shared" si="5"/>
        <v>#N/A</v>
      </c>
      <c r="L309" s="102" t="e">
        <f>VLOOKUP($A309,'BASE DE DATOS'!$B$2:$P$1443,14,0)</f>
        <v>#N/A</v>
      </c>
      <c r="M309" s="102" t="e">
        <f>VLOOKUP($A309,'BASE DE DATOS'!$B$2:$P$1443,15,0)</f>
        <v>#N/A</v>
      </c>
      <c r="N309" s="52"/>
    </row>
    <row r="310" spans="1:14" ht="21" x14ac:dyDescent="0.35">
      <c r="A310" s="88"/>
      <c r="B310" s="50"/>
      <c r="C310" s="102" t="e">
        <f>VLOOKUP($A310,'BASE DE DATOS'!B$2:P$1443,2,0)</f>
        <v>#N/A</v>
      </c>
      <c r="D310" s="102" t="e">
        <f>VLOOKUP($A310,'BASE DE DATOS'!$B$1:$P$1443,3,0)</f>
        <v>#N/A</v>
      </c>
      <c r="E310" s="102" t="e">
        <f>VLOOKUP($A310,'BASE DE DATOS'!B$2:P$1443,4,0)</f>
        <v>#N/A</v>
      </c>
      <c r="F310" s="102" t="e">
        <f>VLOOKUP($A310,'BASE DE DATOS'!$B$2:$P$1443,5,0)</f>
        <v>#N/A</v>
      </c>
      <c r="G310" s="102" t="e">
        <f>VLOOKUP($A310,'BASE DE DATOS'!$B$2:$P$1443,6,0)</f>
        <v>#N/A</v>
      </c>
      <c r="H310" s="102" t="e">
        <f>VLOOKUP($A310,'BASE DE DATOS'!$B$2:$P$1443,7,0)</f>
        <v>#N/A</v>
      </c>
      <c r="I310" s="102" t="e">
        <f>VLOOKUP($A310,'BASE DE DATOS'!$B$2:$P$1443,8,0)</f>
        <v>#N/A</v>
      </c>
      <c r="J310" s="102" t="e">
        <f>VLOOKUP($A310,'BASE DE DATOS'!$B$2:$P$1443,9,0)</f>
        <v>#N/A</v>
      </c>
      <c r="K310" s="102" t="e">
        <f t="shared" si="5"/>
        <v>#N/A</v>
      </c>
      <c r="L310" s="102" t="e">
        <f>VLOOKUP($A310,'BASE DE DATOS'!$B$2:$P$1443,14,0)</f>
        <v>#N/A</v>
      </c>
      <c r="M310" s="102" t="e">
        <f>VLOOKUP($A310,'BASE DE DATOS'!$B$2:$P$1443,15,0)</f>
        <v>#N/A</v>
      </c>
      <c r="N310" s="52"/>
    </row>
    <row r="311" spans="1:14" ht="21" x14ac:dyDescent="0.35">
      <c r="A311" s="88"/>
      <c r="B311" s="50"/>
      <c r="C311" s="102" t="e">
        <f>VLOOKUP($A311,'BASE DE DATOS'!B$2:P$1443,2,0)</f>
        <v>#N/A</v>
      </c>
      <c r="D311" s="102" t="e">
        <f>VLOOKUP($A311,'BASE DE DATOS'!$B$1:$P$1443,3,0)</f>
        <v>#N/A</v>
      </c>
      <c r="E311" s="102" t="e">
        <f>VLOOKUP($A311,'BASE DE DATOS'!B$2:P$1443,4,0)</f>
        <v>#N/A</v>
      </c>
      <c r="F311" s="102" t="e">
        <f>VLOOKUP($A311,'BASE DE DATOS'!$B$2:$P$1443,5,0)</f>
        <v>#N/A</v>
      </c>
      <c r="G311" s="102" t="e">
        <f>VLOOKUP($A311,'BASE DE DATOS'!$B$2:$P$1443,6,0)</f>
        <v>#N/A</v>
      </c>
      <c r="H311" s="102" t="e">
        <f>VLOOKUP($A311,'BASE DE DATOS'!$B$2:$P$1443,7,0)</f>
        <v>#N/A</v>
      </c>
      <c r="I311" s="102" t="e">
        <f>VLOOKUP($A311,'BASE DE DATOS'!$B$2:$P$1443,8,0)</f>
        <v>#N/A</v>
      </c>
      <c r="J311" s="102" t="e">
        <f>VLOOKUP($A311,'BASE DE DATOS'!$B$2:$P$1443,9,0)</f>
        <v>#N/A</v>
      </c>
      <c r="K311" s="102" t="e">
        <f t="shared" si="5"/>
        <v>#N/A</v>
      </c>
      <c r="L311" s="102" t="e">
        <f>VLOOKUP($A311,'BASE DE DATOS'!$B$2:$P$1443,14,0)</f>
        <v>#N/A</v>
      </c>
      <c r="M311" s="102" t="e">
        <f>VLOOKUP($A311,'BASE DE DATOS'!$B$2:$P$1443,15,0)</f>
        <v>#N/A</v>
      </c>
      <c r="N311" s="52"/>
    </row>
    <row r="312" spans="1:14" ht="21" x14ac:dyDescent="0.35">
      <c r="A312" s="88"/>
      <c r="B312" s="50"/>
      <c r="C312" s="102" t="e">
        <f>VLOOKUP($A312,'BASE DE DATOS'!B$2:P$1443,2,0)</f>
        <v>#N/A</v>
      </c>
      <c r="D312" s="102" t="e">
        <f>VLOOKUP($A312,'BASE DE DATOS'!$B$1:$P$1443,3,0)</f>
        <v>#N/A</v>
      </c>
      <c r="E312" s="102" t="e">
        <f>VLOOKUP($A312,'BASE DE DATOS'!B$2:P$1443,4,0)</f>
        <v>#N/A</v>
      </c>
      <c r="F312" s="102" t="e">
        <f>VLOOKUP($A312,'BASE DE DATOS'!$B$2:$P$1443,5,0)</f>
        <v>#N/A</v>
      </c>
      <c r="G312" s="102" t="e">
        <f>VLOOKUP($A312,'BASE DE DATOS'!$B$2:$P$1443,6,0)</f>
        <v>#N/A</v>
      </c>
      <c r="H312" s="102" t="e">
        <f>VLOOKUP($A312,'BASE DE DATOS'!$B$2:$P$1443,7,0)</f>
        <v>#N/A</v>
      </c>
      <c r="I312" s="102" t="e">
        <f>VLOOKUP($A312,'BASE DE DATOS'!$B$2:$P$1443,8,0)</f>
        <v>#N/A</v>
      </c>
      <c r="J312" s="102" t="e">
        <f>VLOOKUP($A312,'BASE DE DATOS'!$B$2:$P$1443,9,0)</f>
        <v>#N/A</v>
      </c>
      <c r="K312" s="102" t="e">
        <f t="shared" si="5"/>
        <v>#N/A</v>
      </c>
      <c r="L312" s="102" t="e">
        <f>VLOOKUP($A312,'BASE DE DATOS'!$B$2:$P$1443,14,0)</f>
        <v>#N/A</v>
      </c>
      <c r="M312" s="102" t="e">
        <f>VLOOKUP($A312,'BASE DE DATOS'!$B$2:$P$1443,15,0)</f>
        <v>#N/A</v>
      </c>
      <c r="N312" s="52"/>
    </row>
    <row r="313" spans="1:14" ht="21" x14ac:dyDescent="0.35">
      <c r="A313" s="88"/>
      <c r="B313" s="50"/>
      <c r="C313" s="102" t="e">
        <f>VLOOKUP($A313,'BASE DE DATOS'!B$2:P$1443,2,0)</f>
        <v>#N/A</v>
      </c>
      <c r="D313" s="102" t="e">
        <f>VLOOKUP($A313,'BASE DE DATOS'!$B$1:$P$1443,3,0)</f>
        <v>#N/A</v>
      </c>
      <c r="E313" s="102" t="e">
        <f>VLOOKUP($A313,'BASE DE DATOS'!B$2:P$1443,4,0)</f>
        <v>#N/A</v>
      </c>
      <c r="F313" s="102" t="e">
        <f>VLOOKUP($A313,'BASE DE DATOS'!$B$2:$P$1443,5,0)</f>
        <v>#N/A</v>
      </c>
      <c r="G313" s="102" t="e">
        <f>VLOOKUP($A313,'BASE DE DATOS'!$B$2:$P$1443,6,0)</f>
        <v>#N/A</v>
      </c>
      <c r="H313" s="102" t="e">
        <f>VLOOKUP($A313,'BASE DE DATOS'!$B$2:$P$1443,7,0)</f>
        <v>#N/A</v>
      </c>
      <c r="I313" s="102" t="e">
        <f>VLOOKUP($A313,'BASE DE DATOS'!$B$2:$P$1443,8,0)</f>
        <v>#N/A</v>
      </c>
      <c r="J313" s="102" t="e">
        <f>VLOOKUP($A313,'BASE DE DATOS'!$B$2:$P$1443,9,0)</f>
        <v>#N/A</v>
      </c>
      <c r="K313" s="102" t="e">
        <f t="shared" si="5"/>
        <v>#N/A</v>
      </c>
      <c r="L313" s="102" t="e">
        <f>VLOOKUP($A313,'BASE DE DATOS'!$B$2:$P$1443,14,0)</f>
        <v>#N/A</v>
      </c>
      <c r="M313" s="102" t="e">
        <f>VLOOKUP($A313,'BASE DE DATOS'!$B$2:$P$1443,15,0)</f>
        <v>#N/A</v>
      </c>
      <c r="N313" s="52"/>
    </row>
    <row r="314" spans="1:14" ht="21" x14ac:dyDescent="0.35">
      <c r="A314" s="88"/>
      <c r="B314" s="50"/>
      <c r="C314" s="102" t="e">
        <f>VLOOKUP($A314,'BASE DE DATOS'!B$2:P$1443,2,0)</f>
        <v>#N/A</v>
      </c>
      <c r="D314" s="102" t="e">
        <f>VLOOKUP($A314,'BASE DE DATOS'!$B$1:$P$1443,3,0)</f>
        <v>#N/A</v>
      </c>
      <c r="E314" s="102" t="e">
        <f>VLOOKUP($A314,'BASE DE DATOS'!B$2:P$1443,4,0)</f>
        <v>#N/A</v>
      </c>
      <c r="F314" s="102" t="e">
        <f>VLOOKUP($A314,'BASE DE DATOS'!$B$2:$P$1443,5,0)</f>
        <v>#N/A</v>
      </c>
      <c r="G314" s="102" t="e">
        <f>VLOOKUP($A314,'BASE DE DATOS'!$B$2:$P$1443,6,0)</f>
        <v>#N/A</v>
      </c>
      <c r="H314" s="102" t="e">
        <f>VLOOKUP($A314,'BASE DE DATOS'!$B$2:$P$1443,7,0)</f>
        <v>#N/A</v>
      </c>
      <c r="I314" s="102" t="e">
        <f>VLOOKUP($A314,'BASE DE DATOS'!$B$2:$P$1443,8,0)</f>
        <v>#N/A</v>
      </c>
      <c r="J314" s="102" t="e">
        <f>VLOOKUP($A314,'BASE DE DATOS'!$B$2:$P$1443,9,0)</f>
        <v>#N/A</v>
      </c>
      <c r="K314" s="102" t="e">
        <f t="shared" si="5"/>
        <v>#N/A</v>
      </c>
      <c r="L314" s="102" t="e">
        <f>VLOOKUP($A314,'BASE DE DATOS'!$B$2:$P$1443,14,0)</f>
        <v>#N/A</v>
      </c>
      <c r="M314" s="102" t="e">
        <f>VLOOKUP($A314,'BASE DE DATOS'!$B$2:$P$1443,15,0)</f>
        <v>#N/A</v>
      </c>
      <c r="N314" s="52"/>
    </row>
    <row r="315" spans="1:14" ht="21" x14ac:dyDescent="0.35">
      <c r="A315" s="88"/>
      <c r="B315" s="50"/>
      <c r="C315" s="102" t="e">
        <f>VLOOKUP($A315,'BASE DE DATOS'!B$2:P$1443,2,0)</f>
        <v>#N/A</v>
      </c>
      <c r="D315" s="102" t="e">
        <f>VLOOKUP($A315,'BASE DE DATOS'!$B$1:$P$1443,3,0)</f>
        <v>#N/A</v>
      </c>
      <c r="E315" s="102" t="e">
        <f>VLOOKUP($A315,'BASE DE DATOS'!B$2:P$1443,4,0)</f>
        <v>#N/A</v>
      </c>
      <c r="F315" s="102" t="e">
        <f>VLOOKUP($A315,'BASE DE DATOS'!$B$2:$P$1443,5,0)</f>
        <v>#N/A</v>
      </c>
      <c r="G315" s="102" t="e">
        <f>VLOOKUP($A315,'BASE DE DATOS'!$B$2:$P$1443,6,0)</f>
        <v>#N/A</v>
      </c>
      <c r="H315" s="102" t="e">
        <f>VLOOKUP($A315,'BASE DE DATOS'!$B$2:$P$1443,7,0)</f>
        <v>#N/A</v>
      </c>
      <c r="I315" s="102" t="e">
        <f>VLOOKUP($A315,'BASE DE DATOS'!$B$2:$P$1443,8,0)</f>
        <v>#N/A</v>
      </c>
      <c r="J315" s="102" t="e">
        <f>VLOOKUP($A315,'BASE DE DATOS'!$B$2:$P$1443,9,0)</f>
        <v>#N/A</v>
      </c>
      <c r="K315" s="102" t="e">
        <f t="shared" si="5"/>
        <v>#N/A</v>
      </c>
      <c r="L315" s="102" t="e">
        <f>VLOOKUP($A315,'BASE DE DATOS'!$B$2:$P$1443,14,0)</f>
        <v>#N/A</v>
      </c>
      <c r="M315" s="102" t="e">
        <f>VLOOKUP($A315,'BASE DE DATOS'!$B$2:$P$1443,15,0)</f>
        <v>#N/A</v>
      </c>
      <c r="N315" s="52"/>
    </row>
    <row r="316" spans="1:14" ht="21" x14ac:dyDescent="0.35">
      <c r="A316" s="88"/>
      <c r="B316" s="50"/>
      <c r="C316" s="102" t="e">
        <f>VLOOKUP($A316,'BASE DE DATOS'!B$2:P$1443,2,0)</f>
        <v>#N/A</v>
      </c>
      <c r="D316" s="102" t="e">
        <f>VLOOKUP($A316,'BASE DE DATOS'!$B$1:$P$1443,3,0)</f>
        <v>#N/A</v>
      </c>
      <c r="E316" s="102" t="e">
        <f>VLOOKUP($A316,'BASE DE DATOS'!B$2:P$1443,4,0)</f>
        <v>#N/A</v>
      </c>
      <c r="F316" s="102" t="e">
        <f>VLOOKUP($A316,'BASE DE DATOS'!$B$2:$P$1443,5,0)</f>
        <v>#N/A</v>
      </c>
      <c r="G316" s="102" t="e">
        <f>VLOOKUP($A316,'BASE DE DATOS'!$B$2:$P$1443,6,0)</f>
        <v>#N/A</v>
      </c>
      <c r="H316" s="102" t="e">
        <f>VLOOKUP($A316,'BASE DE DATOS'!$B$2:$P$1443,7,0)</f>
        <v>#N/A</v>
      </c>
      <c r="I316" s="102" t="e">
        <f>VLOOKUP($A316,'BASE DE DATOS'!$B$2:$P$1443,8,0)</f>
        <v>#N/A</v>
      </c>
      <c r="J316" s="102" t="e">
        <f>VLOOKUP($A316,'BASE DE DATOS'!$B$2:$P$1443,9,0)</f>
        <v>#N/A</v>
      </c>
      <c r="K316" s="102" t="e">
        <f t="shared" si="5"/>
        <v>#N/A</v>
      </c>
      <c r="L316" s="102" t="e">
        <f>VLOOKUP($A316,'BASE DE DATOS'!$B$2:$P$1443,14,0)</f>
        <v>#N/A</v>
      </c>
      <c r="M316" s="102" t="e">
        <f>VLOOKUP($A316,'BASE DE DATOS'!$B$2:$P$1443,15,0)</f>
        <v>#N/A</v>
      </c>
      <c r="N316" s="52"/>
    </row>
    <row r="317" spans="1:14" ht="21" x14ac:dyDescent="0.35">
      <c r="A317" s="88"/>
      <c r="B317" s="50"/>
      <c r="C317" s="102" t="e">
        <f>VLOOKUP($A317,'BASE DE DATOS'!B$2:P$1443,2,0)</f>
        <v>#N/A</v>
      </c>
      <c r="D317" s="102" t="e">
        <f>VLOOKUP($A317,'BASE DE DATOS'!$B$1:$P$1443,3,0)</f>
        <v>#N/A</v>
      </c>
      <c r="E317" s="102" t="e">
        <f>VLOOKUP($A317,'BASE DE DATOS'!B$2:P$1443,4,0)</f>
        <v>#N/A</v>
      </c>
      <c r="F317" s="102" t="e">
        <f>VLOOKUP($A317,'BASE DE DATOS'!$B$2:$P$1443,5,0)</f>
        <v>#N/A</v>
      </c>
      <c r="G317" s="102" t="e">
        <f>VLOOKUP($A317,'BASE DE DATOS'!$B$2:$P$1443,6,0)</f>
        <v>#N/A</v>
      </c>
      <c r="H317" s="102" t="e">
        <f>VLOOKUP($A317,'BASE DE DATOS'!$B$2:$P$1443,7,0)</f>
        <v>#N/A</v>
      </c>
      <c r="I317" s="102" t="e">
        <f>VLOOKUP($A317,'BASE DE DATOS'!$B$2:$P$1443,8,0)</f>
        <v>#N/A</v>
      </c>
      <c r="J317" s="102" t="e">
        <f>VLOOKUP($A317,'BASE DE DATOS'!$B$2:$P$1443,9,0)</f>
        <v>#N/A</v>
      </c>
      <c r="K317" s="102" t="e">
        <f t="shared" si="5"/>
        <v>#N/A</v>
      </c>
      <c r="L317" s="102" t="e">
        <f>VLOOKUP($A317,'BASE DE DATOS'!$B$2:$P$1443,14,0)</f>
        <v>#N/A</v>
      </c>
      <c r="M317" s="102" t="e">
        <f>VLOOKUP($A317,'BASE DE DATOS'!$B$2:$P$1443,15,0)</f>
        <v>#N/A</v>
      </c>
      <c r="N317" s="52"/>
    </row>
    <row r="318" spans="1:14" ht="21" x14ac:dyDescent="0.35">
      <c r="A318" s="88"/>
      <c r="B318" s="50"/>
      <c r="C318" s="102" t="e">
        <f>VLOOKUP($A318,'BASE DE DATOS'!B$2:P$1443,2,0)</f>
        <v>#N/A</v>
      </c>
      <c r="D318" s="102" t="e">
        <f>VLOOKUP($A318,'BASE DE DATOS'!$B$1:$P$1443,3,0)</f>
        <v>#N/A</v>
      </c>
      <c r="E318" s="102" t="e">
        <f>VLOOKUP($A318,'BASE DE DATOS'!B$2:P$1443,4,0)</f>
        <v>#N/A</v>
      </c>
      <c r="F318" s="102" t="e">
        <f>VLOOKUP($A318,'BASE DE DATOS'!$B$2:$P$1443,5,0)</f>
        <v>#N/A</v>
      </c>
      <c r="G318" s="102" t="e">
        <f>VLOOKUP($A318,'BASE DE DATOS'!$B$2:$P$1443,6,0)</f>
        <v>#N/A</v>
      </c>
      <c r="H318" s="102" t="e">
        <f>VLOOKUP($A318,'BASE DE DATOS'!$B$2:$P$1443,7,0)</f>
        <v>#N/A</v>
      </c>
      <c r="I318" s="102" t="e">
        <f>VLOOKUP($A318,'BASE DE DATOS'!$B$2:$P$1443,8,0)</f>
        <v>#N/A</v>
      </c>
      <c r="J318" s="102" t="e">
        <f>VLOOKUP($A318,'BASE DE DATOS'!$B$2:$P$1443,9,0)</f>
        <v>#N/A</v>
      </c>
      <c r="K318" s="102" t="e">
        <f t="shared" si="5"/>
        <v>#N/A</v>
      </c>
      <c r="L318" s="102" t="e">
        <f>VLOOKUP($A318,'BASE DE DATOS'!$B$2:$P$1443,14,0)</f>
        <v>#N/A</v>
      </c>
      <c r="M318" s="102" t="e">
        <f>VLOOKUP($A318,'BASE DE DATOS'!$B$2:$P$1443,15,0)</f>
        <v>#N/A</v>
      </c>
      <c r="N318" s="52"/>
    </row>
    <row r="319" spans="1:14" ht="21" x14ac:dyDescent="0.35">
      <c r="A319" s="88"/>
      <c r="B319" s="50"/>
      <c r="C319" s="102" t="e">
        <f>VLOOKUP($A319,'BASE DE DATOS'!B$2:P$1443,2,0)</f>
        <v>#N/A</v>
      </c>
      <c r="D319" s="102" t="e">
        <f>VLOOKUP($A319,'BASE DE DATOS'!$B$1:$P$1443,3,0)</f>
        <v>#N/A</v>
      </c>
      <c r="E319" s="102" t="e">
        <f>VLOOKUP($A319,'BASE DE DATOS'!B$2:P$1443,4,0)</f>
        <v>#N/A</v>
      </c>
      <c r="F319" s="102" t="e">
        <f>VLOOKUP($A319,'BASE DE DATOS'!$B$2:$P$1443,5,0)</f>
        <v>#N/A</v>
      </c>
      <c r="G319" s="102" t="e">
        <f>VLOOKUP($A319,'BASE DE DATOS'!$B$2:$P$1443,6,0)</f>
        <v>#N/A</v>
      </c>
      <c r="H319" s="102" t="e">
        <f>VLOOKUP($A319,'BASE DE DATOS'!$B$2:$P$1443,7,0)</f>
        <v>#N/A</v>
      </c>
      <c r="I319" s="102" t="e">
        <f>VLOOKUP($A319,'BASE DE DATOS'!$B$2:$P$1443,8,0)</f>
        <v>#N/A</v>
      </c>
      <c r="J319" s="102" t="e">
        <f>VLOOKUP($A319,'BASE DE DATOS'!$B$2:$P$1443,9,0)</f>
        <v>#N/A</v>
      </c>
      <c r="K319" s="102" t="e">
        <f t="shared" si="5"/>
        <v>#N/A</v>
      </c>
      <c r="L319" s="102" t="e">
        <f>VLOOKUP($A319,'BASE DE DATOS'!$B$2:$P$1443,14,0)</f>
        <v>#N/A</v>
      </c>
      <c r="M319" s="102" t="e">
        <f>VLOOKUP($A319,'BASE DE DATOS'!$B$2:$P$1443,15,0)</f>
        <v>#N/A</v>
      </c>
      <c r="N319" s="52"/>
    </row>
    <row r="320" spans="1:14" ht="21" x14ac:dyDescent="0.35">
      <c r="A320" s="88"/>
      <c r="B320" s="50"/>
      <c r="C320" s="102" t="e">
        <f>VLOOKUP($A320,'BASE DE DATOS'!B$2:P$1443,2,0)</f>
        <v>#N/A</v>
      </c>
      <c r="D320" s="102" t="e">
        <f>VLOOKUP($A320,'BASE DE DATOS'!$B$1:$P$1443,3,0)</f>
        <v>#N/A</v>
      </c>
      <c r="E320" s="102" t="e">
        <f>VLOOKUP($A320,'BASE DE DATOS'!B$2:P$1443,4,0)</f>
        <v>#N/A</v>
      </c>
      <c r="F320" s="102" t="e">
        <f>VLOOKUP($A320,'BASE DE DATOS'!$B$2:$P$1443,5,0)</f>
        <v>#N/A</v>
      </c>
      <c r="G320" s="102" t="e">
        <f>VLOOKUP($A320,'BASE DE DATOS'!$B$2:$P$1443,6,0)</f>
        <v>#N/A</v>
      </c>
      <c r="H320" s="102" t="e">
        <f>VLOOKUP($A320,'BASE DE DATOS'!$B$2:$P$1443,7,0)</f>
        <v>#N/A</v>
      </c>
      <c r="I320" s="102" t="e">
        <f>VLOOKUP($A320,'BASE DE DATOS'!$B$2:$P$1443,8,0)</f>
        <v>#N/A</v>
      </c>
      <c r="J320" s="102" t="e">
        <f>VLOOKUP($A320,'BASE DE DATOS'!$B$2:$P$1443,9,0)</f>
        <v>#N/A</v>
      </c>
      <c r="K320" s="102" t="e">
        <f t="shared" si="5"/>
        <v>#N/A</v>
      </c>
      <c r="L320" s="102" t="e">
        <f>VLOOKUP($A320,'BASE DE DATOS'!$B$2:$P$1443,14,0)</f>
        <v>#N/A</v>
      </c>
      <c r="M320" s="102" t="e">
        <f>VLOOKUP($A320,'BASE DE DATOS'!$B$2:$P$1443,15,0)</f>
        <v>#N/A</v>
      </c>
      <c r="N320" s="52"/>
    </row>
    <row r="321" spans="1:14" ht="21" x14ac:dyDescent="0.35">
      <c r="A321" s="88"/>
      <c r="B321" s="50"/>
      <c r="C321" s="102" t="e">
        <f>VLOOKUP($A321,'BASE DE DATOS'!B$2:P$1443,2,0)</f>
        <v>#N/A</v>
      </c>
      <c r="D321" s="102" t="e">
        <f>VLOOKUP($A321,'BASE DE DATOS'!$B$1:$P$1443,3,0)</f>
        <v>#N/A</v>
      </c>
      <c r="E321" s="102" t="e">
        <f>VLOOKUP($A321,'BASE DE DATOS'!B$2:P$1443,4,0)</f>
        <v>#N/A</v>
      </c>
      <c r="F321" s="102" t="e">
        <f>VLOOKUP($A321,'BASE DE DATOS'!$B$2:$P$1443,5,0)</f>
        <v>#N/A</v>
      </c>
      <c r="G321" s="102" t="e">
        <f>VLOOKUP($A321,'BASE DE DATOS'!$B$2:$P$1443,6,0)</f>
        <v>#N/A</v>
      </c>
      <c r="H321" s="102" t="e">
        <f>VLOOKUP($A321,'BASE DE DATOS'!$B$2:$P$1443,7,0)</f>
        <v>#N/A</v>
      </c>
      <c r="I321" s="102" t="e">
        <f>VLOOKUP($A321,'BASE DE DATOS'!$B$2:$P$1443,8,0)</f>
        <v>#N/A</v>
      </c>
      <c r="J321" s="102" t="e">
        <f>VLOOKUP($A321,'BASE DE DATOS'!$B$2:$P$1443,9,0)</f>
        <v>#N/A</v>
      </c>
      <c r="K321" s="102" t="e">
        <f t="shared" si="5"/>
        <v>#N/A</v>
      </c>
      <c r="L321" s="102" t="e">
        <f>VLOOKUP($A321,'BASE DE DATOS'!$B$2:$P$1443,14,0)</f>
        <v>#N/A</v>
      </c>
      <c r="M321" s="102" t="e">
        <f>VLOOKUP($A321,'BASE DE DATOS'!$B$2:$P$1443,15,0)</f>
        <v>#N/A</v>
      </c>
      <c r="N321" s="52"/>
    </row>
    <row r="322" spans="1:14" ht="21" x14ac:dyDescent="0.35">
      <c r="A322" s="88"/>
      <c r="B322" s="50"/>
      <c r="C322" s="102" t="e">
        <f>VLOOKUP($A322,'BASE DE DATOS'!B$2:P$1443,2,0)</f>
        <v>#N/A</v>
      </c>
      <c r="D322" s="102" t="e">
        <f>VLOOKUP($A322,'BASE DE DATOS'!$B$1:$P$1443,3,0)</f>
        <v>#N/A</v>
      </c>
      <c r="E322" s="102" t="e">
        <f>VLOOKUP($A322,'BASE DE DATOS'!B$2:P$1443,4,0)</f>
        <v>#N/A</v>
      </c>
      <c r="F322" s="102" t="e">
        <f>VLOOKUP($A322,'BASE DE DATOS'!$B$2:$P$1443,5,0)</f>
        <v>#N/A</v>
      </c>
      <c r="G322" s="102" t="e">
        <f>VLOOKUP($A322,'BASE DE DATOS'!$B$2:$P$1443,6,0)</f>
        <v>#N/A</v>
      </c>
      <c r="H322" s="102" t="e">
        <f>VLOOKUP($A322,'BASE DE DATOS'!$B$2:$P$1443,7,0)</f>
        <v>#N/A</v>
      </c>
      <c r="I322" s="102" t="e">
        <f>VLOOKUP($A322,'BASE DE DATOS'!$B$2:$P$1443,8,0)</f>
        <v>#N/A</v>
      </c>
      <c r="J322" s="102" t="e">
        <f>VLOOKUP($A322,'BASE DE DATOS'!$B$2:$P$1443,9,0)</f>
        <v>#N/A</v>
      </c>
      <c r="K322" s="102" t="e">
        <f t="shared" si="5"/>
        <v>#N/A</v>
      </c>
      <c r="L322" s="102" t="e">
        <f>VLOOKUP($A322,'BASE DE DATOS'!$B$2:$P$1443,14,0)</f>
        <v>#N/A</v>
      </c>
      <c r="M322" s="102" t="e">
        <f>VLOOKUP($A322,'BASE DE DATOS'!$B$2:$P$1443,15,0)</f>
        <v>#N/A</v>
      </c>
      <c r="N322" s="52"/>
    </row>
    <row r="323" spans="1:14" ht="21" x14ac:dyDescent="0.35">
      <c r="A323" s="88"/>
      <c r="B323" s="50"/>
      <c r="C323" s="102" t="e">
        <f>VLOOKUP($A323,'BASE DE DATOS'!B$2:P$1443,2,0)</f>
        <v>#N/A</v>
      </c>
      <c r="D323" s="102" t="e">
        <f>VLOOKUP($A323,'BASE DE DATOS'!$B$1:$P$1443,3,0)</f>
        <v>#N/A</v>
      </c>
      <c r="E323" s="102" t="e">
        <f>VLOOKUP($A323,'BASE DE DATOS'!B$2:P$1443,4,0)</f>
        <v>#N/A</v>
      </c>
      <c r="F323" s="102" t="e">
        <f>VLOOKUP($A323,'BASE DE DATOS'!$B$2:$P$1443,5,0)</f>
        <v>#N/A</v>
      </c>
      <c r="G323" s="102" t="e">
        <f>VLOOKUP($A323,'BASE DE DATOS'!$B$2:$P$1443,6,0)</f>
        <v>#N/A</v>
      </c>
      <c r="H323" s="102" t="e">
        <f>VLOOKUP($A323,'BASE DE DATOS'!$B$2:$P$1443,7,0)</f>
        <v>#N/A</v>
      </c>
      <c r="I323" s="102" t="e">
        <f>VLOOKUP($A323,'BASE DE DATOS'!$B$2:$P$1443,8,0)</f>
        <v>#N/A</v>
      </c>
      <c r="J323" s="102" t="e">
        <f>VLOOKUP($A323,'BASE DE DATOS'!$B$2:$P$1443,9,0)</f>
        <v>#N/A</v>
      </c>
      <c r="K323" s="102" t="e">
        <f t="shared" si="5"/>
        <v>#N/A</v>
      </c>
      <c r="L323" s="102" t="e">
        <f>VLOOKUP($A323,'BASE DE DATOS'!$B$2:$P$1443,14,0)</f>
        <v>#N/A</v>
      </c>
      <c r="M323" s="102" t="e">
        <f>VLOOKUP($A323,'BASE DE DATOS'!$B$2:$P$1443,15,0)</f>
        <v>#N/A</v>
      </c>
      <c r="N323" s="52"/>
    </row>
    <row r="324" spans="1:14" ht="21" x14ac:dyDescent="0.35">
      <c r="A324" s="88"/>
      <c r="B324" s="50"/>
      <c r="C324" s="102" t="e">
        <f>VLOOKUP($A324,'BASE DE DATOS'!B$2:P$1443,2,0)</f>
        <v>#N/A</v>
      </c>
      <c r="D324" s="102" t="e">
        <f>VLOOKUP($A324,'BASE DE DATOS'!$B$1:$P$1443,3,0)</f>
        <v>#N/A</v>
      </c>
      <c r="E324" s="102" t="e">
        <f>VLOOKUP($A324,'BASE DE DATOS'!B$2:P$1443,4,0)</f>
        <v>#N/A</v>
      </c>
      <c r="F324" s="102" t="e">
        <f>VLOOKUP($A324,'BASE DE DATOS'!$B$2:$P$1443,5,0)</f>
        <v>#N/A</v>
      </c>
      <c r="G324" s="102" t="e">
        <f>VLOOKUP($A324,'BASE DE DATOS'!$B$2:$P$1443,6,0)</f>
        <v>#N/A</v>
      </c>
      <c r="H324" s="102" t="e">
        <f>VLOOKUP($A324,'BASE DE DATOS'!$B$2:$P$1443,7,0)</f>
        <v>#N/A</v>
      </c>
      <c r="I324" s="102" t="e">
        <f>VLOOKUP($A324,'BASE DE DATOS'!$B$2:$P$1443,8,0)</f>
        <v>#N/A</v>
      </c>
      <c r="J324" s="102" t="e">
        <f>VLOOKUP($A324,'BASE DE DATOS'!$B$2:$P$1443,9,0)</f>
        <v>#N/A</v>
      </c>
      <c r="K324" s="102" t="e">
        <f t="shared" ref="K324:K341" si="6">CONCATENATE(H324,R324,I324,R324,J324)</f>
        <v>#N/A</v>
      </c>
      <c r="L324" s="102" t="e">
        <f>VLOOKUP($A324,'BASE DE DATOS'!$B$2:$P$1443,14,0)</f>
        <v>#N/A</v>
      </c>
      <c r="M324" s="102" t="e">
        <f>VLOOKUP($A324,'BASE DE DATOS'!$B$2:$P$1443,15,0)</f>
        <v>#N/A</v>
      </c>
      <c r="N324" s="52"/>
    </row>
    <row r="325" spans="1:14" ht="21" x14ac:dyDescent="0.35">
      <c r="A325" s="88"/>
      <c r="B325" s="50"/>
      <c r="C325" s="102" t="e">
        <f>VLOOKUP($A325,'BASE DE DATOS'!B$2:P$1443,2,0)</f>
        <v>#N/A</v>
      </c>
      <c r="D325" s="102" t="e">
        <f>VLOOKUP($A325,'BASE DE DATOS'!$B$1:$P$1443,3,0)</f>
        <v>#N/A</v>
      </c>
      <c r="E325" s="102" t="e">
        <f>VLOOKUP($A325,'BASE DE DATOS'!B$2:P$1443,4,0)</f>
        <v>#N/A</v>
      </c>
      <c r="F325" s="102" t="e">
        <f>VLOOKUP($A325,'BASE DE DATOS'!$B$2:$P$1443,5,0)</f>
        <v>#N/A</v>
      </c>
      <c r="G325" s="102" t="e">
        <f>VLOOKUP($A325,'BASE DE DATOS'!$B$2:$P$1443,6,0)</f>
        <v>#N/A</v>
      </c>
      <c r="H325" s="102" t="e">
        <f>VLOOKUP($A325,'BASE DE DATOS'!$B$2:$P$1443,7,0)</f>
        <v>#N/A</v>
      </c>
      <c r="I325" s="102" t="e">
        <f>VLOOKUP($A325,'BASE DE DATOS'!$B$2:$P$1443,8,0)</f>
        <v>#N/A</v>
      </c>
      <c r="J325" s="102" t="e">
        <f>VLOOKUP($A325,'BASE DE DATOS'!$B$2:$P$1443,9,0)</f>
        <v>#N/A</v>
      </c>
      <c r="K325" s="102" t="e">
        <f t="shared" si="6"/>
        <v>#N/A</v>
      </c>
      <c r="L325" s="102" t="e">
        <f>VLOOKUP($A325,'BASE DE DATOS'!$B$2:$P$1443,14,0)</f>
        <v>#N/A</v>
      </c>
      <c r="M325" s="102" t="e">
        <f>VLOOKUP($A325,'BASE DE DATOS'!$B$2:$P$1443,15,0)</f>
        <v>#N/A</v>
      </c>
      <c r="N325" s="52" t="s">
        <v>2200</v>
      </c>
    </row>
    <row r="326" spans="1:14" ht="21" x14ac:dyDescent="0.35">
      <c r="A326" s="88"/>
      <c r="B326" s="50"/>
      <c r="C326" s="102" t="e">
        <f>VLOOKUP($A326,'BASE DE DATOS'!B$2:P$1443,2,0)</f>
        <v>#N/A</v>
      </c>
      <c r="D326" s="102" t="e">
        <f>VLOOKUP($A326,'BASE DE DATOS'!$B$1:$P$1443,3,0)</f>
        <v>#N/A</v>
      </c>
      <c r="E326" s="102" t="e">
        <f>VLOOKUP($A326,'BASE DE DATOS'!B$2:P$1443,4,0)</f>
        <v>#N/A</v>
      </c>
      <c r="F326" s="102" t="e">
        <f>VLOOKUP($A326,'BASE DE DATOS'!$B$2:$P$1443,5,0)</f>
        <v>#N/A</v>
      </c>
      <c r="G326" s="102" t="e">
        <f>VLOOKUP($A326,'BASE DE DATOS'!$B$2:$P$1443,6,0)</f>
        <v>#N/A</v>
      </c>
      <c r="H326" s="102" t="e">
        <f>VLOOKUP($A326,'BASE DE DATOS'!$B$2:$P$1443,7,0)</f>
        <v>#N/A</v>
      </c>
      <c r="I326" s="102" t="e">
        <f>VLOOKUP($A326,'BASE DE DATOS'!$B$2:$P$1443,8,0)</f>
        <v>#N/A</v>
      </c>
      <c r="J326" s="102" t="e">
        <f>VLOOKUP($A326,'BASE DE DATOS'!$B$2:$P$1443,9,0)</f>
        <v>#N/A</v>
      </c>
      <c r="K326" s="102" t="e">
        <f t="shared" si="6"/>
        <v>#N/A</v>
      </c>
      <c r="L326" s="102" t="e">
        <f>VLOOKUP($A326,'BASE DE DATOS'!$B$2:$P$1443,14,0)</f>
        <v>#N/A</v>
      </c>
      <c r="M326" s="102" t="e">
        <f>VLOOKUP($A326,'BASE DE DATOS'!$B$2:$P$1443,15,0)</f>
        <v>#N/A</v>
      </c>
      <c r="N326" s="52"/>
    </row>
    <row r="327" spans="1:14" ht="21" x14ac:dyDescent="0.35">
      <c r="A327" s="88"/>
      <c r="B327" s="50"/>
      <c r="C327" s="102" t="e">
        <f>VLOOKUP($A327,'BASE DE DATOS'!B$2:P$1443,2,0)</f>
        <v>#N/A</v>
      </c>
      <c r="D327" s="102" t="e">
        <f>VLOOKUP($A327,'BASE DE DATOS'!$B$1:$P$1443,3,0)</f>
        <v>#N/A</v>
      </c>
      <c r="E327" s="102" t="e">
        <f>VLOOKUP($A327,'BASE DE DATOS'!B$2:P$1443,4,0)</f>
        <v>#N/A</v>
      </c>
      <c r="F327" s="102" t="e">
        <f>VLOOKUP($A327,'BASE DE DATOS'!$B$2:$P$1443,5,0)</f>
        <v>#N/A</v>
      </c>
      <c r="G327" s="102" t="e">
        <f>VLOOKUP($A327,'BASE DE DATOS'!$B$2:$P$1443,6,0)</f>
        <v>#N/A</v>
      </c>
      <c r="H327" s="102" t="e">
        <f>VLOOKUP($A327,'BASE DE DATOS'!$B$2:$P$1443,7,0)</f>
        <v>#N/A</v>
      </c>
      <c r="I327" s="102" t="e">
        <f>VLOOKUP($A327,'BASE DE DATOS'!$B$2:$P$1443,8,0)</f>
        <v>#N/A</v>
      </c>
      <c r="J327" s="102" t="e">
        <f>VLOOKUP($A327,'BASE DE DATOS'!$B$2:$P$1443,9,0)</f>
        <v>#N/A</v>
      </c>
      <c r="K327" s="102" t="e">
        <f t="shared" si="6"/>
        <v>#N/A</v>
      </c>
      <c r="L327" s="102" t="e">
        <f>VLOOKUP($A327,'BASE DE DATOS'!$B$2:$P$1443,14,0)</f>
        <v>#N/A</v>
      </c>
      <c r="M327" s="102" t="e">
        <f>VLOOKUP($A327,'BASE DE DATOS'!$B$2:$P$1443,15,0)</f>
        <v>#N/A</v>
      </c>
      <c r="N327" s="52"/>
    </row>
    <row r="328" spans="1:14" ht="21" x14ac:dyDescent="0.35">
      <c r="A328" s="88"/>
      <c r="B328" s="50"/>
      <c r="C328" s="102" t="e">
        <f>VLOOKUP($A328,'BASE DE DATOS'!B$2:P$1443,2,0)</f>
        <v>#N/A</v>
      </c>
      <c r="D328" s="102" t="e">
        <f>VLOOKUP($A328,'BASE DE DATOS'!$B$1:$P$1443,3,0)</f>
        <v>#N/A</v>
      </c>
      <c r="E328" s="102" t="e">
        <f>VLOOKUP($A328,'BASE DE DATOS'!B$2:P$1443,4,0)</f>
        <v>#N/A</v>
      </c>
      <c r="F328" s="102" t="e">
        <f>VLOOKUP($A328,'BASE DE DATOS'!$B$2:$P$1443,5,0)</f>
        <v>#N/A</v>
      </c>
      <c r="G328" s="102" t="e">
        <f>VLOOKUP($A328,'BASE DE DATOS'!$B$2:$P$1443,6,0)</f>
        <v>#N/A</v>
      </c>
      <c r="H328" s="102" t="e">
        <f>VLOOKUP($A328,'BASE DE DATOS'!$B$2:$P$1443,7,0)</f>
        <v>#N/A</v>
      </c>
      <c r="I328" s="102" t="e">
        <f>VLOOKUP($A328,'BASE DE DATOS'!$B$2:$P$1443,8,0)</f>
        <v>#N/A</v>
      </c>
      <c r="J328" s="102" t="e">
        <f>VLOOKUP($A328,'BASE DE DATOS'!$B$2:$P$1443,9,0)</f>
        <v>#N/A</v>
      </c>
      <c r="K328" s="102" t="e">
        <f t="shared" si="6"/>
        <v>#N/A</v>
      </c>
      <c r="L328" s="102" t="e">
        <f>VLOOKUP($A328,'BASE DE DATOS'!$B$2:$P$1443,14,0)</f>
        <v>#N/A</v>
      </c>
      <c r="M328" s="102" t="e">
        <f>VLOOKUP($A328,'BASE DE DATOS'!$B$2:$P$1443,15,0)</f>
        <v>#N/A</v>
      </c>
      <c r="N328" s="52"/>
    </row>
    <row r="329" spans="1:14" ht="21" x14ac:dyDescent="0.35">
      <c r="A329" s="88"/>
      <c r="B329" s="50"/>
      <c r="C329" s="102" t="e">
        <f>VLOOKUP($A329,'BASE DE DATOS'!B$2:P$1443,2,0)</f>
        <v>#N/A</v>
      </c>
      <c r="D329" s="102" t="e">
        <f>VLOOKUP($A329,'BASE DE DATOS'!$B$1:$P$1443,3,0)</f>
        <v>#N/A</v>
      </c>
      <c r="E329" s="102" t="e">
        <f>VLOOKUP($A329,'BASE DE DATOS'!B$2:P$1443,4,0)</f>
        <v>#N/A</v>
      </c>
      <c r="F329" s="102" t="e">
        <f>VLOOKUP($A329,'BASE DE DATOS'!$B$2:$P$1443,5,0)</f>
        <v>#N/A</v>
      </c>
      <c r="G329" s="102" t="e">
        <f>VLOOKUP($A329,'BASE DE DATOS'!$B$2:$P$1443,6,0)</f>
        <v>#N/A</v>
      </c>
      <c r="H329" s="102" t="e">
        <f>VLOOKUP($A329,'BASE DE DATOS'!$B$2:$P$1443,7,0)</f>
        <v>#N/A</v>
      </c>
      <c r="I329" s="102" t="e">
        <f>VLOOKUP($A329,'BASE DE DATOS'!$B$2:$P$1443,8,0)</f>
        <v>#N/A</v>
      </c>
      <c r="J329" s="102" t="e">
        <f>VLOOKUP($A329,'BASE DE DATOS'!$B$2:$P$1443,9,0)</f>
        <v>#N/A</v>
      </c>
      <c r="K329" s="102" t="e">
        <f t="shared" si="6"/>
        <v>#N/A</v>
      </c>
      <c r="L329" s="102" t="e">
        <f>VLOOKUP($A329,'BASE DE DATOS'!$B$2:$P$1443,14,0)</f>
        <v>#N/A</v>
      </c>
      <c r="M329" s="102" t="e">
        <f>VLOOKUP($A329,'BASE DE DATOS'!$B$2:$P$1443,15,0)</f>
        <v>#N/A</v>
      </c>
      <c r="N329" s="52"/>
    </row>
    <row r="330" spans="1:14" ht="21" x14ac:dyDescent="0.35">
      <c r="A330" s="88"/>
      <c r="B330" s="50"/>
      <c r="C330" s="102" t="e">
        <f>VLOOKUP($A330,'BASE DE DATOS'!B$2:P$1443,2,0)</f>
        <v>#N/A</v>
      </c>
      <c r="D330" s="102" t="e">
        <f>VLOOKUP($A330,'BASE DE DATOS'!$B$1:$P$1443,3,0)</f>
        <v>#N/A</v>
      </c>
      <c r="E330" s="102" t="e">
        <f>VLOOKUP($A330,'BASE DE DATOS'!B$2:P$1443,4,0)</f>
        <v>#N/A</v>
      </c>
      <c r="F330" s="102" t="e">
        <f>VLOOKUP($A330,'BASE DE DATOS'!$B$2:$P$1443,5,0)</f>
        <v>#N/A</v>
      </c>
      <c r="G330" s="102" t="e">
        <f>VLOOKUP($A330,'BASE DE DATOS'!$B$2:$P$1443,6,0)</f>
        <v>#N/A</v>
      </c>
      <c r="H330" s="102" t="e">
        <f>VLOOKUP($A330,'BASE DE DATOS'!$B$2:$P$1443,7,0)</f>
        <v>#N/A</v>
      </c>
      <c r="I330" s="102" t="e">
        <f>VLOOKUP($A330,'BASE DE DATOS'!$B$2:$P$1443,8,0)</f>
        <v>#N/A</v>
      </c>
      <c r="J330" s="102" t="e">
        <f>VLOOKUP($A330,'BASE DE DATOS'!$B$2:$P$1443,9,0)</f>
        <v>#N/A</v>
      </c>
      <c r="K330" s="102" t="e">
        <f t="shared" si="6"/>
        <v>#N/A</v>
      </c>
      <c r="L330" s="102" t="e">
        <f>VLOOKUP($A330,'BASE DE DATOS'!$B$2:$P$1443,14,0)</f>
        <v>#N/A</v>
      </c>
      <c r="M330" s="102" t="e">
        <f>VLOOKUP($A330,'BASE DE DATOS'!$B$2:$P$1443,15,0)</f>
        <v>#N/A</v>
      </c>
      <c r="N330" s="52"/>
    </row>
    <row r="331" spans="1:14" ht="21" x14ac:dyDescent="0.35">
      <c r="A331" s="88"/>
      <c r="B331" s="50"/>
      <c r="C331" s="102" t="e">
        <f>VLOOKUP($A331,'BASE DE DATOS'!B$2:P$1443,2,0)</f>
        <v>#N/A</v>
      </c>
      <c r="D331" s="102" t="e">
        <f>VLOOKUP($A331,'BASE DE DATOS'!$B$1:$P$1443,3,0)</f>
        <v>#N/A</v>
      </c>
      <c r="E331" s="102" t="e">
        <f>VLOOKUP($A331,'BASE DE DATOS'!B$2:P$1443,4,0)</f>
        <v>#N/A</v>
      </c>
      <c r="F331" s="102" t="e">
        <f>VLOOKUP($A331,'BASE DE DATOS'!$B$2:$P$1443,5,0)</f>
        <v>#N/A</v>
      </c>
      <c r="G331" s="102" t="e">
        <f>VLOOKUP($A331,'BASE DE DATOS'!$B$2:$P$1443,6,0)</f>
        <v>#N/A</v>
      </c>
      <c r="H331" s="102" t="e">
        <f>VLOOKUP($A331,'BASE DE DATOS'!$B$2:$P$1443,7,0)</f>
        <v>#N/A</v>
      </c>
      <c r="I331" s="102" t="e">
        <f>VLOOKUP($A331,'BASE DE DATOS'!$B$2:$P$1443,8,0)</f>
        <v>#N/A</v>
      </c>
      <c r="J331" s="102" t="e">
        <f>VLOOKUP($A331,'BASE DE DATOS'!$B$2:$P$1443,9,0)</f>
        <v>#N/A</v>
      </c>
      <c r="K331" s="102" t="e">
        <f t="shared" si="6"/>
        <v>#N/A</v>
      </c>
      <c r="L331" s="102" t="e">
        <f>VLOOKUP($A331,'BASE DE DATOS'!$B$2:$P$1443,14,0)</f>
        <v>#N/A</v>
      </c>
      <c r="M331" s="102" t="e">
        <f>VLOOKUP($A331,'BASE DE DATOS'!$B$2:$P$1443,15,0)</f>
        <v>#N/A</v>
      </c>
      <c r="N331" s="52"/>
    </row>
    <row r="332" spans="1:14" ht="21" x14ac:dyDescent="0.35">
      <c r="A332" s="88"/>
      <c r="B332" s="50"/>
      <c r="C332" s="102" t="e">
        <f>VLOOKUP($A332,'BASE DE DATOS'!B$2:P$1443,2,0)</f>
        <v>#N/A</v>
      </c>
      <c r="D332" s="102" t="e">
        <f>VLOOKUP($A332,'BASE DE DATOS'!$B$1:$P$1443,3,0)</f>
        <v>#N/A</v>
      </c>
      <c r="E332" s="102" t="e">
        <f>VLOOKUP($A332,'BASE DE DATOS'!B$2:P$1443,4,0)</f>
        <v>#N/A</v>
      </c>
      <c r="F332" s="102" t="e">
        <f>VLOOKUP($A332,'BASE DE DATOS'!$B$2:$P$1443,5,0)</f>
        <v>#N/A</v>
      </c>
      <c r="G332" s="102" t="e">
        <f>VLOOKUP($A332,'BASE DE DATOS'!$B$2:$P$1443,6,0)</f>
        <v>#N/A</v>
      </c>
      <c r="H332" s="102" t="e">
        <f>VLOOKUP($A332,'BASE DE DATOS'!$B$2:$P$1443,7,0)</f>
        <v>#N/A</v>
      </c>
      <c r="I332" s="102" t="e">
        <f>VLOOKUP($A332,'BASE DE DATOS'!$B$2:$P$1443,8,0)</f>
        <v>#N/A</v>
      </c>
      <c r="J332" s="102" t="e">
        <f>VLOOKUP($A332,'BASE DE DATOS'!$B$2:$P$1443,9,0)</f>
        <v>#N/A</v>
      </c>
      <c r="K332" s="102" t="e">
        <f t="shared" si="6"/>
        <v>#N/A</v>
      </c>
      <c r="L332" s="102" t="e">
        <f>VLOOKUP($A332,'BASE DE DATOS'!$B$2:$P$1443,14,0)</f>
        <v>#N/A</v>
      </c>
      <c r="M332" s="102" t="e">
        <f>VLOOKUP($A332,'BASE DE DATOS'!$B$2:$P$1443,15,0)</f>
        <v>#N/A</v>
      </c>
      <c r="N332" s="52"/>
    </row>
    <row r="333" spans="1:14" ht="21" x14ac:dyDescent="0.35">
      <c r="A333" s="88"/>
      <c r="B333" s="50"/>
      <c r="C333" s="102" t="e">
        <f>VLOOKUP($A333,'BASE DE DATOS'!B$2:P$1443,2,0)</f>
        <v>#N/A</v>
      </c>
      <c r="D333" s="102" t="e">
        <f>VLOOKUP($A333,'BASE DE DATOS'!$B$1:$P$1443,3,0)</f>
        <v>#N/A</v>
      </c>
      <c r="E333" s="102" t="e">
        <f>VLOOKUP($A333,'BASE DE DATOS'!B$2:P$1443,4,0)</f>
        <v>#N/A</v>
      </c>
      <c r="F333" s="102" t="e">
        <f>VLOOKUP($A333,'BASE DE DATOS'!$B$2:$P$1443,5,0)</f>
        <v>#N/A</v>
      </c>
      <c r="G333" s="102" t="e">
        <f>VLOOKUP($A333,'BASE DE DATOS'!$B$2:$P$1443,6,0)</f>
        <v>#N/A</v>
      </c>
      <c r="H333" s="102" t="e">
        <f>VLOOKUP($A333,'BASE DE DATOS'!$B$2:$P$1443,7,0)</f>
        <v>#N/A</v>
      </c>
      <c r="I333" s="102" t="e">
        <f>VLOOKUP($A333,'BASE DE DATOS'!$B$2:$P$1443,8,0)</f>
        <v>#N/A</v>
      </c>
      <c r="J333" s="102" t="e">
        <f>VLOOKUP($A333,'BASE DE DATOS'!$B$2:$P$1443,9,0)</f>
        <v>#N/A</v>
      </c>
      <c r="K333" s="102" t="e">
        <f t="shared" si="6"/>
        <v>#N/A</v>
      </c>
      <c r="L333" s="102" t="e">
        <f>VLOOKUP($A333,'BASE DE DATOS'!$B$2:$P$1443,14,0)</f>
        <v>#N/A</v>
      </c>
      <c r="M333" s="102" t="e">
        <f>VLOOKUP($A333,'BASE DE DATOS'!$B$2:$P$1443,15,0)</f>
        <v>#N/A</v>
      </c>
      <c r="N333" s="52"/>
    </row>
    <row r="334" spans="1:14" ht="21" x14ac:dyDescent="0.35">
      <c r="A334" s="88"/>
      <c r="B334" s="50"/>
      <c r="C334" s="102" t="e">
        <f>VLOOKUP($A334,'BASE DE DATOS'!B$2:P$1443,2,0)</f>
        <v>#N/A</v>
      </c>
      <c r="D334" s="102" t="e">
        <f>VLOOKUP($A334,'BASE DE DATOS'!$B$1:$P$1443,3,0)</f>
        <v>#N/A</v>
      </c>
      <c r="E334" s="102" t="e">
        <f>VLOOKUP($A334,'BASE DE DATOS'!B$2:P$1443,4,0)</f>
        <v>#N/A</v>
      </c>
      <c r="F334" s="102" t="e">
        <f>VLOOKUP($A334,'BASE DE DATOS'!$B$2:$P$1443,5,0)</f>
        <v>#N/A</v>
      </c>
      <c r="G334" s="102" t="e">
        <f>VLOOKUP($A334,'BASE DE DATOS'!$B$2:$P$1443,6,0)</f>
        <v>#N/A</v>
      </c>
      <c r="H334" s="102" t="e">
        <f>VLOOKUP($A334,'BASE DE DATOS'!$B$2:$P$1443,7,0)</f>
        <v>#N/A</v>
      </c>
      <c r="I334" s="102" t="e">
        <f>VLOOKUP($A334,'BASE DE DATOS'!$B$2:$P$1443,8,0)</f>
        <v>#N/A</v>
      </c>
      <c r="J334" s="102" t="e">
        <f>VLOOKUP($A334,'BASE DE DATOS'!$B$2:$P$1443,9,0)</f>
        <v>#N/A</v>
      </c>
      <c r="K334" s="102" t="e">
        <f t="shared" si="6"/>
        <v>#N/A</v>
      </c>
      <c r="L334" s="102" t="e">
        <f>VLOOKUP($A334,'BASE DE DATOS'!$B$2:$P$1443,14,0)</f>
        <v>#N/A</v>
      </c>
      <c r="M334" s="102" t="e">
        <f>VLOOKUP($A334,'BASE DE DATOS'!$B$2:$P$1443,15,0)</f>
        <v>#N/A</v>
      </c>
      <c r="N334" s="52"/>
    </row>
    <row r="335" spans="1:14" ht="21" x14ac:dyDescent="0.35">
      <c r="A335" s="88"/>
      <c r="B335" s="50"/>
      <c r="C335" s="102" t="e">
        <f>VLOOKUP($A335,'BASE DE DATOS'!B$2:P$1443,2,0)</f>
        <v>#N/A</v>
      </c>
      <c r="D335" s="102" t="e">
        <f>VLOOKUP($A335,'BASE DE DATOS'!$B$1:$P$1443,3,0)</f>
        <v>#N/A</v>
      </c>
      <c r="E335" s="102" t="e">
        <f>VLOOKUP($A335,'BASE DE DATOS'!B$2:P$1443,4,0)</f>
        <v>#N/A</v>
      </c>
      <c r="F335" s="102" t="e">
        <f>VLOOKUP($A335,'BASE DE DATOS'!$B$2:$P$1443,5,0)</f>
        <v>#N/A</v>
      </c>
      <c r="G335" s="102" t="e">
        <f>VLOOKUP($A335,'BASE DE DATOS'!$B$2:$P$1443,6,0)</f>
        <v>#N/A</v>
      </c>
      <c r="H335" s="102" t="e">
        <f>VLOOKUP($A335,'BASE DE DATOS'!$B$2:$P$1443,7,0)</f>
        <v>#N/A</v>
      </c>
      <c r="I335" s="102" t="e">
        <f>VLOOKUP($A335,'BASE DE DATOS'!$B$2:$P$1443,8,0)</f>
        <v>#N/A</v>
      </c>
      <c r="J335" s="102" t="e">
        <f>VLOOKUP($A335,'BASE DE DATOS'!$B$2:$P$1443,9,0)</f>
        <v>#N/A</v>
      </c>
      <c r="K335" s="102" t="e">
        <f t="shared" si="6"/>
        <v>#N/A</v>
      </c>
      <c r="L335" s="102" t="e">
        <f>VLOOKUP($A335,'BASE DE DATOS'!$B$2:$P$1443,14,0)</f>
        <v>#N/A</v>
      </c>
      <c r="M335" s="102" t="e">
        <f>VLOOKUP($A335,'BASE DE DATOS'!$B$2:$P$1443,15,0)</f>
        <v>#N/A</v>
      </c>
      <c r="N335" s="52"/>
    </row>
    <row r="336" spans="1:14" ht="21" x14ac:dyDescent="0.35">
      <c r="A336" s="88"/>
      <c r="B336" s="50"/>
      <c r="C336" s="102" t="e">
        <f>VLOOKUP($A336,'BASE DE DATOS'!B$2:P$1443,2,0)</f>
        <v>#N/A</v>
      </c>
      <c r="D336" s="102" t="e">
        <f>VLOOKUP($A336,'BASE DE DATOS'!$B$1:$P$1443,3,0)</f>
        <v>#N/A</v>
      </c>
      <c r="E336" s="102" t="e">
        <f>VLOOKUP($A336,'BASE DE DATOS'!B$2:P$1443,4,0)</f>
        <v>#N/A</v>
      </c>
      <c r="F336" s="102" t="e">
        <f>VLOOKUP($A336,'BASE DE DATOS'!$B$2:$P$1443,5,0)</f>
        <v>#N/A</v>
      </c>
      <c r="G336" s="102" t="e">
        <f>VLOOKUP($A336,'BASE DE DATOS'!$B$2:$P$1443,6,0)</f>
        <v>#N/A</v>
      </c>
      <c r="H336" s="102" t="e">
        <f>VLOOKUP($A336,'BASE DE DATOS'!$B$2:$P$1443,7,0)</f>
        <v>#N/A</v>
      </c>
      <c r="I336" s="102" t="e">
        <f>VLOOKUP($A336,'BASE DE DATOS'!$B$2:$P$1443,8,0)</f>
        <v>#N/A</v>
      </c>
      <c r="J336" s="102" t="e">
        <f>VLOOKUP($A336,'BASE DE DATOS'!$B$2:$P$1443,9,0)</f>
        <v>#N/A</v>
      </c>
      <c r="K336" s="102" t="e">
        <f t="shared" si="6"/>
        <v>#N/A</v>
      </c>
      <c r="L336" s="102" t="e">
        <f>VLOOKUP($A336,'BASE DE DATOS'!$B$2:$P$1443,14,0)</f>
        <v>#N/A</v>
      </c>
      <c r="M336" s="102" t="e">
        <f>VLOOKUP($A336,'BASE DE DATOS'!$B$2:$P$1443,15,0)</f>
        <v>#N/A</v>
      </c>
      <c r="N336" s="52"/>
    </row>
    <row r="337" spans="1:14" ht="21" x14ac:dyDescent="0.35">
      <c r="A337" s="88"/>
      <c r="B337" s="50"/>
      <c r="C337" s="102" t="e">
        <f>VLOOKUP($A337,'BASE DE DATOS'!B$2:P$1443,2,0)</f>
        <v>#N/A</v>
      </c>
      <c r="D337" s="102" t="e">
        <f>VLOOKUP($A337,'BASE DE DATOS'!$B$1:$P$1443,3,0)</f>
        <v>#N/A</v>
      </c>
      <c r="E337" s="102" t="e">
        <f>VLOOKUP($A337,'BASE DE DATOS'!B$2:P$1443,4,0)</f>
        <v>#N/A</v>
      </c>
      <c r="F337" s="102" t="e">
        <f>VLOOKUP($A337,'BASE DE DATOS'!$B$2:$P$1443,5,0)</f>
        <v>#N/A</v>
      </c>
      <c r="G337" s="102" t="e">
        <f>VLOOKUP($A337,'BASE DE DATOS'!$B$2:$P$1443,6,0)</f>
        <v>#N/A</v>
      </c>
      <c r="H337" s="102" t="e">
        <f>VLOOKUP($A337,'BASE DE DATOS'!$B$2:$P$1443,7,0)</f>
        <v>#N/A</v>
      </c>
      <c r="I337" s="102" t="e">
        <f>VLOOKUP($A337,'BASE DE DATOS'!$B$2:$P$1443,8,0)</f>
        <v>#N/A</v>
      </c>
      <c r="J337" s="102" t="e">
        <f>VLOOKUP($A337,'BASE DE DATOS'!$B$2:$P$1443,9,0)</f>
        <v>#N/A</v>
      </c>
      <c r="K337" s="102" t="e">
        <f t="shared" si="6"/>
        <v>#N/A</v>
      </c>
      <c r="L337" s="102" t="e">
        <f>VLOOKUP($A337,'BASE DE DATOS'!$B$2:$P$1443,14,0)</f>
        <v>#N/A</v>
      </c>
      <c r="M337" s="102" t="e">
        <f>VLOOKUP($A337,'BASE DE DATOS'!$B$2:$P$1443,15,0)</f>
        <v>#N/A</v>
      </c>
      <c r="N337" s="52"/>
    </row>
    <row r="338" spans="1:14" ht="21" x14ac:dyDescent="0.35">
      <c r="A338" s="88"/>
      <c r="B338" s="50"/>
      <c r="C338" s="102" t="e">
        <f>VLOOKUP($A338,'BASE DE DATOS'!B$2:P$1443,2,0)</f>
        <v>#N/A</v>
      </c>
      <c r="D338" s="102" t="e">
        <f>VLOOKUP($A338,'BASE DE DATOS'!$B$1:$P$1443,3,0)</f>
        <v>#N/A</v>
      </c>
      <c r="E338" s="102" t="e">
        <f>VLOOKUP($A338,'BASE DE DATOS'!B$2:P$1443,4,0)</f>
        <v>#N/A</v>
      </c>
      <c r="F338" s="102" t="e">
        <f>VLOOKUP($A338,'BASE DE DATOS'!$B$2:$P$1443,5,0)</f>
        <v>#N/A</v>
      </c>
      <c r="G338" s="102" t="e">
        <f>VLOOKUP($A338,'BASE DE DATOS'!$B$2:$P$1443,6,0)</f>
        <v>#N/A</v>
      </c>
      <c r="H338" s="102" t="e">
        <f>VLOOKUP($A338,'BASE DE DATOS'!$B$2:$P$1443,7,0)</f>
        <v>#N/A</v>
      </c>
      <c r="I338" s="102" t="e">
        <f>VLOOKUP($A338,'BASE DE DATOS'!$B$2:$P$1443,8,0)</f>
        <v>#N/A</v>
      </c>
      <c r="J338" s="102" t="e">
        <f>VLOOKUP($A338,'BASE DE DATOS'!$B$2:$P$1443,9,0)</f>
        <v>#N/A</v>
      </c>
      <c r="K338" s="102" t="e">
        <f t="shared" si="6"/>
        <v>#N/A</v>
      </c>
      <c r="L338" s="102" t="e">
        <f>VLOOKUP($A338,'BASE DE DATOS'!$B$2:$P$1443,14,0)</f>
        <v>#N/A</v>
      </c>
      <c r="M338" s="102" t="e">
        <f>VLOOKUP($A338,'BASE DE DATOS'!$B$2:$P$1443,15,0)</f>
        <v>#N/A</v>
      </c>
      <c r="N338" s="52"/>
    </row>
    <row r="339" spans="1:14" ht="21" x14ac:dyDescent="0.35">
      <c r="A339" s="88"/>
      <c r="B339" s="50"/>
      <c r="C339" s="102" t="e">
        <f>VLOOKUP($A339,'BASE DE DATOS'!B$2:P$1443,2,0)</f>
        <v>#N/A</v>
      </c>
      <c r="D339" s="102" t="e">
        <f>VLOOKUP($A339,'BASE DE DATOS'!$B$1:$P$1443,3,0)</f>
        <v>#N/A</v>
      </c>
      <c r="E339" s="102" t="e">
        <f>VLOOKUP($A339,'BASE DE DATOS'!B$2:P$1443,4,0)</f>
        <v>#N/A</v>
      </c>
      <c r="F339" s="102" t="e">
        <f>VLOOKUP($A339,'BASE DE DATOS'!$B$2:$P$1443,5,0)</f>
        <v>#N/A</v>
      </c>
      <c r="G339" s="102" t="e">
        <f>VLOOKUP($A339,'BASE DE DATOS'!$B$2:$P$1443,6,0)</f>
        <v>#N/A</v>
      </c>
      <c r="H339" s="102" t="e">
        <f>VLOOKUP($A339,'BASE DE DATOS'!$B$2:$P$1443,7,0)</f>
        <v>#N/A</v>
      </c>
      <c r="I339" s="102" t="e">
        <f>VLOOKUP($A339,'BASE DE DATOS'!$B$2:$P$1443,8,0)</f>
        <v>#N/A</v>
      </c>
      <c r="J339" s="102" t="e">
        <f>VLOOKUP($A339,'BASE DE DATOS'!$B$2:$P$1443,9,0)</f>
        <v>#N/A</v>
      </c>
      <c r="K339" s="102" t="e">
        <f t="shared" si="6"/>
        <v>#N/A</v>
      </c>
      <c r="L339" s="102" t="e">
        <f>VLOOKUP($A339,'BASE DE DATOS'!$B$2:$P$1443,14,0)</f>
        <v>#N/A</v>
      </c>
      <c r="M339" s="102" t="e">
        <f>VLOOKUP($A339,'BASE DE DATOS'!$B$2:$P$1443,15,0)</f>
        <v>#N/A</v>
      </c>
      <c r="N339" s="52"/>
    </row>
    <row r="340" spans="1:14" ht="21" x14ac:dyDescent="0.35">
      <c r="A340" s="88"/>
      <c r="B340" s="50"/>
      <c r="C340" s="102" t="e">
        <f>VLOOKUP($A340,'BASE DE DATOS'!B$2:P$1443,2,0)</f>
        <v>#N/A</v>
      </c>
      <c r="D340" s="102" t="e">
        <f>VLOOKUP($A340,'BASE DE DATOS'!$B$1:$P$1443,3,0)</f>
        <v>#N/A</v>
      </c>
      <c r="E340" s="102" t="e">
        <f>VLOOKUP($A340,'BASE DE DATOS'!B$2:P$1443,4,0)</f>
        <v>#N/A</v>
      </c>
      <c r="F340" s="102" t="e">
        <f>VLOOKUP($A340,'BASE DE DATOS'!$B$2:$P$1443,5,0)</f>
        <v>#N/A</v>
      </c>
      <c r="G340" s="102" t="e">
        <f>VLOOKUP($A340,'BASE DE DATOS'!$B$2:$P$1443,6,0)</f>
        <v>#N/A</v>
      </c>
      <c r="H340" s="102" t="e">
        <f>VLOOKUP($A340,'BASE DE DATOS'!$B$2:$P$1443,7,0)</f>
        <v>#N/A</v>
      </c>
      <c r="I340" s="102" t="e">
        <f>VLOOKUP($A340,'BASE DE DATOS'!$B$2:$P$1443,8,0)</f>
        <v>#N/A</v>
      </c>
      <c r="J340" s="102" t="e">
        <f>VLOOKUP($A340,'BASE DE DATOS'!$B$2:$P$1443,9,0)</f>
        <v>#N/A</v>
      </c>
      <c r="K340" s="102" t="e">
        <f t="shared" si="6"/>
        <v>#N/A</v>
      </c>
      <c r="L340" s="102" t="e">
        <f>VLOOKUP($A340,'BASE DE DATOS'!$B$2:$P$1443,14,0)</f>
        <v>#N/A</v>
      </c>
      <c r="M340" s="102" t="e">
        <f>VLOOKUP($A340,'BASE DE DATOS'!$B$2:$P$1443,15,0)</f>
        <v>#N/A</v>
      </c>
      <c r="N340" s="52"/>
    </row>
    <row r="341" spans="1:14" ht="21" x14ac:dyDescent="0.35">
      <c r="A341" s="88"/>
      <c r="B341" s="50"/>
      <c r="C341" s="102" t="e">
        <f>VLOOKUP($A341,'BASE DE DATOS'!B$2:P$1443,2,0)</f>
        <v>#N/A</v>
      </c>
      <c r="D341" s="102" t="e">
        <f>VLOOKUP($A341,'BASE DE DATOS'!$B$1:$P$1443,3,0)</f>
        <v>#N/A</v>
      </c>
      <c r="E341" s="102" t="e">
        <f>VLOOKUP($A341,'BASE DE DATOS'!B$2:P$1443,4,0)</f>
        <v>#N/A</v>
      </c>
      <c r="F341" s="102" t="e">
        <f>VLOOKUP($A341,'BASE DE DATOS'!$B$2:$P$1443,5,0)</f>
        <v>#N/A</v>
      </c>
      <c r="G341" s="102" t="e">
        <f>VLOOKUP($A341,'BASE DE DATOS'!$B$2:$P$1443,6,0)</f>
        <v>#N/A</v>
      </c>
      <c r="H341" s="102" t="e">
        <f>VLOOKUP($A341,'BASE DE DATOS'!$B$2:$P$1443,7,0)</f>
        <v>#N/A</v>
      </c>
      <c r="I341" s="102" t="e">
        <f>VLOOKUP($A341,'BASE DE DATOS'!$B$2:$P$1443,8,0)</f>
        <v>#N/A</v>
      </c>
      <c r="J341" s="102" t="e">
        <f>VLOOKUP($A341,'BASE DE DATOS'!$B$2:$P$1443,9,0)</f>
        <v>#N/A</v>
      </c>
      <c r="K341" s="102" t="e">
        <f t="shared" si="6"/>
        <v>#N/A</v>
      </c>
      <c r="L341" s="102" t="e">
        <f>VLOOKUP($A341,'BASE DE DATOS'!$B$2:$P$1443,14,0)</f>
        <v>#N/A</v>
      </c>
      <c r="M341" s="102" t="e">
        <f>VLOOKUP($A341,'BASE DE DATOS'!$B$2:$P$1443,15,0)</f>
        <v>#N/A</v>
      </c>
      <c r="N341" s="52"/>
    </row>
    <row r="342" spans="1:14" ht="21" x14ac:dyDescent="0.35">
      <c r="A342" s="88"/>
      <c r="B342" s="50"/>
      <c r="C342" s="102" t="e">
        <f>VLOOKUP($A342,'BASE DE DATOS'!B$2:P$1443,2,0)</f>
        <v>#N/A</v>
      </c>
      <c r="D342" s="102" t="e">
        <f>VLOOKUP($A342,'BASE DE DATOS'!$B$1:$P$1443,3,0)</f>
        <v>#N/A</v>
      </c>
      <c r="E342" s="102" t="e">
        <f>VLOOKUP($A342,'BASE DE DATOS'!B$2:P$1443,4,0)</f>
        <v>#N/A</v>
      </c>
      <c r="F342" s="102" t="e">
        <f>VLOOKUP($A342,'BASE DE DATOS'!$B$2:$P$1443,5,0)</f>
        <v>#N/A</v>
      </c>
      <c r="G342" s="102" t="e">
        <f>VLOOKUP($A342,'BASE DE DATOS'!$B$2:$P$1443,6,0)</f>
        <v>#N/A</v>
      </c>
      <c r="H342" s="102" t="e">
        <f>VLOOKUP($A342,'BASE DE DATOS'!$B$2:$P$1443,7,0)</f>
        <v>#N/A</v>
      </c>
      <c r="I342" s="102" t="e">
        <f>VLOOKUP($A342,'BASE DE DATOS'!$B$2:$P$1443,8,0)</f>
        <v>#N/A</v>
      </c>
      <c r="J342" s="102" t="e">
        <f>VLOOKUP($A342,'BASE DE DATOS'!$B$2:$P$1443,9,0)</f>
        <v>#N/A</v>
      </c>
      <c r="K342" s="102" t="e">
        <f t="shared" ref="K342:K369" si="7">CONCATENATE(H342,R342,I342,R342,J342)</f>
        <v>#N/A</v>
      </c>
      <c r="L342" s="102" t="e">
        <f>VLOOKUP($A342,'BASE DE DATOS'!$B$2:$P$1443,14,0)</f>
        <v>#N/A</v>
      </c>
      <c r="M342" s="102" t="e">
        <f>VLOOKUP($A342,'BASE DE DATOS'!$B$2:$P$1443,15,0)</f>
        <v>#N/A</v>
      </c>
      <c r="N342" s="52"/>
    </row>
    <row r="343" spans="1:14" ht="21" x14ac:dyDescent="0.35">
      <c r="A343" s="88"/>
      <c r="B343" s="50"/>
      <c r="C343" s="102" t="e">
        <f>VLOOKUP($A343,'BASE DE DATOS'!B$2:P$1443,2,0)</f>
        <v>#N/A</v>
      </c>
      <c r="D343" s="102" t="e">
        <f>VLOOKUP($A343,'BASE DE DATOS'!$B$1:$P$1443,3,0)</f>
        <v>#N/A</v>
      </c>
      <c r="E343" s="102" t="e">
        <f>VLOOKUP($A343,'BASE DE DATOS'!B$2:P$1443,4,0)</f>
        <v>#N/A</v>
      </c>
      <c r="F343" s="102" t="e">
        <f>VLOOKUP($A343,'BASE DE DATOS'!$B$2:$P$1443,5,0)</f>
        <v>#N/A</v>
      </c>
      <c r="G343" s="102" t="e">
        <f>VLOOKUP($A343,'BASE DE DATOS'!$B$2:$P$1443,6,0)</f>
        <v>#N/A</v>
      </c>
      <c r="H343" s="102" t="e">
        <f>VLOOKUP($A343,'BASE DE DATOS'!$B$2:$P$1443,7,0)</f>
        <v>#N/A</v>
      </c>
      <c r="I343" s="102" t="e">
        <f>VLOOKUP($A343,'BASE DE DATOS'!$B$2:$P$1443,8,0)</f>
        <v>#N/A</v>
      </c>
      <c r="J343" s="102" t="e">
        <f>VLOOKUP($A343,'BASE DE DATOS'!$B$2:$P$1443,9,0)</f>
        <v>#N/A</v>
      </c>
      <c r="K343" s="102" t="e">
        <f t="shared" si="7"/>
        <v>#N/A</v>
      </c>
      <c r="L343" s="102" t="e">
        <f>VLOOKUP($A343,'BASE DE DATOS'!$B$2:$P$1443,14,0)</f>
        <v>#N/A</v>
      </c>
      <c r="M343" s="102" t="e">
        <f>VLOOKUP($A343,'BASE DE DATOS'!$B$2:$P$1443,15,0)</f>
        <v>#N/A</v>
      </c>
      <c r="N343" s="52"/>
    </row>
    <row r="344" spans="1:14" ht="21" x14ac:dyDescent="0.35">
      <c r="A344" s="88"/>
      <c r="B344" s="50"/>
      <c r="C344" s="102" t="e">
        <f>VLOOKUP($A344,'BASE DE DATOS'!B$2:P$1443,2,0)</f>
        <v>#N/A</v>
      </c>
      <c r="D344" s="102" t="e">
        <f>VLOOKUP($A344,'BASE DE DATOS'!$B$1:$P$1443,3,0)</f>
        <v>#N/A</v>
      </c>
      <c r="E344" s="102" t="e">
        <f>VLOOKUP($A344,'BASE DE DATOS'!B$2:P$1443,4,0)</f>
        <v>#N/A</v>
      </c>
      <c r="F344" s="102" t="e">
        <f>VLOOKUP($A344,'BASE DE DATOS'!$B$2:$P$1443,5,0)</f>
        <v>#N/A</v>
      </c>
      <c r="G344" s="102" t="e">
        <f>VLOOKUP($A344,'BASE DE DATOS'!$B$2:$P$1443,6,0)</f>
        <v>#N/A</v>
      </c>
      <c r="H344" s="102" t="e">
        <f>VLOOKUP($A344,'BASE DE DATOS'!$B$2:$P$1443,7,0)</f>
        <v>#N/A</v>
      </c>
      <c r="I344" s="102" t="e">
        <f>VLOOKUP($A344,'BASE DE DATOS'!$B$2:$P$1443,8,0)</f>
        <v>#N/A</v>
      </c>
      <c r="J344" s="102" t="e">
        <f>VLOOKUP($A344,'BASE DE DATOS'!$B$2:$P$1443,9,0)</f>
        <v>#N/A</v>
      </c>
      <c r="K344" s="102" t="e">
        <f t="shared" si="7"/>
        <v>#N/A</v>
      </c>
      <c r="L344" s="102" t="e">
        <f>VLOOKUP($A344,'BASE DE DATOS'!$B$2:$P$1443,14,0)</f>
        <v>#N/A</v>
      </c>
      <c r="M344" s="102" t="e">
        <f>VLOOKUP($A344,'BASE DE DATOS'!$B$2:$P$1443,15,0)</f>
        <v>#N/A</v>
      </c>
      <c r="N344" s="52"/>
    </row>
    <row r="345" spans="1:14" ht="21" x14ac:dyDescent="0.35">
      <c r="A345" s="88"/>
      <c r="B345" s="50"/>
      <c r="C345" s="102" t="e">
        <f>VLOOKUP($A345,'BASE DE DATOS'!B$2:P$1443,2,0)</f>
        <v>#N/A</v>
      </c>
      <c r="D345" s="102" t="e">
        <f>VLOOKUP($A345,'BASE DE DATOS'!$B$1:$P$1443,3,0)</f>
        <v>#N/A</v>
      </c>
      <c r="E345" s="102" t="e">
        <f>VLOOKUP($A345,'BASE DE DATOS'!B$2:P$1443,4,0)</f>
        <v>#N/A</v>
      </c>
      <c r="F345" s="102" t="e">
        <f>VLOOKUP($A345,'BASE DE DATOS'!$B$2:$P$1443,5,0)</f>
        <v>#N/A</v>
      </c>
      <c r="G345" s="102" t="e">
        <f>VLOOKUP($A345,'BASE DE DATOS'!$B$2:$P$1443,6,0)</f>
        <v>#N/A</v>
      </c>
      <c r="H345" s="102" t="e">
        <f>VLOOKUP($A345,'BASE DE DATOS'!$B$2:$P$1443,7,0)</f>
        <v>#N/A</v>
      </c>
      <c r="I345" s="102" t="e">
        <f>VLOOKUP($A345,'BASE DE DATOS'!$B$2:$P$1443,8,0)</f>
        <v>#N/A</v>
      </c>
      <c r="J345" s="102" t="e">
        <f>VLOOKUP($A345,'BASE DE DATOS'!$B$2:$P$1443,9,0)</f>
        <v>#N/A</v>
      </c>
      <c r="K345" s="102" t="e">
        <f t="shared" si="7"/>
        <v>#N/A</v>
      </c>
      <c r="L345" s="102" t="e">
        <f>VLOOKUP($A345,'BASE DE DATOS'!$B$2:$P$1443,14,0)</f>
        <v>#N/A</v>
      </c>
      <c r="M345" s="102" t="e">
        <f>VLOOKUP($A345,'BASE DE DATOS'!$B$2:$P$1443,15,0)</f>
        <v>#N/A</v>
      </c>
      <c r="N345" s="52"/>
    </row>
    <row r="346" spans="1:14" ht="21" x14ac:dyDescent="0.35">
      <c r="A346" s="88"/>
      <c r="B346" s="50"/>
      <c r="C346" s="102" t="e">
        <f>VLOOKUP($A346,'BASE DE DATOS'!B$2:P$1443,2,0)</f>
        <v>#N/A</v>
      </c>
      <c r="D346" s="102" t="e">
        <f>VLOOKUP($A346,'BASE DE DATOS'!$B$1:$P$1443,3,0)</f>
        <v>#N/A</v>
      </c>
      <c r="E346" s="102" t="e">
        <f>VLOOKUP($A346,'BASE DE DATOS'!B$2:P$1443,4,0)</f>
        <v>#N/A</v>
      </c>
      <c r="F346" s="102" t="e">
        <f>VLOOKUP($A346,'BASE DE DATOS'!$B$2:$P$1443,5,0)</f>
        <v>#N/A</v>
      </c>
      <c r="G346" s="102" t="e">
        <f>VLOOKUP($A346,'BASE DE DATOS'!$B$2:$P$1443,6,0)</f>
        <v>#N/A</v>
      </c>
      <c r="H346" s="102" t="e">
        <f>VLOOKUP($A346,'BASE DE DATOS'!$B$2:$P$1443,7,0)</f>
        <v>#N/A</v>
      </c>
      <c r="I346" s="102" t="e">
        <f>VLOOKUP($A346,'BASE DE DATOS'!$B$2:$P$1443,8,0)</f>
        <v>#N/A</v>
      </c>
      <c r="J346" s="102" t="e">
        <f>VLOOKUP($A346,'BASE DE DATOS'!$B$2:$P$1443,9,0)</f>
        <v>#N/A</v>
      </c>
      <c r="K346" s="102" t="e">
        <f t="shared" si="7"/>
        <v>#N/A</v>
      </c>
      <c r="L346" s="102" t="e">
        <f>VLOOKUP($A346,'BASE DE DATOS'!$B$2:$P$1443,14,0)</f>
        <v>#N/A</v>
      </c>
      <c r="M346" s="102" t="e">
        <f>VLOOKUP($A346,'BASE DE DATOS'!$B$2:$P$1443,15,0)</f>
        <v>#N/A</v>
      </c>
      <c r="N346" s="52"/>
    </row>
    <row r="347" spans="1:14" ht="21" x14ac:dyDescent="0.35">
      <c r="A347" s="88"/>
      <c r="B347" s="50"/>
      <c r="C347" s="102" t="e">
        <f>VLOOKUP($A347,'BASE DE DATOS'!B$2:P$1443,2,0)</f>
        <v>#N/A</v>
      </c>
      <c r="D347" s="102" t="e">
        <f>VLOOKUP($A347,'BASE DE DATOS'!$B$1:$P$1443,3,0)</f>
        <v>#N/A</v>
      </c>
      <c r="E347" s="102" t="e">
        <f>VLOOKUP($A347,'BASE DE DATOS'!B$2:P$1443,4,0)</f>
        <v>#N/A</v>
      </c>
      <c r="F347" s="102" t="e">
        <f>VLOOKUP($A347,'BASE DE DATOS'!$B$2:$P$1443,5,0)</f>
        <v>#N/A</v>
      </c>
      <c r="G347" s="102" t="e">
        <f>VLOOKUP($A347,'BASE DE DATOS'!$B$2:$P$1443,6,0)</f>
        <v>#N/A</v>
      </c>
      <c r="H347" s="102" t="e">
        <f>VLOOKUP($A347,'BASE DE DATOS'!$B$2:$P$1443,7,0)</f>
        <v>#N/A</v>
      </c>
      <c r="I347" s="102" t="e">
        <f>VLOOKUP($A347,'BASE DE DATOS'!$B$2:$P$1443,8,0)</f>
        <v>#N/A</v>
      </c>
      <c r="J347" s="102" t="e">
        <f>VLOOKUP($A347,'BASE DE DATOS'!$B$2:$P$1443,9,0)</f>
        <v>#N/A</v>
      </c>
      <c r="K347" s="102" t="e">
        <f t="shared" si="7"/>
        <v>#N/A</v>
      </c>
      <c r="L347" s="102" t="e">
        <f>VLOOKUP($A347,'BASE DE DATOS'!$B$2:$P$1443,14,0)</f>
        <v>#N/A</v>
      </c>
      <c r="M347" s="102" t="e">
        <f>VLOOKUP($A347,'BASE DE DATOS'!$B$2:$P$1443,15,0)</f>
        <v>#N/A</v>
      </c>
      <c r="N347" s="52"/>
    </row>
    <row r="348" spans="1:14" ht="21" x14ac:dyDescent="0.35">
      <c r="A348" s="88"/>
      <c r="B348" s="50"/>
      <c r="C348" s="102" t="e">
        <f>VLOOKUP($A348,'BASE DE DATOS'!B$2:P$1443,2,0)</f>
        <v>#N/A</v>
      </c>
      <c r="D348" s="102" t="e">
        <f>VLOOKUP($A348,'BASE DE DATOS'!$B$1:$P$1443,3,0)</f>
        <v>#N/A</v>
      </c>
      <c r="E348" s="102" t="e">
        <f>VLOOKUP($A348,'BASE DE DATOS'!B$2:P$1443,4,0)</f>
        <v>#N/A</v>
      </c>
      <c r="F348" s="102" t="e">
        <f>VLOOKUP($A348,'BASE DE DATOS'!$B$2:$P$1443,5,0)</f>
        <v>#N/A</v>
      </c>
      <c r="G348" s="102" t="e">
        <f>VLOOKUP($A348,'BASE DE DATOS'!$B$2:$P$1443,6,0)</f>
        <v>#N/A</v>
      </c>
      <c r="H348" s="102" t="e">
        <f>VLOOKUP($A348,'BASE DE DATOS'!$B$2:$P$1443,7,0)</f>
        <v>#N/A</v>
      </c>
      <c r="I348" s="102" t="e">
        <f>VLOOKUP($A348,'BASE DE DATOS'!$B$2:$P$1443,8,0)</f>
        <v>#N/A</v>
      </c>
      <c r="J348" s="102" t="e">
        <f>VLOOKUP($A348,'BASE DE DATOS'!$B$2:$P$1443,9,0)</f>
        <v>#N/A</v>
      </c>
      <c r="K348" s="102" t="e">
        <f t="shared" si="7"/>
        <v>#N/A</v>
      </c>
      <c r="L348" s="102" t="e">
        <f>VLOOKUP($A348,'BASE DE DATOS'!$B$2:$P$1443,14,0)</f>
        <v>#N/A</v>
      </c>
      <c r="M348" s="102" t="e">
        <f>VLOOKUP($A348,'BASE DE DATOS'!$B$2:$P$1443,15,0)</f>
        <v>#N/A</v>
      </c>
      <c r="N348" s="52"/>
    </row>
    <row r="349" spans="1:14" ht="21" x14ac:dyDescent="0.35">
      <c r="A349" s="88"/>
      <c r="B349" s="50"/>
      <c r="C349" s="102" t="e">
        <f>VLOOKUP($A349,'BASE DE DATOS'!B$2:P$1443,2,0)</f>
        <v>#N/A</v>
      </c>
      <c r="D349" s="102" t="e">
        <f>VLOOKUP($A349,'BASE DE DATOS'!$B$1:$P$1443,3,0)</f>
        <v>#N/A</v>
      </c>
      <c r="E349" s="102" t="e">
        <f>VLOOKUP($A349,'BASE DE DATOS'!B$2:P$1443,4,0)</f>
        <v>#N/A</v>
      </c>
      <c r="F349" s="102" t="e">
        <f>VLOOKUP($A349,'BASE DE DATOS'!$B$2:$P$1443,5,0)</f>
        <v>#N/A</v>
      </c>
      <c r="G349" s="102" t="e">
        <f>VLOOKUP($A349,'BASE DE DATOS'!$B$2:$P$1443,6,0)</f>
        <v>#N/A</v>
      </c>
      <c r="H349" s="102" t="e">
        <f>VLOOKUP($A349,'BASE DE DATOS'!$B$2:$P$1443,7,0)</f>
        <v>#N/A</v>
      </c>
      <c r="I349" s="102" t="e">
        <f>VLOOKUP($A349,'BASE DE DATOS'!$B$2:$P$1443,8,0)</f>
        <v>#N/A</v>
      </c>
      <c r="J349" s="102" t="e">
        <f>VLOOKUP($A349,'BASE DE DATOS'!$B$2:$P$1443,9,0)</f>
        <v>#N/A</v>
      </c>
      <c r="K349" s="102" t="e">
        <f t="shared" si="7"/>
        <v>#N/A</v>
      </c>
      <c r="L349" s="102" t="e">
        <f>VLOOKUP($A349,'BASE DE DATOS'!$B$2:$P$1443,14,0)</f>
        <v>#N/A</v>
      </c>
      <c r="M349" s="102" t="e">
        <f>VLOOKUP($A349,'BASE DE DATOS'!$B$2:$P$1443,15,0)</f>
        <v>#N/A</v>
      </c>
      <c r="N349" s="52"/>
    </row>
    <row r="350" spans="1:14" ht="21" x14ac:dyDescent="0.35">
      <c r="A350" s="88"/>
      <c r="B350" s="50"/>
      <c r="C350" s="102" t="e">
        <f>VLOOKUP($A350,'BASE DE DATOS'!B$2:P$1443,2,0)</f>
        <v>#N/A</v>
      </c>
      <c r="D350" s="102" t="e">
        <f>VLOOKUP($A350,'BASE DE DATOS'!$B$1:$P$1443,3,0)</f>
        <v>#N/A</v>
      </c>
      <c r="E350" s="102" t="e">
        <f>VLOOKUP($A350,'BASE DE DATOS'!B$2:P$1443,4,0)</f>
        <v>#N/A</v>
      </c>
      <c r="F350" s="102" t="e">
        <f>VLOOKUP($A350,'BASE DE DATOS'!$B$2:$P$1443,5,0)</f>
        <v>#N/A</v>
      </c>
      <c r="G350" s="102" t="e">
        <f>VLOOKUP($A350,'BASE DE DATOS'!$B$2:$P$1443,6,0)</f>
        <v>#N/A</v>
      </c>
      <c r="H350" s="102" t="e">
        <f>VLOOKUP($A350,'BASE DE DATOS'!$B$2:$P$1443,7,0)</f>
        <v>#N/A</v>
      </c>
      <c r="I350" s="102" t="e">
        <f>VLOOKUP($A350,'BASE DE DATOS'!$B$2:$P$1443,8,0)</f>
        <v>#N/A</v>
      </c>
      <c r="J350" s="102" t="e">
        <f>VLOOKUP($A350,'BASE DE DATOS'!$B$2:$P$1443,9,0)</f>
        <v>#N/A</v>
      </c>
      <c r="K350" s="102" t="e">
        <f t="shared" si="7"/>
        <v>#N/A</v>
      </c>
      <c r="L350" s="102" t="e">
        <f>VLOOKUP($A350,'BASE DE DATOS'!$B$2:$P$1443,14,0)</f>
        <v>#N/A</v>
      </c>
      <c r="M350" s="102" t="e">
        <f>VLOOKUP($A350,'BASE DE DATOS'!$B$2:$P$1443,15,0)</f>
        <v>#N/A</v>
      </c>
      <c r="N350" s="52"/>
    </row>
    <row r="351" spans="1:14" ht="21" x14ac:dyDescent="0.35">
      <c r="A351" s="88"/>
      <c r="B351" s="50"/>
      <c r="C351" s="102" t="e">
        <f>VLOOKUP($A351,'BASE DE DATOS'!B$2:P$1443,2,0)</f>
        <v>#N/A</v>
      </c>
      <c r="D351" s="102" t="e">
        <f>VLOOKUP($A351,'BASE DE DATOS'!$B$1:$P$1443,3,0)</f>
        <v>#N/A</v>
      </c>
      <c r="E351" s="102" t="e">
        <f>VLOOKUP($A351,'BASE DE DATOS'!B$2:P$1443,4,0)</f>
        <v>#N/A</v>
      </c>
      <c r="F351" s="102" t="e">
        <f>VLOOKUP($A351,'BASE DE DATOS'!$B$2:$P$1443,5,0)</f>
        <v>#N/A</v>
      </c>
      <c r="G351" s="102" t="e">
        <f>VLOOKUP($A351,'BASE DE DATOS'!$B$2:$P$1443,6,0)</f>
        <v>#N/A</v>
      </c>
      <c r="H351" s="102" t="e">
        <f>VLOOKUP($A351,'BASE DE DATOS'!$B$2:$P$1443,7,0)</f>
        <v>#N/A</v>
      </c>
      <c r="I351" s="102" t="e">
        <f>VLOOKUP($A351,'BASE DE DATOS'!$B$2:$P$1443,8,0)</f>
        <v>#N/A</v>
      </c>
      <c r="J351" s="102" t="e">
        <f>VLOOKUP($A351,'BASE DE DATOS'!$B$2:$P$1443,9,0)</f>
        <v>#N/A</v>
      </c>
      <c r="K351" s="102" t="e">
        <f t="shared" si="7"/>
        <v>#N/A</v>
      </c>
      <c r="L351" s="102" t="e">
        <f>VLOOKUP($A351,'BASE DE DATOS'!$B$2:$P$1443,14,0)</f>
        <v>#N/A</v>
      </c>
      <c r="M351" s="102" t="e">
        <f>VLOOKUP($A351,'BASE DE DATOS'!$B$2:$P$1443,15,0)</f>
        <v>#N/A</v>
      </c>
      <c r="N351" s="52"/>
    </row>
    <row r="352" spans="1:14" ht="21" x14ac:dyDescent="0.35">
      <c r="A352" s="88"/>
      <c r="B352" s="50"/>
      <c r="C352" s="102" t="e">
        <f>VLOOKUP($A352,'BASE DE DATOS'!B$2:P$1443,2,0)</f>
        <v>#N/A</v>
      </c>
      <c r="D352" s="102" t="e">
        <f>VLOOKUP($A352,'BASE DE DATOS'!$B$1:$P$1443,3,0)</f>
        <v>#N/A</v>
      </c>
      <c r="E352" s="102" t="e">
        <f>VLOOKUP($A352,'BASE DE DATOS'!B$2:P$1443,4,0)</f>
        <v>#N/A</v>
      </c>
      <c r="F352" s="102" t="e">
        <f>VLOOKUP($A352,'BASE DE DATOS'!$B$2:$P$1443,5,0)</f>
        <v>#N/A</v>
      </c>
      <c r="G352" s="102" t="e">
        <f>VLOOKUP($A352,'BASE DE DATOS'!$B$2:$P$1443,6,0)</f>
        <v>#N/A</v>
      </c>
      <c r="H352" s="102" t="e">
        <f>VLOOKUP($A352,'BASE DE DATOS'!$B$2:$P$1443,7,0)</f>
        <v>#N/A</v>
      </c>
      <c r="I352" s="102" t="e">
        <f>VLOOKUP($A352,'BASE DE DATOS'!$B$2:$P$1443,8,0)</f>
        <v>#N/A</v>
      </c>
      <c r="J352" s="102" t="e">
        <f>VLOOKUP($A352,'BASE DE DATOS'!$B$2:$P$1443,9,0)</f>
        <v>#N/A</v>
      </c>
      <c r="K352" s="102" t="e">
        <f t="shared" si="7"/>
        <v>#N/A</v>
      </c>
      <c r="L352" s="102" t="e">
        <f>VLOOKUP($A352,'BASE DE DATOS'!$B$2:$P$1443,14,0)</f>
        <v>#N/A</v>
      </c>
      <c r="M352" s="102" t="e">
        <f>VLOOKUP($A352,'BASE DE DATOS'!$B$2:$P$1443,15,0)</f>
        <v>#N/A</v>
      </c>
      <c r="N352" s="52"/>
    </row>
    <row r="353" spans="1:14" ht="21" x14ac:dyDescent="0.35">
      <c r="A353" s="88"/>
      <c r="B353" s="50"/>
      <c r="C353" s="102" t="e">
        <f>VLOOKUP($A353,'BASE DE DATOS'!B$2:P$1443,2,0)</f>
        <v>#N/A</v>
      </c>
      <c r="D353" s="102" t="e">
        <f>VLOOKUP($A353,'BASE DE DATOS'!$B$1:$P$1443,3,0)</f>
        <v>#N/A</v>
      </c>
      <c r="E353" s="102" t="e">
        <f>VLOOKUP($A353,'BASE DE DATOS'!B$2:P$1443,4,0)</f>
        <v>#N/A</v>
      </c>
      <c r="F353" s="102" t="e">
        <f>VLOOKUP($A353,'BASE DE DATOS'!$B$2:$P$1443,5,0)</f>
        <v>#N/A</v>
      </c>
      <c r="G353" s="102" t="e">
        <f>VLOOKUP($A353,'BASE DE DATOS'!$B$2:$P$1443,6,0)</f>
        <v>#N/A</v>
      </c>
      <c r="H353" s="102" t="e">
        <f>VLOOKUP($A353,'BASE DE DATOS'!$B$2:$P$1443,7,0)</f>
        <v>#N/A</v>
      </c>
      <c r="I353" s="102" t="e">
        <f>VLOOKUP($A353,'BASE DE DATOS'!$B$2:$P$1443,8,0)</f>
        <v>#N/A</v>
      </c>
      <c r="J353" s="102" t="e">
        <f>VLOOKUP($A353,'BASE DE DATOS'!$B$2:$P$1443,9,0)</f>
        <v>#N/A</v>
      </c>
      <c r="K353" s="102" t="e">
        <f t="shared" si="7"/>
        <v>#N/A</v>
      </c>
      <c r="L353" s="102" t="e">
        <f>VLOOKUP($A353,'BASE DE DATOS'!$B$2:$P$1443,14,0)</f>
        <v>#N/A</v>
      </c>
      <c r="M353" s="102" t="e">
        <f>VLOOKUP($A353,'BASE DE DATOS'!$B$2:$P$1443,15,0)</f>
        <v>#N/A</v>
      </c>
      <c r="N353" s="52"/>
    </row>
    <row r="354" spans="1:14" ht="21" x14ac:dyDescent="0.35">
      <c r="A354" s="88"/>
      <c r="B354" s="50"/>
      <c r="C354" s="102" t="e">
        <f>VLOOKUP($A354,'BASE DE DATOS'!B$2:P$1443,2,0)</f>
        <v>#N/A</v>
      </c>
      <c r="D354" s="102" t="e">
        <f>VLOOKUP($A354,'BASE DE DATOS'!$B$1:$P$1443,3,0)</f>
        <v>#N/A</v>
      </c>
      <c r="E354" s="102" t="e">
        <f>VLOOKUP($A354,'BASE DE DATOS'!B$2:P$1443,4,0)</f>
        <v>#N/A</v>
      </c>
      <c r="F354" s="102" t="e">
        <f>VLOOKUP($A354,'BASE DE DATOS'!$B$2:$P$1443,5,0)</f>
        <v>#N/A</v>
      </c>
      <c r="G354" s="102" t="e">
        <f>VLOOKUP($A354,'BASE DE DATOS'!$B$2:$P$1443,6,0)</f>
        <v>#N/A</v>
      </c>
      <c r="H354" s="102" t="e">
        <f>VLOOKUP($A354,'BASE DE DATOS'!$B$2:$P$1443,7,0)</f>
        <v>#N/A</v>
      </c>
      <c r="I354" s="102" t="e">
        <f>VLOOKUP($A354,'BASE DE DATOS'!$B$2:$P$1443,8,0)</f>
        <v>#N/A</v>
      </c>
      <c r="J354" s="102" t="e">
        <f>VLOOKUP($A354,'BASE DE DATOS'!$B$2:$P$1443,9,0)</f>
        <v>#N/A</v>
      </c>
      <c r="K354" s="102" t="e">
        <f t="shared" si="7"/>
        <v>#N/A</v>
      </c>
      <c r="L354" s="102" t="e">
        <f>VLOOKUP($A354,'BASE DE DATOS'!$B$2:$P$1443,14,0)</f>
        <v>#N/A</v>
      </c>
      <c r="M354" s="102" t="e">
        <f>VLOOKUP($A354,'BASE DE DATOS'!$B$2:$P$1443,15,0)</f>
        <v>#N/A</v>
      </c>
      <c r="N354" s="52"/>
    </row>
    <row r="355" spans="1:14" ht="21" x14ac:dyDescent="0.35">
      <c r="A355" s="88"/>
      <c r="B355" s="50"/>
      <c r="C355" s="102" t="e">
        <f>VLOOKUP($A355,'BASE DE DATOS'!B$2:P$1443,2,0)</f>
        <v>#N/A</v>
      </c>
      <c r="D355" s="102" t="e">
        <f>VLOOKUP($A355,'BASE DE DATOS'!$B$1:$P$1443,3,0)</f>
        <v>#N/A</v>
      </c>
      <c r="E355" s="102" t="e">
        <f>VLOOKUP($A355,'BASE DE DATOS'!B$2:P$1443,4,0)</f>
        <v>#N/A</v>
      </c>
      <c r="F355" s="102" t="e">
        <f>VLOOKUP($A355,'BASE DE DATOS'!$B$2:$P$1443,5,0)</f>
        <v>#N/A</v>
      </c>
      <c r="G355" s="102" t="e">
        <f>VLOOKUP($A355,'BASE DE DATOS'!$B$2:$P$1443,6,0)</f>
        <v>#N/A</v>
      </c>
      <c r="H355" s="102" t="e">
        <f>VLOOKUP($A355,'BASE DE DATOS'!$B$2:$P$1443,7,0)</f>
        <v>#N/A</v>
      </c>
      <c r="I355" s="102" t="e">
        <f>VLOOKUP($A355,'BASE DE DATOS'!$B$2:$P$1443,8,0)</f>
        <v>#N/A</v>
      </c>
      <c r="J355" s="102" t="e">
        <f>VLOOKUP($A355,'BASE DE DATOS'!$B$2:$P$1443,9,0)</f>
        <v>#N/A</v>
      </c>
      <c r="K355" s="102" t="e">
        <f t="shared" si="7"/>
        <v>#N/A</v>
      </c>
      <c r="L355" s="102" t="e">
        <f>VLOOKUP($A355,'BASE DE DATOS'!$B$2:$P$1443,14,0)</f>
        <v>#N/A</v>
      </c>
      <c r="M355" s="102" t="e">
        <f>VLOOKUP($A355,'BASE DE DATOS'!$B$2:$P$1443,15,0)</f>
        <v>#N/A</v>
      </c>
      <c r="N355" s="52"/>
    </row>
    <row r="356" spans="1:14" ht="21" x14ac:dyDescent="0.35">
      <c r="A356" s="88"/>
      <c r="B356" s="50"/>
      <c r="C356" s="102" t="e">
        <f>VLOOKUP($A356,'BASE DE DATOS'!B$2:P$1443,2,0)</f>
        <v>#N/A</v>
      </c>
      <c r="D356" s="102" t="e">
        <f>VLOOKUP($A356,'BASE DE DATOS'!$B$1:$P$1443,3,0)</f>
        <v>#N/A</v>
      </c>
      <c r="E356" s="102" t="e">
        <f>VLOOKUP($A356,'BASE DE DATOS'!B$2:P$1443,4,0)</f>
        <v>#N/A</v>
      </c>
      <c r="F356" s="102" t="e">
        <f>VLOOKUP($A356,'BASE DE DATOS'!$B$2:$P$1443,5,0)</f>
        <v>#N/A</v>
      </c>
      <c r="G356" s="102" t="e">
        <f>VLOOKUP($A356,'BASE DE DATOS'!$B$2:$P$1443,6,0)</f>
        <v>#N/A</v>
      </c>
      <c r="H356" s="102" t="e">
        <f>VLOOKUP($A356,'BASE DE DATOS'!$B$2:$P$1443,7,0)</f>
        <v>#N/A</v>
      </c>
      <c r="I356" s="102" t="e">
        <f>VLOOKUP($A356,'BASE DE DATOS'!$B$2:$P$1443,8,0)</f>
        <v>#N/A</v>
      </c>
      <c r="J356" s="102" t="e">
        <f>VLOOKUP($A356,'BASE DE DATOS'!$B$2:$P$1443,9,0)</f>
        <v>#N/A</v>
      </c>
      <c r="K356" s="102" t="e">
        <f t="shared" si="7"/>
        <v>#N/A</v>
      </c>
      <c r="L356" s="102" t="e">
        <f>VLOOKUP($A356,'BASE DE DATOS'!$B$2:$P$1443,14,0)</f>
        <v>#N/A</v>
      </c>
      <c r="M356" s="102" t="e">
        <f>VLOOKUP($A356,'BASE DE DATOS'!$B$2:$P$1443,15,0)</f>
        <v>#N/A</v>
      </c>
      <c r="N356" s="52"/>
    </row>
    <row r="357" spans="1:14" ht="21" x14ac:dyDescent="0.35">
      <c r="A357" s="88"/>
      <c r="B357" s="50"/>
      <c r="C357" s="102" t="e">
        <f>VLOOKUP($A357,'BASE DE DATOS'!B$2:P$1443,2,0)</f>
        <v>#N/A</v>
      </c>
      <c r="D357" s="102" t="e">
        <f>VLOOKUP($A357,'BASE DE DATOS'!$B$1:$P$1443,3,0)</f>
        <v>#N/A</v>
      </c>
      <c r="E357" s="102" t="e">
        <f>VLOOKUP($A357,'BASE DE DATOS'!B$2:P$1443,4,0)</f>
        <v>#N/A</v>
      </c>
      <c r="F357" s="102" t="e">
        <f>VLOOKUP($A357,'BASE DE DATOS'!$B$2:$P$1443,5,0)</f>
        <v>#N/A</v>
      </c>
      <c r="G357" s="102" t="e">
        <f>VLOOKUP($A357,'BASE DE DATOS'!$B$2:$P$1443,6,0)</f>
        <v>#N/A</v>
      </c>
      <c r="H357" s="102" t="e">
        <f>VLOOKUP($A357,'BASE DE DATOS'!$B$2:$P$1443,7,0)</f>
        <v>#N/A</v>
      </c>
      <c r="I357" s="102" t="e">
        <f>VLOOKUP($A357,'BASE DE DATOS'!$B$2:$P$1443,8,0)</f>
        <v>#N/A</v>
      </c>
      <c r="J357" s="102" t="e">
        <f>VLOOKUP($A357,'BASE DE DATOS'!$B$2:$P$1443,9,0)</f>
        <v>#N/A</v>
      </c>
      <c r="K357" s="102" t="e">
        <f t="shared" si="7"/>
        <v>#N/A</v>
      </c>
      <c r="L357" s="102" t="e">
        <f>VLOOKUP($A357,'BASE DE DATOS'!$B$2:$P$1443,14,0)</f>
        <v>#N/A</v>
      </c>
      <c r="M357" s="102" t="e">
        <f>VLOOKUP($A357,'BASE DE DATOS'!$B$2:$P$1443,15,0)</f>
        <v>#N/A</v>
      </c>
      <c r="N357" s="52"/>
    </row>
    <row r="358" spans="1:14" ht="21" x14ac:dyDescent="0.35">
      <c r="A358" s="88"/>
      <c r="B358" s="50"/>
      <c r="C358" s="102" t="e">
        <f>VLOOKUP($A358,'BASE DE DATOS'!B$2:P$1443,2,0)</f>
        <v>#N/A</v>
      </c>
      <c r="D358" s="102" t="e">
        <f>VLOOKUP($A358,'BASE DE DATOS'!$B$1:$P$1443,3,0)</f>
        <v>#N/A</v>
      </c>
      <c r="E358" s="102" t="e">
        <f>VLOOKUP($A358,'BASE DE DATOS'!B$2:P$1443,4,0)</f>
        <v>#N/A</v>
      </c>
      <c r="F358" s="102" t="e">
        <f>VLOOKUP($A358,'BASE DE DATOS'!$B$2:$P$1443,5,0)</f>
        <v>#N/A</v>
      </c>
      <c r="G358" s="102" t="e">
        <f>VLOOKUP($A358,'BASE DE DATOS'!$B$2:$P$1443,6,0)</f>
        <v>#N/A</v>
      </c>
      <c r="H358" s="102" t="e">
        <f>VLOOKUP($A358,'BASE DE DATOS'!$B$2:$P$1443,7,0)</f>
        <v>#N/A</v>
      </c>
      <c r="I358" s="102" t="e">
        <f>VLOOKUP($A358,'BASE DE DATOS'!$B$2:$P$1443,8,0)</f>
        <v>#N/A</v>
      </c>
      <c r="J358" s="102" t="e">
        <f>VLOOKUP($A358,'BASE DE DATOS'!$B$2:$P$1443,9,0)</f>
        <v>#N/A</v>
      </c>
      <c r="K358" s="102" t="e">
        <f t="shared" si="7"/>
        <v>#N/A</v>
      </c>
      <c r="L358" s="102" t="e">
        <f>VLOOKUP($A358,'BASE DE DATOS'!$B$2:$P$1443,14,0)</f>
        <v>#N/A</v>
      </c>
      <c r="M358" s="102" t="e">
        <f>VLOOKUP($A358,'BASE DE DATOS'!$B$2:$P$1443,15,0)</f>
        <v>#N/A</v>
      </c>
      <c r="N358" s="52"/>
    </row>
    <row r="359" spans="1:14" ht="21" x14ac:dyDescent="0.35">
      <c r="A359" s="88"/>
      <c r="B359" s="50"/>
      <c r="C359" s="102" t="e">
        <f>VLOOKUP($A359,'BASE DE DATOS'!B$2:P$1443,2,0)</f>
        <v>#N/A</v>
      </c>
      <c r="D359" s="102" t="e">
        <f>VLOOKUP($A359,'BASE DE DATOS'!$B$1:$P$1443,3,0)</f>
        <v>#N/A</v>
      </c>
      <c r="E359" s="102" t="e">
        <f>VLOOKUP($A359,'BASE DE DATOS'!B$2:P$1443,4,0)</f>
        <v>#N/A</v>
      </c>
      <c r="F359" s="102" t="e">
        <f>VLOOKUP($A359,'BASE DE DATOS'!$B$2:$P$1443,5,0)</f>
        <v>#N/A</v>
      </c>
      <c r="G359" s="102" t="e">
        <f>VLOOKUP($A359,'BASE DE DATOS'!$B$2:$P$1443,6,0)</f>
        <v>#N/A</v>
      </c>
      <c r="H359" s="102" t="e">
        <f>VLOOKUP($A359,'BASE DE DATOS'!$B$2:$P$1443,7,0)</f>
        <v>#N/A</v>
      </c>
      <c r="I359" s="102" t="e">
        <f>VLOOKUP($A359,'BASE DE DATOS'!$B$2:$P$1443,8,0)</f>
        <v>#N/A</v>
      </c>
      <c r="J359" s="102" t="e">
        <f>VLOOKUP($A359,'BASE DE DATOS'!$B$2:$P$1443,9,0)</f>
        <v>#N/A</v>
      </c>
      <c r="K359" s="102" t="e">
        <f t="shared" si="7"/>
        <v>#N/A</v>
      </c>
      <c r="L359" s="102" t="e">
        <f>VLOOKUP($A359,'BASE DE DATOS'!$B$2:$P$1443,14,0)</f>
        <v>#N/A</v>
      </c>
      <c r="M359" s="102" t="e">
        <f>VLOOKUP($A359,'BASE DE DATOS'!$B$2:$P$1443,15,0)</f>
        <v>#N/A</v>
      </c>
      <c r="N359" s="52"/>
    </row>
    <row r="360" spans="1:14" ht="21" x14ac:dyDescent="0.35">
      <c r="A360" s="88"/>
      <c r="B360" s="50"/>
      <c r="C360" s="102" t="e">
        <f>VLOOKUP($A360,'BASE DE DATOS'!B$2:P$1443,2,0)</f>
        <v>#N/A</v>
      </c>
      <c r="D360" s="102" t="e">
        <f>VLOOKUP($A360,'BASE DE DATOS'!$B$1:$P$1443,3,0)</f>
        <v>#N/A</v>
      </c>
      <c r="E360" s="102" t="e">
        <f>VLOOKUP($A360,'BASE DE DATOS'!B$2:P$1443,4,0)</f>
        <v>#N/A</v>
      </c>
      <c r="F360" s="102" t="e">
        <f>VLOOKUP($A360,'BASE DE DATOS'!$B$2:$P$1443,5,0)</f>
        <v>#N/A</v>
      </c>
      <c r="G360" s="102" t="e">
        <f>VLOOKUP($A360,'BASE DE DATOS'!$B$2:$P$1443,6,0)</f>
        <v>#N/A</v>
      </c>
      <c r="H360" s="102" t="e">
        <f>VLOOKUP($A360,'BASE DE DATOS'!$B$2:$P$1443,7,0)</f>
        <v>#N/A</v>
      </c>
      <c r="I360" s="102" t="e">
        <f>VLOOKUP($A360,'BASE DE DATOS'!$B$2:$P$1443,8,0)</f>
        <v>#N/A</v>
      </c>
      <c r="J360" s="102" t="e">
        <f>VLOOKUP($A360,'BASE DE DATOS'!$B$2:$P$1443,9,0)</f>
        <v>#N/A</v>
      </c>
      <c r="K360" s="102" t="e">
        <f t="shared" si="7"/>
        <v>#N/A</v>
      </c>
      <c r="L360" s="102" t="e">
        <f>VLOOKUP($A360,'BASE DE DATOS'!$B$2:$P$1443,14,0)</f>
        <v>#N/A</v>
      </c>
      <c r="M360" s="102" t="e">
        <f>VLOOKUP($A360,'BASE DE DATOS'!$B$2:$P$1443,15,0)</f>
        <v>#N/A</v>
      </c>
      <c r="N360" s="52"/>
    </row>
    <row r="361" spans="1:14" ht="21" x14ac:dyDescent="0.35">
      <c r="A361" s="88"/>
      <c r="B361" s="50"/>
      <c r="C361" s="102" t="e">
        <f>VLOOKUP($A361,'BASE DE DATOS'!B$2:P$1443,2,0)</f>
        <v>#N/A</v>
      </c>
      <c r="D361" s="102" t="e">
        <f>VLOOKUP($A361,'BASE DE DATOS'!$B$1:$P$1443,3,0)</f>
        <v>#N/A</v>
      </c>
      <c r="E361" s="102" t="e">
        <f>VLOOKUP($A361,'BASE DE DATOS'!B$2:P$1443,4,0)</f>
        <v>#N/A</v>
      </c>
      <c r="F361" s="102" t="e">
        <f>VLOOKUP($A361,'BASE DE DATOS'!$B$2:$P$1443,5,0)</f>
        <v>#N/A</v>
      </c>
      <c r="G361" s="102" t="e">
        <f>VLOOKUP($A361,'BASE DE DATOS'!$B$2:$P$1443,6,0)</f>
        <v>#N/A</v>
      </c>
      <c r="H361" s="102" t="e">
        <f>VLOOKUP($A361,'BASE DE DATOS'!$B$2:$P$1443,7,0)</f>
        <v>#N/A</v>
      </c>
      <c r="I361" s="102" t="e">
        <f>VLOOKUP($A361,'BASE DE DATOS'!$B$2:$P$1443,8,0)</f>
        <v>#N/A</v>
      </c>
      <c r="J361" s="102" t="e">
        <f>VLOOKUP($A361,'BASE DE DATOS'!$B$2:$P$1443,9,0)</f>
        <v>#N/A</v>
      </c>
      <c r="K361" s="102" t="e">
        <f t="shared" si="7"/>
        <v>#N/A</v>
      </c>
      <c r="L361" s="102" t="e">
        <f>VLOOKUP($A361,'BASE DE DATOS'!$B$2:$P$1443,14,0)</f>
        <v>#N/A</v>
      </c>
      <c r="M361" s="102" t="e">
        <f>VLOOKUP($A361,'BASE DE DATOS'!$B$2:$P$1443,15,0)</f>
        <v>#N/A</v>
      </c>
      <c r="N361" s="52"/>
    </row>
    <row r="362" spans="1:14" ht="21" x14ac:dyDescent="0.35">
      <c r="A362" s="88"/>
      <c r="B362" s="50"/>
      <c r="C362" s="102" t="e">
        <f>VLOOKUP($A362,'BASE DE DATOS'!B$2:P$1443,2,0)</f>
        <v>#N/A</v>
      </c>
      <c r="D362" s="102" t="e">
        <f>VLOOKUP($A362,'BASE DE DATOS'!$B$1:$P$1443,3,0)</f>
        <v>#N/A</v>
      </c>
      <c r="E362" s="102" t="e">
        <f>VLOOKUP($A362,'BASE DE DATOS'!B$2:P$1443,4,0)</f>
        <v>#N/A</v>
      </c>
      <c r="F362" s="102" t="e">
        <f>VLOOKUP($A362,'BASE DE DATOS'!$B$2:$P$1443,5,0)</f>
        <v>#N/A</v>
      </c>
      <c r="G362" s="102" t="e">
        <f>VLOOKUP($A362,'BASE DE DATOS'!$B$2:$P$1443,6,0)</f>
        <v>#N/A</v>
      </c>
      <c r="H362" s="102" t="e">
        <f>VLOOKUP($A362,'BASE DE DATOS'!$B$2:$P$1443,7,0)</f>
        <v>#N/A</v>
      </c>
      <c r="I362" s="102" t="e">
        <f>VLOOKUP($A362,'BASE DE DATOS'!$B$2:$P$1443,8,0)</f>
        <v>#N/A</v>
      </c>
      <c r="J362" s="102" t="e">
        <f>VLOOKUP($A362,'BASE DE DATOS'!$B$2:$P$1443,9,0)</f>
        <v>#N/A</v>
      </c>
      <c r="K362" s="102" t="e">
        <f t="shared" si="7"/>
        <v>#N/A</v>
      </c>
      <c r="L362" s="102" t="e">
        <f>VLOOKUP($A362,'BASE DE DATOS'!$B$2:$P$1443,14,0)</f>
        <v>#N/A</v>
      </c>
      <c r="M362" s="102" t="e">
        <f>VLOOKUP($A362,'BASE DE DATOS'!$B$2:$P$1443,15,0)</f>
        <v>#N/A</v>
      </c>
      <c r="N362" s="52"/>
    </row>
    <row r="363" spans="1:14" ht="21" x14ac:dyDescent="0.35">
      <c r="A363" s="88"/>
      <c r="B363" s="50"/>
      <c r="C363" s="102" t="e">
        <f>VLOOKUP($A363,'BASE DE DATOS'!B$2:P$1443,2,0)</f>
        <v>#N/A</v>
      </c>
      <c r="D363" s="102" t="e">
        <f>VLOOKUP($A363,'BASE DE DATOS'!$B$1:$P$1443,3,0)</f>
        <v>#N/A</v>
      </c>
      <c r="E363" s="102" t="e">
        <f>VLOOKUP($A363,'BASE DE DATOS'!B$2:P$1443,4,0)</f>
        <v>#N/A</v>
      </c>
      <c r="F363" s="102" t="e">
        <f>VLOOKUP($A363,'BASE DE DATOS'!$B$2:$P$1443,5,0)</f>
        <v>#N/A</v>
      </c>
      <c r="G363" s="102" t="e">
        <f>VLOOKUP($A363,'BASE DE DATOS'!$B$2:$P$1443,6,0)</f>
        <v>#N/A</v>
      </c>
      <c r="H363" s="102" t="e">
        <f>VLOOKUP($A363,'BASE DE DATOS'!$B$2:$P$1443,7,0)</f>
        <v>#N/A</v>
      </c>
      <c r="I363" s="102" t="e">
        <f>VLOOKUP($A363,'BASE DE DATOS'!$B$2:$P$1443,8,0)</f>
        <v>#N/A</v>
      </c>
      <c r="J363" s="102" t="e">
        <f>VLOOKUP($A363,'BASE DE DATOS'!$B$2:$P$1443,9,0)</f>
        <v>#N/A</v>
      </c>
      <c r="K363" s="102" t="e">
        <f t="shared" si="7"/>
        <v>#N/A</v>
      </c>
      <c r="L363" s="102" t="e">
        <f>VLOOKUP($A363,'BASE DE DATOS'!$B$2:$P$1443,14,0)</f>
        <v>#N/A</v>
      </c>
      <c r="M363" s="102" t="e">
        <f>VLOOKUP($A363,'BASE DE DATOS'!$B$2:$P$1443,15,0)</f>
        <v>#N/A</v>
      </c>
      <c r="N363" s="52"/>
    </row>
    <row r="364" spans="1:14" ht="21" x14ac:dyDescent="0.35">
      <c r="A364" s="88"/>
      <c r="B364" s="50"/>
      <c r="C364" s="102" t="e">
        <f>VLOOKUP($A364,'BASE DE DATOS'!B$2:P$1443,2,0)</f>
        <v>#N/A</v>
      </c>
      <c r="D364" s="102" t="e">
        <f>VLOOKUP($A364,'BASE DE DATOS'!$B$1:$P$1443,3,0)</f>
        <v>#N/A</v>
      </c>
      <c r="E364" s="102" t="e">
        <f>VLOOKUP($A364,'BASE DE DATOS'!B$2:P$1443,4,0)</f>
        <v>#N/A</v>
      </c>
      <c r="F364" s="102" t="e">
        <f>VLOOKUP($A364,'BASE DE DATOS'!$B$2:$P$1443,5,0)</f>
        <v>#N/A</v>
      </c>
      <c r="G364" s="102" t="e">
        <f>VLOOKUP($A364,'BASE DE DATOS'!$B$2:$P$1443,6,0)</f>
        <v>#N/A</v>
      </c>
      <c r="H364" s="102" t="e">
        <f>VLOOKUP($A364,'BASE DE DATOS'!$B$2:$P$1443,7,0)</f>
        <v>#N/A</v>
      </c>
      <c r="I364" s="102" t="e">
        <f>VLOOKUP($A364,'BASE DE DATOS'!$B$2:$P$1443,8,0)</f>
        <v>#N/A</v>
      </c>
      <c r="J364" s="102" t="e">
        <f>VLOOKUP($A364,'BASE DE DATOS'!$B$2:$P$1443,9,0)</f>
        <v>#N/A</v>
      </c>
      <c r="K364" s="102" t="e">
        <f t="shared" si="7"/>
        <v>#N/A</v>
      </c>
      <c r="L364" s="102" t="e">
        <f>VLOOKUP($A364,'BASE DE DATOS'!$B$2:$P$1443,14,0)</f>
        <v>#N/A</v>
      </c>
      <c r="M364" s="102" t="e">
        <f>VLOOKUP($A364,'BASE DE DATOS'!$B$2:$P$1443,15,0)</f>
        <v>#N/A</v>
      </c>
      <c r="N364" s="52"/>
    </row>
    <row r="365" spans="1:14" ht="21" x14ac:dyDescent="0.35">
      <c r="A365" s="88"/>
      <c r="B365" s="50"/>
      <c r="C365" s="102" t="e">
        <f>VLOOKUP($A365,'BASE DE DATOS'!B$2:P$1443,2,0)</f>
        <v>#N/A</v>
      </c>
      <c r="D365" s="102" t="e">
        <f>VLOOKUP($A365,'BASE DE DATOS'!$B$1:$P$1443,3,0)</f>
        <v>#N/A</v>
      </c>
      <c r="E365" s="102" t="e">
        <f>VLOOKUP($A365,'BASE DE DATOS'!B$2:P$1443,4,0)</f>
        <v>#N/A</v>
      </c>
      <c r="F365" s="102" t="e">
        <f>VLOOKUP($A365,'BASE DE DATOS'!$B$2:$P$1443,5,0)</f>
        <v>#N/A</v>
      </c>
      <c r="G365" s="102" t="e">
        <f>VLOOKUP($A365,'BASE DE DATOS'!$B$2:$P$1443,6,0)</f>
        <v>#N/A</v>
      </c>
      <c r="H365" s="102" t="e">
        <f>VLOOKUP($A365,'BASE DE DATOS'!$B$2:$P$1443,7,0)</f>
        <v>#N/A</v>
      </c>
      <c r="I365" s="102" t="e">
        <f>VLOOKUP($A365,'BASE DE DATOS'!$B$2:$P$1443,8,0)</f>
        <v>#N/A</v>
      </c>
      <c r="J365" s="102" t="e">
        <f>VLOOKUP($A365,'BASE DE DATOS'!$B$2:$P$1443,9,0)</f>
        <v>#N/A</v>
      </c>
      <c r="K365" s="102" t="e">
        <f t="shared" si="7"/>
        <v>#N/A</v>
      </c>
      <c r="L365" s="102" t="e">
        <f>VLOOKUP($A365,'BASE DE DATOS'!$B$2:$P$1443,14,0)</f>
        <v>#N/A</v>
      </c>
      <c r="M365" s="102" t="e">
        <f>VLOOKUP($A365,'BASE DE DATOS'!$B$2:$P$1443,15,0)</f>
        <v>#N/A</v>
      </c>
      <c r="N365" s="52"/>
    </row>
    <row r="366" spans="1:14" ht="21" x14ac:dyDescent="0.35">
      <c r="A366" s="88"/>
      <c r="B366" s="50"/>
      <c r="C366" s="102" t="e">
        <f>VLOOKUP($A366,'BASE DE DATOS'!B$2:P$1443,2,0)</f>
        <v>#N/A</v>
      </c>
      <c r="D366" s="102" t="e">
        <f>VLOOKUP($A366,'BASE DE DATOS'!$B$1:$P$1443,3,0)</f>
        <v>#N/A</v>
      </c>
      <c r="E366" s="102" t="e">
        <f>VLOOKUP($A366,'BASE DE DATOS'!B$2:P$1443,4,0)</f>
        <v>#N/A</v>
      </c>
      <c r="F366" s="102" t="e">
        <f>VLOOKUP($A366,'BASE DE DATOS'!$B$2:$P$1443,5,0)</f>
        <v>#N/A</v>
      </c>
      <c r="G366" s="102" t="e">
        <f>VLOOKUP($A366,'BASE DE DATOS'!$B$2:$P$1443,6,0)</f>
        <v>#N/A</v>
      </c>
      <c r="H366" s="102" t="e">
        <f>VLOOKUP($A366,'BASE DE DATOS'!$B$2:$P$1443,7,0)</f>
        <v>#N/A</v>
      </c>
      <c r="I366" s="102" t="e">
        <f>VLOOKUP($A366,'BASE DE DATOS'!$B$2:$P$1443,8,0)</f>
        <v>#N/A</v>
      </c>
      <c r="J366" s="102" t="e">
        <f>VLOOKUP($A366,'BASE DE DATOS'!$B$2:$P$1443,9,0)</f>
        <v>#N/A</v>
      </c>
      <c r="K366" s="102" t="e">
        <f t="shared" si="7"/>
        <v>#N/A</v>
      </c>
      <c r="L366" s="102" t="e">
        <f>VLOOKUP($A366,'BASE DE DATOS'!$B$2:$P$1443,14,0)</f>
        <v>#N/A</v>
      </c>
      <c r="M366" s="102" t="e">
        <f>VLOOKUP($A366,'BASE DE DATOS'!$B$2:$P$1443,15,0)</f>
        <v>#N/A</v>
      </c>
      <c r="N366" s="52"/>
    </row>
    <row r="367" spans="1:14" ht="21" x14ac:dyDescent="0.35">
      <c r="A367" s="88"/>
      <c r="B367" s="50"/>
      <c r="C367" s="102" t="e">
        <f>VLOOKUP($A367,'BASE DE DATOS'!B$2:P$1443,2,0)</f>
        <v>#N/A</v>
      </c>
      <c r="D367" s="102" t="e">
        <f>VLOOKUP($A367,'BASE DE DATOS'!$B$1:$P$1443,3,0)</f>
        <v>#N/A</v>
      </c>
      <c r="E367" s="102" t="e">
        <f>VLOOKUP($A367,'BASE DE DATOS'!B$2:P$1443,4,0)</f>
        <v>#N/A</v>
      </c>
      <c r="F367" s="102" t="e">
        <f>VLOOKUP($A367,'BASE DE DATOS'!$B$2:$P$1443,5,0)</f>
        <v>#N/A</v>
      </c>
      <c r="G367" s="102" t="e">
        <f>VLOOKUP($A367,'BASE DE DATOS'!$B$2:$P$1443,6,0)</f>
        <v>#N/A</v>
      </c>
      <c r="H367" s="102" t="e">
        <f>VLOOKUP($A367,'BASE DE DATOS'!$B$2:$P$1443,7,0)</f>
        <v>#N/A</v>
      </c>
      <c r="I367" s="102" t="e">
        <f>VLOOKUP($A367,'BASE DE DATOS'!$B$2:$P$1443,8,0)</f>
        <v>#N/A</v>
      </c>
      <c r="J367" s="102" t="e">
        <f>VLOOKUP($A367,'BASE DE DATOS'!$B$2:$P$1443,9,0)</f>
        <v>#N/A</v>
      </c>
      <c r="K367" s="102" t="e">
        <f t="shared" si="7"/>
        <v>#N/A</v>
      </c>
      <c r="L367" s="102" t="e">
        <f>VLOOKUP($A367,'BASE DE DATOS'!$B$2:$P$1443,14,0)</f>
        <v>#N/A</v>
      </c>
      <c r="M367" s="102" t="e">
        <f>VLOOKUP($A367,'BASE DE DATOS'!$B$2:$P$1443,15,0)</f>
        <v>#N/A</v>
      </c>
      <c r="N367" s="52"/>
    </row>
    <row r="368" spans="1:14" ht="21" x14ac:dyDescent="0.35">
      <c r="A368" s="88"/>
      <c r="B368" s="50"/>
      <c r="C368" s="102" t="e">
        <f>VLOOKUP($A368,'BASE DE DATOS'!B$2:P$1443,2,0)</f>
        <v>#N/A</v>
      </c>
      <c r="D368" s="102" t="e">
        <f>VLOOKUP($A368,'BASE DE DATOS'!$B$1:$P$1443,3,0)</f>
        <v>#N/A</v>
      </c>
      <c r="E368" s="102" t="e">
        <f>VLOOKUP($A368,'BASE DE DATOS'!B$2:P$1443,4,0)</f>
        <v>#N/A</v>
      </c>
      <c r="F368" s="102" t="e">
        <f>VLOOKUP($A368,'BASE DE DATOS'!$B$2:$P$1443,5,0)</f>
        <v>#N/A</v>
      </c>
      <c r="G368" s="102" t="e">
        <f>VLOOKUP($A368,'BASE DE DATOS'!$B$2:$P$1443,6,0)</f>
        <v>#N/A</v>
      </c>
      <c r="H368" s="102" t="e">
        <f>VLOOKUP($A368,'BASE DE DATOS'!$B$2:$P$1443,7,0)</f>
        <v>#N/A</v>
      </c>
      <c r="I368" s="102" t="e">
        <f>VLOOKUP($A368,'BASE DE DATOS'!$B$2:$P$1443,8,0)</f>
        <v>#N/A</v>
      </c>
      <c r="J368" s="102" t="e">
        <f>VLOOKUP($A368,'BASE DE DATOS'!$B$2:$P$1443,9,0)</f>
        <v>#N/A</v>
      </c>
      <c r="K368" s="102" t="e">
        <f t="shared" si="7"/>
        <v>#N/A</v>
      </c>
      <c r="L368" s="102" t="e">
        <f>VLOOKUP($A368,'BASE DE DATOS'!$B$2:$P$1443,14,0)</f>
        <v>#N/A</v>
      </c>
      <c r="M368" s="102" t="e">
        <f>VLOOKUP($A368,'BASE DE DATOS'!$B$2:$P$1443,15,0)</f>
        <v>#N/A</v>
      </c>
      <c r="N368" s="52"/>
    </row>
    <row r="369" spans="1:14" ht="21" x14ac:dyDescent="0.35">
      <c r="A369" s="88"/>
      <c r="B369" s="50"/>
      <c r="C369" s="102" t="e">
        <f>VLOOKUP($A369,'BASE DE DATOS'!B$2:P$1443,2,0)</f>
        <v>#N/A</v>
      </c>
      <c r="D369" s="102" t="e">
        <f>VLOOKUP($A369,'BASE DE DATOS'!$B$1:$P$1443,3,0)</f>
        <v>#N/A</v>
      </c>
      <c r="E369" s="102" t="e">
        <f>VLOOKUP($A369,'BASE DE DATOS'!B$2:P$1443,4,0)</f>
        <v>#N/A</v>
      </c>
      <c r="F369" s="102" t="e">
        <f>VLOOKUP($A369,'BASE DE DATOS'!$B$2:$P$1443,5,0)</f>
        <v>#N/A</v>
      </c>
      <c r="G369" s="102" t="e">
        <f>VLOOKUP($A369,'BASE DE DATOS'!$B$2:$P$1443,6,0)</f>
        <v>#N/A</v>
      </c>
      <c r="H369" s="102" t="e">
        <f>VLOOKUP($A369,'BASE DE DATOS'!$B$2:$P$1443,7,0)</f>
        <v>#N/A</v>
      </c>
      <c r="I369" s="102" t="e">
        <f>VLOOKUP($A369,'BASE DE DATOS'!$B$2:$P$1443,8,0)</f>
        <v>#N/A</v>
      </c>
      <c r="J369" s="102" t="e">
        <f>VLOOKUP($A369,'BASE DE DATOS'!$B$2:$P$1443,9,0)</f>
        <v>#N/A</v>
      </c>
      <c r="K369" s="102" t="e">
        <f t="shared" si="7"/>
        <v>#N/A</v>
      </c>
      <c r="L369" s="102" t="e">
        <f>VLOOKUP($A369,'BASE DE DATOS'!$B$2:$P$1443,14,0)</f>
        <v>#N/A</v>
      </c>
      <c r="M369" s="102" t="e">
        <f>VLOOKUP($A369,'BASE DE DATOS'!$B$2:$P$1443,15,0)</f>
        <v>#N/A</v>
      </c>
      <c r="N369" s="52"/>
    </row>
    <row r="370" spans="1:14" ht="21" x14ac:dyDescent="0.35">
      <c r="A370" s="88"/>
      <c r="B370" s="50"/>
      <c r="C370" s="102" t="e">
        <f>VLOOKUP($A370,'BASE DE DATOS'!B$2:P$1443,2,0)</f>
        <v>#N/A</v>
      </c>
      <c r="D370" s="102" t="e">
        <f>VLOOKUP($A370,'BASE DE DATOS'!$B$1:$P$1443,3,0)</f>
        <v>#N/A</v>
      </c>
      <c r="E370" s="102" t="e">
        <f>VLOOKUP($A370,'BASE DE DATOS'!B$2:P$1443,4,0)</f>
        <v>#N/A</v>
      </c>
      <c r="F370" s="102" t="e">
        <f>VLOOKUP($A370,'BASE DE DATOS'!$B$2:$P$1443,5,0)</f>
        <v>#N/A</v>
      </c>
      <c r="G370" s="102" t="e">
        <f>VLOOKUP($A370,'BASE DE DATOS'!$B$2:$P$1443,6,0)</f>
        <v>#N/A</v>
      </c>
      <c r="H370" s="102" t="e">
        <f>VLOOKUP($A370,'BASE DE DATOS'!$B$2:$P$1443,7,0)</f>
        <v>#N/A</v>
      </c>
      <c r="I370" s="102" t="e">
        <f>VLOOKUP($A370,'BASE DE DATOS'!$B$2:$P$1443,8,0)</f>
        <v>#N/A</v>
      </c>
      <c r="J370" s="102" t="e">
        <f>VLOOKUP($A370,'BASE DE DATOS'!$B$2:$P$1443,9,0)</f>
        <v>#N/A</v>
      </c>
      <c r="K370" s="102" t="e">
        <f t="shared" ref="K370:K432" si="8">CONCATENATE(H370,R370,I370,R370,J370)</f>
        <v>#N/A</v>
      </c>
      <c r="L370" s="102" t="e">
        <f>VLOOKUP($A370,'BASE DE DATOS'!$B$2:$P$1443,14,0)</f>
        <v>#N/A</v>
      </c>
      <c r="M370" s="102" t="e">
        <f>VLOOKUP($A370,'BASE DE DATOS'!$B$2:$P$1443,15,0)</f>
        <v>#N/A</v>
      </c>
      <c r="N370" s="52"/>
    </row>
    <row r="371" spans="1:14" ht="21" x14ac:dyDescent="0.35">
      <c r="A371" s="88"/>
      <c r="B371" s="50"/>
      <c r="C371" s="102" t="e">
        <f>VLOOKUP($A371,'BASE DE DATOS'!B$2:P$1443,2,0)</f>
        <v>#N/A</v>
      </c>
      <c r="D371" s="102" t="e">
        <f>VLOOKUP($A371,'BASE DE DATOS'!$B$1:$P$1443,3,0)</f>
        <v>#N/A</v>
      </c>
      <c r="E371" s="102" t="e">
        <f>VLOOKUP($A371,'BASE DE DATOS'!B$2:P$1443,4,0)</f>
        <v>#N/A</v>
      </c>
      <c r="F371" s="102" t="e">
        <f>VLOOKUP($A371,'BASE DE DATOS'!$B$2:$P$1443,5,0)</f>
        <v>#N/A</v>
      </c>
      <c r="G371" s="102" t="e">
        <f>VLOOKUP($A371,'BASE DE DATOS'!$B$2:$P$1443,6,0)</f>
        <v>#N/A</v>
      </c>
      <c r="H371" s="102" t="e">
        <f>VLOOKUP($A371,'BASE DE DATOS'!$B$2:$P$1443,7,0)</f>
        <v>#N/A</v>
      </c>
      <c r="I371" s="102" t="e">
        <f>VLOOKUP($A371,'BASE DE DATOS'!$B$2:$P$1443,8,0)</f>
        <v>#N/A</v>
      </c>
      <c r="J371" s="102" t="e">
        <f>VLOOKUP($A371,'BASE DE DATOS'!$B$2:$P$1443,9,0)</f>
        <v>#N/A</v>
      </c>
      <c r="K371" s="102" t="e">
        <f t="shared" si="8"/>
        <v>#N/A</v>
      </c>
      <c r="L371" s="102" t="e">
        <f>VLOOKUP($A371,'BASE DE DATOS'!$B$2:$P$1443,14,0)</f>
        <v>#N/A</v>
      </c>
      <c r="M371" s="102" t="e">
        <f>VLOOKUP($A371,'BASE DE DATOS'!$B$2:$P$1443,15,0)</f>
        <v>#N/A</v>
      </c>
      <c r="N371" s="52"/>
    </row>
    <row r="372" spans="1:14" ht="21" x14ac:dyDescent="0.35">
      <c r="A372" s="88"/>
      <c r="B372" s="50"/>
      <c r="C372" s="102" t="e">
        <f>VLOOKUP($A372,'BASE DE DATOS'!B$2:P$1443,2,0)</f>
        <v>#N/A</v>
      </c>
      <c r="D372" s="102" t="e">
        <f>VLOOKUP($A372,'BASE DE DATOS'!$B$1:$P$1443,3,0)</f>
        <v>#N/A</v>
      </c>
      <c r="E372" s="102" t="e">
        <f>VLOOKUP($A372,'BASE DE DATOS'!B$2:P$1443,4,0)</f>
        <v>#N/A</v>
      </c>
      <c r="F372" s="102" t="e">
        <f>VLOOKUP($A372,'BASE DE DATOS'!$B$2:$P$1443,5,0)</f>
        <v>#N/A</v>
      </c>
      <c r="G372" s="102" t="e">
        <f>VLOOKUP($A372,'BASE DE DATOS'!$B$2:$P$1443,6,0)</f>
        <v>#N/A</v>
      </c>
      <c r="H372" s="102" t="e">
        <f>VLOOKUP($A372,'BASE DE DATOS'!$B$2:$P$1443,7,0)</f>
        <v>#N/A</v>
      </c>
      <c r="I372" s="102" t="e">
        <f>VLOOKUP($A372,'BASE DE DATOS'!$B$2:$P$1443,8,0)</f>
        <v>#N/A</v>
      </c>
      <c r="J372" s="102" t="e">
        <f>VLOOKUP($A372,'BASE DE DATOS'!$B$2:$P$1443,9,0)</f>
        <v>#N/A</v>
      </c>
      <c r="K372" s="102" t="e">
        <f t="shared" si="8"/>
        <v>#N/A</v>
      </c>
      <c r="L372" s="102" t="e">
        <f>VLOOKUP($A372,'BASE DE DATOS'!$B$2:$P$1443,14,0)</f>
        <v>#N/A</v>
      </c>
      <c r="M372" s="102" t="e">
        <f>VLOOKUP($A372,'BASE DE DATOS'!$B$2:$P$1443,15,0)</f>
        <v>#N/A</v>
      </c>
      <c r="N372" s="52"/>
    </row>
    <row r="373" spans="1:14" ht="21" x14ac:dyDescent="0.35">
      <c r="A373" s="88"/>
      <c r="B373" s="50"/>
      <c r="C373" s="102" t="e">
        <f>VLOOKUP($A373,'BASE DE DATOS'!B$2:P$1443,2,0)</f>
        <v>#N/A</v>
      </c>
      <c r="D373" s="102" t="e">
        <f>VLOOKUP($A373,'BASE DE DATOS'!$B$1:$P$1443,3,0)</f>
        <v>#N/A</v>
      </c>
      <c r="E373" s="102" t="e">
        <f>VLOOKUP($A373,'BASE DE DATOS'!B$2:P$1443,4,0)</f>
        <v>#N/A</v>
      </c>
      <c r="F373" s="102" t="e">
        <f>VLOOKUP($A373,'BASE DE DATOS'!$B$2:$P$1443,5,0)</f>
        <v>#N/A</v>
      </c>
      <c r="G373" s="102" t="e">
        <f>VLOOKUP($A373,'BASE DE DATOS'!$B$2:$P$1443,6,0)</f>
        <v>#N/A</v>
      </c>
      <c r="H373" s="102" t="e">
        <f>VLOOKUP($A373,'BASE DE DATOS'!$B$2:$P$1443,7,0)</f>
        <v>#N/A</v>
      </c>
      <c r="I373" s="102" t="e">
        <f>VLOOKUP($A373,'BASE DE DATOS'!$B$2:$P$1443,8,0)</f>
        <v>#N/A</v>
      </c>
      <c r="J373" s="102" t="e">
        <f>VLOOKUP($A373,'BASE DE DATOS'!$B$2:$P$1443,9,0)</f>
        <v>#N/A</v>
      </c>
      <c r="K373" s="102" t="e">
        <f t="shared" si="8"/>
        <v>#N/A</v>
      </c>
      <c r="L373" s="102" t="e">
        <f>VLOOKUP($A373,'BASE DE DATOS'!$B$2:$P$1443,14,0)</f>
        <v>#N/A</v>
      </c>
      <c r="M373" s="102" t="e">
        <f>VLOOKUP($A373,'BASE DE DATOS'!$B$2:$P$1443,15,0)</f>
        <v>#N/A</v>
      </c>
      <c r="N373" s="52"/>
    </row>
    <row r="374" spans="1:14" ht="21" x14ac:dyDescent="0.35">
      <c r="A374" s="88"/>
      <c r="B374" s="50"/>
      <c r="C374" s="102" t="e">
        <f>VLOOKUP($A374,'BASE DE DATOS'!B$2:P$1443,2,0)</f>
        <v>#N/A</v>
      </c>
      <c r="D374" s="102" t="e">
        <f>VLOOKUP($A374,'BASE DE DATOS'!$B$1:$P$1443,3,0)</f>
        <v>#N/A</v>
      </c>
      <c r="E374" s="102" t="e">
        <f>VLOOKUP($A374,'BASE DE DATOS'!B$2:P$1443,4,0)</f>
        <v>#N/A</v>
      </c>
      <c r="F374" s="102" t="e">
        <f>VLOOKUP($A374,'BASE DE DATOS'!$B$2:$P$1443,5,0)</f>
        <v>#N/A</v>
      </c>
      <c r="G374" s="102" t="e">
        <f>VLOOKUP($A374,'BASE DE DATOS'!$B$2:$P$1443,6,0)</f>
        <v>#N/A</v>
      </c>
      <c r="H374" s="102" t="e">
        <f>VLOOKUP($A374,'BASE DE DATOS'!$B$2:$P$1443,7,0)</f>
        <v>#N/A</v>
      </c>
      <c r="I374" s="102" t="e">
        <f>VLOOKUP($A374,'BASE DE DATOS'!$B$2:$P$1443,8,0)</f>
        <v>#N/A</v>
      </c>
      <c r="J374" s="102" t="e">
        <f>VLOOKUP($A374,'BASE DE DATOS'!$B$2:$P$1443,9,0)</f>
        <v>#N/A</v>
      </c>
      <c r="K374" s="102" t="e">
        <f t="shared" si="8"/>
        <v>#N/A</v>
      </c>
      <c r="L374" s="102" t="e">
        <f>VLOOKUP($A374,'BASE DE DATOS'!$B$2:$P$1443,14,0)</f>
        <v>#N/A</v>
      </c>
      <c r="M374" s="102" t="e">
        <f>VLOOKUP($A374,'BASE DE DATOS'!$B$2:$P$1443,15,0)</f>
        <v>#N/A</v>
      </c>
      <c r="N374" s="52"/>
    </row>
    <row r="375" spans="1:14" ht="21" x14ac:dyDescent="0.35">
      <c r="A375" s="88"/>
      <c r="B375" s="50"/>
      <c r="C375" s="102" t="e">
        <f>VLOOKUP($A375,'BASE DE DATOS'!B$2:P$1443,2,0)</f>
        <v>#N/A</v>
      </c>
      <c r="D375" s="102" t="e">
        <f>VLOOKUP($A375,'BASE DE DATOS'!$B$1:$P$1443,3,0)</f>
        <v>#N/A</v>
      </c>
      <c r="E375" s="102" t="e">
        <f>VLOOKUP($A375,'BASE DE DATOS'!B$2:P$1443,4,0)</f>
        <v>#N/A</v>
      </c>
      <c r="F375" s="102" t="e">
        <f>VLOOKUP($A375,'BASE DE DATOS'!$B$2:$P$1443,5,0)</f>
        <v>#N/A</v>
      </c>
      <c r="G375" s="102" t="e">
        <f>VLOOKUP($A375,'BASE DE DATOS'!$B$2:$P$1443,6,0)</f>
        <v>#N/A</v>
      </c>
      <c r="H375" s="102" t="e">
        <f>VLOOKUP($A375,'BASE DE DATOS'!$B$2:$P$1443,7,0)</f>
        <v>#N/A</v>
      </c>
      <c r="I375" s="102" t="e">
        <f>VLOOKUP($A375,'BASE DE DATOS'!$B$2:$P$1443,8,0)</f>
        <v>#N/A</v>
      </c>
      <c r="J375" s="102" t="e">
        <f>VLOOKUP($A375,'BASE DE DATOS'!$B$2:$P$1443,9,0)</f>
        <v>#N/A</v>
      </c>
      <c r="K375" s="102" t="e">
        <f t="shared" si="8"/>
        <v>#N/A</v>
      </c>
      <c r="L375" s="102" t="e">
        <f>VLOOKUP($A375,'BASE DE DATOS'!$B$2:$P$1443,14,0)</f>
        <v>#N/A</v>
      </c>
      <c r="M375" s="102" t="e">
        <f>VLOOKUP($A375,'BASE DE DATOS'!$B$2:$P$1443,15,0)</f>
        <v>#N/A</v>
      </c>
      <c r="N375" s="52"/>
    </row>
    <row r="376" spans="1:14" ht="21" x14ac:dyDescent="0.35">
      <c r="A376" s="88"/>
      <c r="B376" s="50"/>
      <c r="C376" s="102" t="e">
        <f>VLOOKUP($A376,'BASE DE DATOS'!B$2:P$1443,2,0)</f>
        <v>#N/A</v>
      </c>
      <c r="D376" s="102" t="e">
        <f>VLOOKUP($A376,'BASE DE DATOS'!$B$1:$P$1443,3,0)</f>
        <v>#N/A</v>
      </c>
      <c r="E376" s="102" t="e">
        <f>VLOOKUP($A376,'BASE DE DATOS'!B$2:P$1443,4,0)</f>
        <v>#N/A</v>
      </c>
      <c r="F376" s="102" t="e">
        <f>VLOOKUP($A376,'BASE DE DATOS'!$B$2:$P$1443,5,0)</f>
        <v>#N/A</v>
      </c>
      <c r="G376" s="102" t="e">
        <f>VLOOKUP($A376,'BASE DE DATOS'!$B$2:$P$1443,6,0)</f>
        <v>#N/A</v>
      </c>
      <c r="H376" s="102" t="e">
        <f>VLOOKUP($A376,'BASE DE DATOS'!$B$2:$P$1443,7,0)</f>
        <v>#N/A</v>
      </c>
      <c r="I376" s="102" t="e">
        <f>VLOOKUP($A376,'BASE DE DATOS'!$B$2:$P$1443,8,0)</f>
        <v>#N/A</v>
      </c>
      <c r="J376" s="102" t="e">
        <f>VLOOKUP($A376,'BASE DE DATOS'!$B$2:$P$1443,9,0)</f>
        <v>#N/A</v>
      </c>
      <c r="K376" s="102" t="e">
        <f t="shared" si="8"/>
        <v>#N/A</v>
      </c>
      <c r="L376" s="102" t="e">
        <f>VLOOKUP($A376,'BASE DE DATOS'!$B$2:$P$1443,14,0)</f>
        <v>#N/A</v>
      </c>
      <c r="M376" s="102" t="e">
        <f>VLOOKUP($A376,'BASE DE DATOS'!$B$2:$P$1443,15,0)</f>
        <v>#N/A</v>
      </c>
      <c r="N376" s="52"/>
    </row>
    <row r="377" spans="1:14" ht="21" x14ac:dyDescent="0.35">
      <c r="A377" s="88"/>
      <c r="B377" s="50"/>
      <c r="C377" s="102" t="e">
        <f>VLOOKUP($A377,'BASE DE DATOS'!B$2:P$1443,2,0)</f>
        <v>#N/A</v>
      </c>
      <c r="D377" s="102" t="e">
        <f>VLOOKUP($A377,'BASE DE DATOS'!$B$1:$P$1443,3,0)</f>
        <v>#N/A</v>
      </c>
      <c r="E377" s="102" t="e">
        <f>VLOOKUP($A377,'BASE DE DATOS'!B$2:P$1443,4,0)</f>
        <v>#N/A</v>
      </c>
      <c r="F377" s="102" t="e">
        <f>VLOOKUP($A377,'BASE DE DATOS'!$B$2:$P$1443,5,0)</f>
        <v>#N/A</v>
      </c>
      <c r="G377" s="102" t="e">
        <f>VLOOKUP($A377,'BASE DE DATOS'!$B$2:$P$1443,6,0)</f>
        <v>#N/A</v>
      </c>
      <c r="H377" s="102" t="e">
        <f>VLOOKUP($A377,'BASE DE DATOS'!$B$2:$P$1443,7,0)</f>
        <v>#N/A</v>
      </c>
      <c r="I377" s="102" t="e">
        <f>VLOOKUP($A377,'BASE DE DATOS'!$B$2:$P$1443,8,0)</f>
        <v>#N/A</v>
      </c>
      <c r="J377" s="102" t="e">
        <f>VLOOKUP($A377,'BASE DE DATOS'!$B$2:$P$1443,9,0)</f>
        <v>#N/A</v>
      </c>
      <c r="K377" s="102" t="e">
        <f t="shared" si="8"/>
        <v>#N/A</v>
      </c>
      <c r="L377" s="102" t="e">
        <f>VLOOKUP($A377,'BASE DE DATOS'!$B$2:$P$1443,14,0)</f>
        <v>#N/A</v>
      </c>
      <c r="M377" s="102" t="e">
        <f>VLOOKUP($A377,'BASE DE DATOS'!$B$2:$P$1443,15,0)</f>
        <v>#N/A</v>
      </c>
      <c r="N377" s="52"/>
    </row>
    <row r="378" spans="1:14" ht="21" x14ac:dyDescent="0.35">
      <c r="A378" s="88"/>
      <c r="B378" s="50"/>
      <c r="C378" s="102" t="e">
        <f>VLOOKUP($A378,'BASE DE DATOS'!B$2:P$1443,2,0)</f>
        <v>#N/A</v>
      </c>
      <c r="D378" s="102" t="e">
        <f>VLOOKUP($A378,'BASE DE DATOS'!$B$1:$P$1443,3,0)</f>
        <v>#N/A</v>
      </c>
      <c r="E378" s="102" t="e">
        <f>VLOOKUP($A378,'BASE DE DATOS'!B$2:P$1443,4,0)</f>
        <v>#N/A</v>
      </c>
      <c r="F378" s="102" t="e">
        <f>VLOOKUP($A378,'BASE DE DATOS'!$B$2:$P$1443,5,0)</f>
        <v>#N/A</v>
      </c>
      <c r="G378" s="102" t="e">
        <f>VLOOKUP($A378,'BASE DE DATOS'!$B$2:$P$1443,6,0)</f>
        <v>#N/A</v>
      </c>
      <c r="H378" s="102" t="e">
        <f>VLOOKUP($A378,'BASE DE DATOS'!$B$2:$P$1443,7,0)</f>
        <v>#N/A</v>
      </c>
      <c r="I378" s="102" t="e">
        <f>VLOOKUP($A378,'BASE DE DATOS'!$B$2:$P$1443,8,0)</f>
        <v>#N/A</v>
      </c>
      <c r="J378" s="102" t="e">
        <f>VLOOKUP($A378,'BASE DE DATOS'!$B$2:$P$1443,9,0)</f>
        <v>#N/A</v>
      </c>
      <c r="K378" s="102" t="e">
        <f t="shared" si="8"/>
        <v>#N/A</v>
      </c>
      <c r="L378" s="102" t="e">
        <f>VLOOKUP($A378,'BASE DE DATOS'!$B$2:$P$1443,14,0)</f>
        <v>#N/A</v>
      </c>
      <c r="M378" s="102" t="e">
        <f>VLOOKUP($A378,'BASE DE DATOS'!$B$2:$P$1443,15,0)</f>
        <v>#N/A</v>
      </c>
      <c r="N378" s="52"/>
    </row>
    <row r="379" spans="1:14" ht="21" x14ac:dyDescent="0.35">
      <c r="A379" s="88"/>
      <c r="B379" s="50"/>
      <c r="C379" s="102" t="e">
        <f>VLOOKUP($A379,'BASE DE DATOS'!B$2:P$1443,2,0)</f>
        <v>#N/A</v>
      </c>
      <c r="D379" s="102" t="e">
        <f>VLOOKUP($A379,'BASE DE DATOS'!$B$1:$P$1443,3,0)</f>
        <v>#N/A</v>
      </c>
      <c r="E379" s="102" t="e">
        <f>VLOOKUP($A379,'BASE DE DATOS'!B$2:P$1443,4,0)</f>
        <v>#N/A</v>
      </c>
      <c r="F379" s="102" t="e">
        <f>VLOOKUP($A379,'BASE DE DATOS'!$B$2:$P$1443,5,0)</f>
        <v>#N/A</v>
      </c>
      <c r="G379" s="102" t="e">
        <f>VLOOKUP($A379,'BASE DE DATOS'!$B$2:$P$1443,6,0)</f>
        <v>#N/A</v>
      </c>
      <c r="H379" s="102" t="e">
        <f>VLOOKUP($A379,'BASE DE DATOS'!$B$2:$P$1443,7,0)</f>
        <v>#N/A</v>
      </c>
      <c r="I379" s="102" t="e">
        <f>VLOOKUP($A379,'BASE DE DATOS'!$B$2:$P$1443,8,0)</f>
        <v>#N/A</v>
      </c>
      <c r="J379" s="102" t="e">
        <f>VLOOKUP($A379,'BASE DE DATOS'!$B$2:$P$1443,9,0)</f>
        <v>#N/A</v>
      </c>
      <c r="K379" s="102" t="e">
        <f t="shared" si="8"/>
        <v>#N/A</v>
      </c>
      <c r="L379" s="102" t="e">
        <f>VLOOKUP($A379,'BASE DE DATOS'!$B$2:$P$1443,14,0)</f>
        <v>#N/A</v>
      </c>
      <c r="M379" s="102" t="e">
        <f>VLOOKUP($A379,'BASE DE DATOS'!$B$2:$P$1443,15,0)</f>
        <v>#N/A</v>
      </c>
      <c r="N379" s="52"/>
    </row>
    <row r="380" spans="1:14" ht="21" x14ac:dyDescent="0.35">
      <c r="A380" s="88"/>
      <c r="B380" s="50"/>
      <c r="C380" s="102" t="e">
        <f>VLOOKUP($A380,'BASE DE DATOS'!B$2:P$1443,2,0)</f>
        <v>#N/A</v>
      </c>
      <c r="D380" s="102" t="e">
        <f>VLOOKUP($A380,'BASE DE DATOS'!$B$1:$P$1443,3,0)</f>
        <v>#N/A</v>
      </c>
      <c r="E380" s="102" t="e">
        <f>VLOOKUP($A380,'BASE DE DATOS'!B$2:P$1443,4,0)</f>
        <v>#N/A</v>
      </c>
      <c r="F380" s="102" t="e">
        <f>VLOOKUP($A380,'BASE DE DATOS'!$B$2:$P$1443,5,0)</f>
        <v>#N/A</v>
      </c>
      <c r="G380" s="102" t="e">
        <f>VLOOKUP($A380,'BASE DE DATOS'!$B$2:$P$1443,6,0)</f>
        <v>#N/A</v>
      </c>
      <c r="H380" s="102" t="e">
        <f>VLOOKUP($A380,'BASE DE DATOS'!$B$2:$P$1443,7,0)</f>
        <v>#N/A</v>
      </c>
      <c r="I380" s="102" t="e">
        <f>VLOOKUP($A380,'BASE DE DATOS'!$B$2:$P$1443,8,0)</f>
        <v>#N/A</v>
      </c>
      <c r="J380" s="102" t="e">
        <f>VLOOKUP($A380,'BASE DE DATOS'!$B$2:$P$1443,9,0)</f>
        <v>#N/A</v>
      </c>
      <c r="K380" s="102" t="e">
        <f t="shared" si="8"/>
        <v>#N/A</v>
      </c>
      <c r="L380" s="102" t="e">
        <f>VLOOKUP($A380,'BASE DE DATOS'!$B$2:$P$1443,14,0)</f>
        <v>#N/A</v>
      </c>
      <c r="M380" s="102" t="e">
        <f>VLOOKUP($A380,'BASE DE DATOS'!$B$2:$P$1443,15,0)</f>
        <v>#N/A</v>
      </c>
      <c r="N380" s="52"/>
    </row>
    <row r="381" spans="1:14" ht="21" x14ac:dyDescent="0.35">
      <c r="A381" s="88"/>
      <c r="B381" s="50"/>
      <c r="C381" s="102" t="e">
        <f>VLOOKUP($A381,'BASE DE DATOS'!B$2:P$1443,2,0)</f>
        <v>#N/A</v>
      </c>
      <c r="D381" s="102" t="e">
        <f>VLOOKUP($A381,'BASE DE DATOS'!$B$1:$P$1443,3,0)</f>
        <v>#N/A</v>
      </c>
      <c r="E381" s="102" t="e">
        <f>VLOOKUP($A381,'BASE DE DATOS'!B$2:P$1443,4,0)</f>
        <v>#N/A</v>
      </c>
      <c r="F381" s="102" t="e">
        <f>VLOOKUP($A381,'BASE DE DATOS'!$B$2:$P$1443,5,0)</f>
        <v>#N/A</v>
      </c>
      <c r="G381" s="102" t="e">
        <f>VLOOKUP($A381,'BASE DE DATOS'!$B$2:$P$1443,6,0)</f>
        <v>#N/A</v>
      </c>
      <c r="H381" s="102" t="e">
        <f>VLOOKUP($A381,'BASE DE DATOS'!$B$2:$P$1443,7,0)</f>
        <v>#N/A</v>
      </c>
      <c r="I381" s="102" t="e">
        <f>VLOOKUP($A381,'BASE DE DATOS'!$B$2:$P$1443,8,0)</f>
        <v>#N/A</v>
      </c>
      <c r="J381" s="102" t="e">
        <f>VLOOKUP($A381,'BASE DE DATOS'!$B$2:$P$1443,9,0)</f>
        <v>#N/A</v>
      </c>
      <c r="K381" s="102" t="e">
        <f t="shared" si="8"/>
        <v>#N/A</v>
      </c>
      <c r="L381" s="102" t="e">
        <f>VLOOKUP($A381,'BASE DE DATOS'!$B$2:$P$1443,14,0)</f>
        <v>#N/A</v>
      </c>
      <c r="M381" s="102" t="e">
        <f>VLOOKUP($A381,'BASE DE DATOS'!$B$2:$P$1443,15,0)</f>
        <v>#N/A</v>
      </c>
      <c r="N381" s="52"/>
    </row>
    <row r="382" spans="1:14" ht="21" x14ac:dyDescent="0.35">
      <c r="A382" s="88"/>
      <c r="B382" s="50"/>
      <c r="C382" s="102" t="e">
        <f>VLOOKUP($A382,'BASE DE DATOS'!B$2:P$1443,2,0)</f>
        <v>#N/A</v>
      </c>
      <c r="D382" s="102" t="e">
        <f>VLOOKUP($A382,'BASE DE DATOS'!$B$1:$P$1443,3,0)</f>
        <v>#N/A</v>
      </c>
      <c r="E382" s="102" t="e">
        <f>VLOOKUP($A382,'BASE DE DATOS'!B$2:P$1443,4,0)</f>
        <v>#N/A</v>
      </c>
      <c r="F382" s="102" t="e">
        <f>VLOOKUP($A382,'BASE DE DATOS'!$B$2:$P$1443,5,0)</f>
        <v>#N/A</v>
      </c>
      <c r="G382" s="102" t="e">
        <f>VLOOKUP($A382,'BASE DE DATOS'!$B$2:$P$1443,6,0)</f>
        <v>#N/A</v>
      </c>
      <c r="H382" s="102" t="e">
        <f>VLOOKUP($A382,'BASE DE DATOS'!$B$2:$P$1443,7,0)</f>
        <v>#N/A</v>
      </c>
      <c r="I382" s="102" t="e">
        <f>VLOOKUP($A382,'BASE DE DATOS'!$B$2:$P$1443,8,0)</f>
        <v>#N/A</v>
      </c>
      <c r="J382" s="102" t="e">
        <f>VLOOKUP($A382,'BASE DE DATOS'!$B$2:$P$1443,9,0)</f>
        <v>#N/A</v>
      </c>
      <c r="K382" s="102" t="e">
        <f t="shared" si="8"/>
        <v>#N/A</v>
      </c>
      <c r="L382" s="102" t="e">
        <f>VLOOKUP($A382,'BASE DE DATOS'!$B$2:$P$1443,14,0)</f>
        <v>#N/A</v>
      </c>
      <c r="M382" s="102" t="e">
        <f>VLOOKUP($A382,'BASE DE DATOS'!$B$2:$P$1443,15,0)</f>
        <v>#N/A</v>
      </c>
      <c r="N382" s="52"/>
    </row>
    <row r="383" spans="1:14" ht="21" x14ac:dyDescent="0.35">
      <c r="A383" s="88"/>
      <c r="B383" s="50"/>
      <c r="C383" s="102" t="e">
        <f>VLOOKUP($A383,'BASE DE DATOS'!B$2:P$1443,2,0)</f>
        <v>#N/A</v>
      </c>
      <c r="D383" s="102" t="e">
        <f>VLOOKUP($A383,'BASE DE DATOS'!$B$1:$P$1443,3,0)</f>
        <v>#N/A</v>
      </c>
      <c r="E383" s="102" t="e">
        <f>VLOOKUP($A383,'BASE DE DATOS'!B$2:P$1443,4,0)</f>
        <v>#N/A</v>
      </c>
      <c r="F383" s="102" t="e">
        <f>VLOOKUP($A383,'BASE DE DATOS'!$B$2:$P$1443,5,0)</f>
        <v>#N/A</v>
      </c>
      <c r="G383" s="102" t="e">
        <f>VLOOKUP($A383,'BASE DE DATOS'!$B$2:$P$1443,6,0)</f>
        <v>#N/A</v>
      </c>
      <c r="H383" s="102" t="e">
        <f>VLOOKUP($A383,'BASE DE DATOS'!$B$2:$P$1443,7,0)</f>
        <v>#N/A</v>
      </c>
      <c r="I383" s="102" t="e">
        <f>VLOOKUP($A383,'BASE DE DATOS'!$B$2:$P$1443,8,0)</f>
        <v>#N/A</v>
      </c>
      <c r="J383" s="102" t="e">
        <f>VLOOKUP($A383,'BASE DE DATOS'!$B$2:$P$1443,9,0)</f>
        <v>#N/A</v>
      </c>
      <c r="K383" s="102" t="e">
        <f t="shared" si="8"/>
        <v>#N/A</v>
      </c>
      <c r="L383" s="102" t="e">
        <f>VLOOKUP($A383,'BASE DE DATOS'!$B$2:$P$1443,14,0)</f>
        <v>#N/A</v>
      </c>
      <c r="M383" s="102" t="e">
        <f>VLOOKUP($A383,'BASE DE DATOS'!$B$2:$P$1443,15,0)</f>
        <v>#N/A</v>
      </c>
      <c r="N383" s="52"/>
    </row>
    <row r="384" spans="1:14" ht="21" x14ac:dyDescent="0.35">
      <c r="A384" s="88"/>
      <c r="B384" s="50"/>
      <c r="C384" s="102" t="e">
        <f>VLOOKUP($A384,'BASE DE DATOS'!B$2:P$1443,2,0)</f>
        <v>#N/A</v>
      </c>
      <c r="D384" s="102" t="e">
        <f>VLOOKUP($A384,'BASE DE DATOS'!$B$1:$P$1443,3,0)</f>
        <v>#N/A</v>
      </c>
      <c r="E384" s="102" t="e">
        <f>VLOOKUP($A384,'BASE DE DATOS'!B$2:P$1443,4,0)</f>
        <v>#N/A</v>
      </c>
      <c r="F384" s="102" t="e">
        <f>VLOOKUP($A384,'BASE DE DATOS'!$B$2:$P$1443,5,0)</f>
        <v>#N/A</v>
      </c>
      <c r="G384" s="102" t="e">
        <f>VLOOKUP($A384,'BASE DE DATOS'!$B$2:$P$1443,6,0)</f>
        <v>#N/A</v>
      </c>
      <c r="H384" s="102" t="e">
        <f>VLOOKUP($A384,'BASE DE DATOS'!$B$2:$P$1443,7,0)</f>
        <v>#N/A</v>
      </c>
      <c r="I384" s="102" t="e">
        <f>VLOOKUP($A384,'BASE DE DATOS'!$B$2:$P$1443,8,0)</f>
        <v>#N/A</v>
      </c>
      <c r="J384" s="102" t="e">
        <f>VLOOKUP($A384,'BASE DE DATOS'!$B$2:$P$1443,9,0)</f>
        <v>#N/A</v>
      </c>
      <c r="K384" s="102" t="e">
        <f t="shared" si="8"/>
        <v>#N/A</v>
      </c>
      <c r="L384" s="102" t="e">
        <f>VLOOKUP($A384,'BASE DE DATOS'!$B$2:$P$1443,14,0)</f>
        <v>#N/A</v>
      </c>
      <c r="M384" s="102" t="e">
        <f>VLOOKUP($A384,'BASE DE DATOS'!$B$2:$P$1443,15,0)</f>
        <v>#N/A</v>
      </c>
      <c r="N384" s="52"/>
    </row>
    <row r="385" spans="1:14" ht="21" x14ac:dyDescent="0.35">
      <c r="A385" s="88"/>
      <c r="B385" s="50"/>
      <c r="C385" s="102" t="e">
        <f>VLOOKUP($A385,'BASE DE DATOS'!B$2:P$1443,2,0)</f>
        <v>#N/A</v>
      </c>
      <c r="D385" s="102" t="e">
        <f>VLOOKUP($A385,'BASE DE DATOS'!$B$1:$P$1443,3,0)</f>
        <v>#N/A</v>
      </c>
      <c r="E385" s="102" t="e">
        <f>VLOOKUP($A385,'BASE DE DATOS'!B$2:P$1443,4,0)</f>
        <v>#N/A</v>
      </c>
      <c r="F385" s="102" t="e">
        <f>VLOOKUP($A385,'BASE DE DATOS'!$B$2:$P$1443,5,0)</f>
        <v>#N/A</v>
      </c>
      <c r="G385" s="102" t="e">
        <f>VLOOKUP($A385,'BASE DE DATOS'!$B$2:$P$1443,6,0)</f>
        <v>#N/A</v>
      </c>
      <c r="H385" s="102" t="e">
        <f>VLOOKUP($A385,'BASE DE DATOS'!$B$2:$P$1443,7,0)</f>
        <v>#N/A</v>
      </c>
      <c r="I385" s="102" t="e">
        <f>VLOOKUP($A385,'BASE DE DATOS'!$B$2:$P$1443,8,0)</f>
        <v>#N/A</v>
      </c>
      <c r="J385" s="102" t="e">
        <f>VLOOKUP($A385,'BASE DE DATOS'!$B$2:$P$1443,9,0)</f>
        <v>#N/A</v>
      </c>
      <c r="K385" s="102" t="e">
        <f t="shared" si="8"/>
        <v>#N/A</v>
      </c>
      <c r="L385" s="102" t="e">
        <f>VLOOKUP($A385,'BASE DE DATOS'!$B$2:$P$1443,14,0)</f>
        <v>#N/A</v>
      </c>
      <c r="M385" s="102" t="e">
        <f>VLOOKUP($A385,'BASE DE DATOS'!$B$2:$P$1443,15,0)</f>
        <v>#N/A</v>
      </c>
      <c r="N385" s="52"/>
    </row>
    <row r="386" spans="1:14" ht="21" x14ac:dyDescent="0.35">
      <c r="A386" s="88"/>
      <c r="B386" s="50"/>
      <c r="C386" s="102" t="e">
        <f>VLOOKUP($A386,'BASE DE DATOS'!B$2:P$1443,2,0)</f>
        <v>#N/A</v>
      </c>
      <c r="D386" s="102" t="e">
        <f>VLOOKUP($A386,'BASE DE DATOS'!$B$1:$P$1443,3,0)</f>
        <v>#N/A</v>
      </c>
      <c r="E386" s="102" t="e">
        <f>VLOOKUP($A386,'BASE DE DATOS'!B$2:P$1443,4,0)</f>
        <v>#N/A</v>
      </c>
      <c r="F386" s="102" t="e">
        <f>VLOOKUP($A386,'BASE DE DATOS'!$B$2:$P$1443,5,0)</f>
        <v>#N/A</v>
      </c>
      <c r="G386" s="102" t="e">
        <f>VLOOKUP($A386,'BASE DE DATOS'!$B$2:$P$1443,6,0)</f>
        <v>#N/A</v>
      </c>
      <c r="H386" s="102" t="e">
        <f>VLOOKUP($A386,'BASE DE DATOS'!$B$2:$P$1443,7,0)</f>
        <v>#N/A</v>
      </c>
      <c r="I386" s="102" t="e">
        <f>VLOOKUP($A386,'BASE DE DATOS'!$B$2:$P$1443,8,0)</f>
        <v>#N/A</v>
      </c>
      <c r="J386" s="102" t="e">
        <f>VLOOKUP($A386,'BASE DE DATOS'!$B$2:$P$1443,9,0)</f>
        <v>#N/A</v>
      </c>
      <c r="K386" s="102" t="e">
        <f t="shared" si="8"/>
        <v>#N/A</v>
      </c>
      <c r="L386" s="102" t="e">
        <f>VLOOKUP($A386,'BASE DE DATOS'!$B$2:$P$1443,14,0)</f>
        <v>#N/A</v>
      </c>
      <c r="M386" s="102" t="e">
        <f>VLOOKUP($A386,'BASE DE DATOS'!$B$2:$P$1443,15,0)</f>
        <v>#N/A</v>
      </c>
      <c r="N386" s="52"/>
    </row>
    <row r="387" spans="1:14" ht="21" x14ac:dyDescent="0.35">
      <c r="A387" s="88"/>
      <c r="B387" s="50"/>
      <c r="C387" s="102" t="e">
        <f>VLOOKUP($A387,'BASE DE DATOS'!B$2:P$1443,2,0)</f>
        <v>#N/A</v>
      </c>
      <c r="D387" s="102" t="e">
        <f>VLOOKUP($A387,'BASE DE DATOS'!$B$1:$P$1443,3,0)</f>
        <v>#N/A</v>
      </c>
      <c r="E387" s="102" t="e">
        <f>VLOOKUP($A387,'BASE DE DATOS'!B$2:P$1443,4,0)</f>
        <v>#N/A</v>
      </c>
      <c r="F387" s="102" t="e">
        <f>VLOOKUP($A387,'BASE DE DATOS'!$B$2:$P$1443,5,0)</f>
        <v>#N/A</v>
      </c>
      <c r="G387" s="102" t="e">
        <f>VLOOKUP($A387,'BASE DE DATOS'!$B$2:$P$1443,6,0)</f>
        <v>#N/A</v>
      </c>
      <c r="H387" s="102" t="e">
        <f>VLOOKUP($A387,'BASE DE DATOS'!$B$2:$P$1443,7,0)</f>
        <v>#N/A</v>
      </c>
      <c r="I387" s="102" t="e">
        <f>VLOOKUP($A387,'BASE DE DATOS'!$B$2:$P$1443,8,0)</f>
        <v>#N/A</v>
      </c>
      <c r="J387" s="102" t="e">
        <f>VLOOKUP($A387,'BASE DE DATOS'!$B$2:$P$1443,9,0)</f>
        <v>#N/A</v>
      </c>
      <c r="K387" s="102" t="e">
        <f t="shared" si="8"/>
        <v>#N/A</v>
      </c>
      <c r="L387" s="102" t="e">
        <f>VLOOKUP($A387,'BASE DE DATOS'!$B$2:$P$1443,14,0)</f>
        <v>#N/A</v>
      </c>
      <c r="M387" s="102" t="e">
        <f>VLOOKUP($A387,'BASE DE DATOS'!$B$2:$P$1443,15,0)</f>
        <v>#N/A</v>
      </c>
      <c r="N387" s="52"/>
    </row>
    <row r="388" spans="1:14" ht="21" x14ac:dyDescent="0.35">
      <c r="A388" s="88"/>
      <c r="B388" s="50"/>
      <c r="C388" s="102" t="e">
        <f>VLOOKUP($A388,'BASE DE DATOS'!B$2:P$1443,2,0)</f>
        <v>#N/A</v>
      </c>
      <c r="D388" s="102" t="e">
        <f>VLOOKUP($A388,'BASE DE DATOS'!$B$1:$P$1443,3,0)</f>
        <v>#N/A</v>
      </c>
      <c r="E388" s="102" t="e">
        <f>VLOOKUP($A388,'BASE DE DATOS'!B$2:P$1443,4,0)</f>
        <v>#N/A</v>
      </c>
      <c r="F388" s="102" t="e">
        <f>VLOOKUP($A388,'BASE DE DATOS'!$B$2:$P$1443,5,0)</f>
        <v>#N/A</v>
      </c>
      <c r="G388" s="102" t="e">
        <f>VLOOKUP($A388,'BASE DE DATOS'!$B$2:$P$1443,6,0)</f>
        <v>#N/A</v>
      </c>
      <c r="H388" s="102" t="e">
        <f>VLOOKUP($A388,'BASE DE DATOS'!$B$2:$P$1443,7,0)</f>
        <v>#N/A</v>
      </c>
      <c r="I388" s="102" t="e">
        <f>VLOOKUP($A388,'BASE DE DATOS'!$B$2:$P$1443,8,0)</f>
        <v>#N/A</v>
      </c>
      <c r="J388" s="102" t="e">
        <f>VLOOKUP($A388,'BASE DE DATOS'!$B$2:$P$1443,9,0)</f>
        <v>#N/A</v>
      </c>
      <c r="K388" s="102" t="e">
        <f t="shared" si="8"/>
        <v>#N/A</v>
      </c>
      <c r="L388" s="102" t="e">
        <f>VLOOKUP($A388,'BASE DE DATOS'!$B$2:$P$1443,14,0)</f>
        <v>#N/A</v>
      </c>
      <c r="M388" s="102" t="e">
        <f>VLOOKUP($A388,'BASE DE DATOS'!$B$2:$P$1443,15,0)</f>
        <v>#N/A</v>
      </c>
      <c r="N388" s="52"/>
    </row>
    <row r="389" spans="1:14" ht="21" x14ac:dyDescent="0.35">
      <c r="A389" s="88"/>
      <c r="B389" s="50"/>
      <c r="C389" s="102" t="e">
        <f>VLOOKUP($A389,'BASE DE DATOS'!B$2:P$1443,2,0)</f>
        <v>#N/A</v>
      </c>
      <c r="D389" s="102" t="e">
        <f>VLOOKUP($A389,'BASE DE DATOS'!$B$1:$P$1443,3,0)</f>
        <v>#N/A</v>
      </c>
      <c r="E389" s="102" t="e">
        <f>VLOOKUP($A389,'BASE DE DATOS'!B$2:P$1443,4,0)</f>
        <v>#N/A</v>
      </c>
      <c r="F389" s="102" t="e">
        <f>VLOOKUP($A389,'BASE DE DATOS'!$B$2:$P$1443,5,0)</f>
        <v>#N/A</v>
      </c>
      <c r="G389" s="102" t="e">
        <f>VLOOKUP($A389,'BASE DE DATOS'!$B$2:$P$1443,6,0)</f>
        <v>#N/A</v>
      </c>
      <c r="H389" s="102" t="e">
        <f>VLOOKUP($A389,'BASE DE DATOS'!$B$2:$P$1443,7,0)</f>
        <v>#N/A</v>
      </c>
      <c r="I389" s="102" t="e">
        <f>VLOOKUP($A389,'BASE DE DATOS'!$B$2:$P$1443,8,0)</f>
        <v>#N/A</v>
      </c>
      <c r="J389" s="102" t="e">
        <f>VLOOKUP($A389,'BASE DE DATOS'!$B$2:$P$1443,9,0)</f>
        <v>#N/A</v>
      </c>
      <c r="K389" s="102" t="e">
        <f t="shared" si="8"/>
        <v>#N/A</v>
      </c>
      <c r="L389" s="102" t="e">
        <f>VLOOKUP($A389,'BASE DE DATOS'!$B$2:$P$1443,14,0)</f>
        <v>#N/A</v>
      </c>
      <c r="M389" s="102" t="e">
        <f>VLOOKUP($A389,'BASE DE DATOS'!$B$2:$P$1443,15,0)</f>
        <v>#N/A</v>
      </c>
      <c r="N389" s="52"/>
    </row>
    <row r="390" spans="1:14" ht="21" x14ac:dyDescent="0.35">
      <c r="A390" s="88"/>
      <c r="B390" s="50"/>
      <c r="C390" s="102" t="e">
        <f>VLOOKUP($A390,'BASE DE DATOS'!B$2:P$1443,2,0)</f>
        <v>#N/A</v>
      </c>
      <c r="D390" s="102" t="e">
        <f>VLOOKUP($A390,'BASE DE DATOS'!$B$1:$P$1443,3,0)</f>
        <v>#N/A</v>
      </c>
      <c r="E390" s="102" t="e">
        <f>VLOOKUP($A390,'BASE DE DATOS'!B$2:P$1443,4,0)</f>
        <v>#N/A</v>
      </c>
      <c r="F390" s="102" t="e">
        <f>VLOOKUP($A390,'BASE DE DATOS'!$B$2:$P$1443,5,0)</f>
        <v>#N/A</v>
      </c>
      <c r="G390" s="102" t="e">
        <f>VLOOKUP($A390,'BASE DE DATOS'!$B$2:$P$1443,6,0)</f>
        <v>#N/A</v>
      </c>
      <c r="H390" s="102" t="e">
        <f>VLOOKUP($A390,'BASE DE DATOS'!$B$2:$P$1443,7,0)</f>
        <v>#N/A</v>
      </c>
      <c r="I390" s="102" t="e">
        <f>VLOOKUP($A390,'BASE DE DATOS'!$B$2:$P$1443,8,0)</f>
        <v>#N/A</v>
      </c>
      <c r="J390" s="102" t="e">
        <f>VLOOKUP($A390,'BASE DE DATOS'!$B$2:$P$1443,9,0)</f>
        <v>#N/A</v>
      </c>
      <c r="K390" s="102" t="e">
        <f t="shared" si="8"/>
        <v>#N/A</v>
      </c>
      <c r="L390" s="102" t="e">
        <f>VLOOKUP($A390,'BASE DE DATOS'!$B$2:$P$1443,14,0)</f>
        <v>#N/A</v>
      </c>
      <c r="M390" s="102" t="e">
        <f>VLOOKUP($A390,'BASE DE DATOS'!$B$2:$P$1443,15,0)</f>
        <v>#N/A</v>
      </c>
      <c r="N390" s="52"/>
    </row>
    <row r="391" spans="1:14" ht="21" x14ac:dyDescent="0.35">
      <c r="A391" s="88"/>
      <c r="B391" s="50"/>
      <c r="C391" s="102" t="e">
        <f>VLOOKUP($A391,'BASE DE DATOS'!B$2:P$1443,2,0)</f>
        <v>#N/A</v>
      </c>
      <c r="D391" s="102" t="e">
        <f>VLOOKUP($A391,'BASE DE DATOS'!$B$1:$P$1443,3,0)</f>
        <v>#N/A</v>
      </c>
      <c r="E391" s="102" t="e">
        <f>VLOOKUP($A391,'BASE DE DATOS'!B$2:P$1443,4,0)</f>
        <v>#N/A</v>
      </c>
      <c r="F391" s="102" t="e">
        <f>VLOOKUP($A391,'BASE DE DATOS'!$B$2:$P$1443,5,0)</f>
        <v>#N/A</v>
      </c>
      <c r="G391" s="102" t="e">
        <f>VLOOKUP($A391,'BASE DE DATOS'!$B$2:$P$1443,6,0)</f>
        <v>#N/A</v>
      </c>
      <c r="H391" s="102" t="e">
        <f>VLOOKUP($A391,'BASE DE DATOS'!$B$2:$P$1443,7,0)</f>
        <v>#N/A</v>
      </c>
      <c r="I391" s="102" t="e">
        <f>VLOOKUP($A391,'BASE DE DATOS'!$B$2:$P$1443,8,0)</f>
        <v>#N/A</v>
      </c>
      <c r="J391" s="102" t="e">
        <f>VLOOKUP($A391,'BASE DE DATOS'!$B$2:$P$1443,9,0)</f>
        <v>#N/A</v>
      </c>
      <c r="K391" s="102" t="e">
        <f t="shared" si="8"/>
        <v>#N/A</v>
      </c>
      <c r="L391" s="102" t="e">
        <f>VLOOKUP($A391,'BASE DE DATOS'!$B$2:$P$1443,14,0)</f>
        <v>#N/A</v>
      </c>
      <c r="M391" s="102" t="e">
        <f>VLOOKUP($A391,'BASE DE DATOS'!$B$2:$P$1443,15,0)</f>
        <v>#N/A</v>
      </c>
      <c r="N391" s="52"/>
    </row>
    <row r="392" spans="1:14" ht="21" x14ac:dyDescent="0.35">
      <c r="A392" s="88"/>
      <c r="B392" s="50"/>
      <c r="C392" s="102" t="e">
        <f>VLOOKUP($A392,'BASE DE DATOS'!B$2:P$1443,2,0)</f>
        <v>#N/A</v>
      </c>
      <c r="D392" s="102" t="e">
        <f>VLOOKUP($A392,'BASE DE DATOS'!$B$1:$P$1443,3,0)</f>
        <v>#N/A</v>
      </c>
      <c r="E392" s="102" t="e">
        <f>VLOOKUP($A392,'BASE DE DATOS'!B$2:P$1443,4,0)</f>
        <v>#N/A</v>
      </c>
      <c r="F392" s="102" t="e">
        <f>VLOOKUP($A392,'BASE DE DATOS'!$B$2:$P$1443,5,0)</f>
        <v>#N/A</v>
      </c>
      <c r="G392" s="102" t="e">
        <f>VLOOKUP($A392,'BASE DE DATOS'!$B$2:$P$1443,6,0)</f>
        <v>#N/A</v>
      </c>
      <c r="H392" s="102" t="e">
        <f>VLOOKUP($A392,'BASE DE DATOS'!$B$2:$P$1443,7,0)</f>
        <v>#N/A</v>
      </c>
      <c r="I392" s="102" t="e">
        <f>VLOOKUP($A392,'BASE DE DATOS'!$B$2:$P$1443,8,0)</f>
        <v>#N/A</v>
      </c>
      <c r="J392" s="102" t="e">
        <f>VLOOKUP($A392,'BASE DE DATOS'!$B$2:$P$1443,9,0)</f>
        <v>#N/A</v>
      </c>
      <c r="K392" s="102" t="e">
        <f t="shared" si="8"/>
        <v>#N/A</v>
      </c>
      <c r="L392" s="102" t="e">
        <f>VLOOKUP($A392,'BASE DE DATOS'!$B$2:$P$1443,14,0)</f>
        <v>#N/A</v>
      </c>
      <c r="M392" s="102" t="e">
        <f>VLOOKUP($A392,'BASE DE DATOS'!$B$2:$P$1443,15,0)</f>
        <v>#N/A</v>
      </c>
      <c r="N392" s="52"/>
    </row>
    <row r="393" spans="1:14" ht="21" x14ac:dyDescent="0.35">
      <c r="A393" s="88"/>
      <c r="B393" s="50"/>
      <c r="C393" s="102" t="e">
        <f>VLOOKUP($A393,'BASE DE DATOS'!B$2:P$1443,2,0)</f>
        <v>#N/A</v>
      </c>
      <c r="D393" s="102" t="e">
        <f>VLOOKUP($A393,'BASE DE DATOS'!$B$1:$P$1443,3,0)</f>
        <v>#N/A</v>
      </c>
      <c r="E393" s="102" t="e">
        <f>VLOOKUP($A393,'BASE DE DATOS'!B$2:P$1443,4,0)</f>
        <v>#N/A</v>
      </c>
      <c r="F393" s="102" t="e">
        <f>VLOOKUP($A393,'BASE DE DATOS'!$B$2:$P$1443,5,0)</f>
        <v>#N/A</v>
      </c>
      <c r="G393" s="102" t="e">
        <f>VLOOKUP($A393,'BASE DE DATOS'!$B$2:$P$1443,6,0)</f>
        <v>#N/A</v>
      </c>
      <c r="H393" s="102" t="e">
        <f>VLOOKUP($A393,'BASE DE DATOS'!$B$2:$P$1443,7,0)</f>
        <v>#N/A</v>
      </c>
      <c r="I393" s="102" t="e">
        <f>VLOOKUP($A393,'BASE DE DATOS'!$B$2:$P$1443,8,0)</f>
        <v>#N/A</v>
      </c>
      <c r="J393" s="102" t="e">
        <f>VLOOKUP($A393,'BASE DE DATOS'!$B$2:$P$1443,9,0)</f>
        <v>#N/A</v>
      </c>
      <c r="K393" s="102" t="e">
        <f t="shared" si="8"/>
        <v>#N/A</v>
      </c>
      <c r="L393" s="102" t="e">
        <f>VLOOKUP($A393,'BASE DE DATOS'!$B$2:$P$1443,14,0)</f>
        <v>#N/A</v>
      </c>
      <c r="M393" s="102" t="e">
        <f>VLOOKUP($A393,'BASE DE DATOS'!$B$2:$P$1443,15,0)</f>
        <v>#N/A</v>
      </c>
      <c r="N393" s="52"/>
    </row>
    <row r="394" spans="1:14" ht="21" x14ac:dyDescent="0.35">
      <c r="A394" s="88"/>
      <c r="B394" s="50"/>
      <c r="C394" s="102" t="e">
        <f>VLOOKUP($A394,'BASE DE DATOS'!B$2:P$1443,2,0)</f>
        <v>#N/A</v>
      </c>
      <c r="D394" s="102" t="e">
        <f>VLOOKUP($A394,'BASE DE DATOS'!$B$1:$P$1443,3,0)</f>
        <v>#N/A</v>
      </c>
      <c r="E394" s="102" t="e">
        <f>VLOOKUP($A394,'BASE DE DATOS'!B$2:P$1443,4,0)</f>
        <v>#N/A</v>
      </c>
      <c r="F394" s="102" t="e">
        <f>VLOOKUP($A394,'BASE DE DATOS'!$B$2:$P$1443,5,0)</f>
        <v>#N/A</v>
      </c>
      <c r="G394" s="102" t="e">
        <f>VLOOKUP($A394,'BASE DE DATOS'!$B$2:$P$1443,6,0)</f>
        <v>#N/A</v>
      </c>
      <c r="H394" s="102" t="e">
        <f>VLOOKUP($A394,'BASE DE DATOS'!$B$2:$P$1443,7,0)</f>
        <v>#N/A</v>
      </c>
      <c r="I394" s="102" t="e">
        <f>VLOOKUP($A394,'BASE DE DATOS'!$B$2:$P$1443,8,0)</f>
        <v>#N/A</v>
      </c>
      <c r="J394" s="102" t="e">
        <f>VLOOKUP($A394,'BASE DE DATOS'!$B$2:$P$1443,9,0)</f>
        <v>#N/A</v>
      </c>
      <c r="K394" s="102" t="e">
        <f t="shared" si="8"/>
        <v>#N/A</v>
      </c>
      <c r="L394" s="102" t="e">
        <f>VLOOKUP($A394,'BASE DE DATOS'!$B$2:$P$1443,14,0)</f>
        <v>#N/A</v>
      </c>
      <c r="M394" s="102" t="e">
        <f>VLOOKUP($A394,'BASE DE DATOS'!$B$2:$P$1443,15,0)</f>
        <v>#N/A</v>
      </c>
      <c r="N394" s="52"/>
    </row>
    <row r="395" spans="1:14" ht="21" x14ac:dyDescent="0.35">
      <c r="A395" s="88"/>
      <c r="B395" s="50"/>
      <c r="C395" s="102" t="e">
        <f>VLOOKUP($A395,'BASE DE DATOS'!B$2:P$1443,2,0)</f>
        <v>#N/A</v>
      </c>
      <c r="D395" s="102" t="e">
        <f>VLOOKUP($A395,'BASE DE DATOS'!$B$1:$P$1443,3,0)</f>
        <v>#N/A</v>
      </c>
      <c r="E395" s="102" t="e">
        <f>VLOOKUP($A395,'BASE DE DATOS'!B$2:P$1443,4,0)</f>
        <v>#N/A</v>
      </c>
      <c r="F395" s="102" t="e">
        <f>VLOOKUP($A395,'BASE DE DATOS'!$B$2:$P$1443,5,0)</f>
        <v>#N/A</v>
      </c>
      <c r="G395" s="102" t="e">
        <f>VLOOKUP($A395,'BASE DE DATOS'!$B$2:$P$1443,6,0)</f>
        <v>#N/A</v>
      </c>
      <c r="H395" s="102" t="e">
        <f>VLOOKUP($A395,'BASE DE DATOS'!$B$2:$P$1443,7,0)</f>
        <v>#N/A</v>
      </c>
      <c r="I395" s="102" t="e">
        <f>VLOOKUP($A395,'BASE DE DATOS'!$B$2:$P$1443,8,0)</f>
        <v>#N/A</v>
      </c>
      <c r="J395" s="102" t="e">
        <f>VLOOKUP($A395,'BASE DE DATOS'!$B$2:$P$1443,9,0)</f>
        <v>#N/A</v>
      </c>
      <c r="K395" s="102" t="e">
        <f t="shared" si="8"/>
        <v>#N/A</v>
      </c>
      <c r="L395" s="102" t="e">
        <f>VLOOKUP($A395,'BASE DE DATOS'!$B$2:$P$1443,14,0)</f>
        <v>#N/A</v>
      </c>
      <c r="M395" s="102" t="e">
        <f>VLOOKUP($A395,'BASE DE DATOS'!$B$2:$P$1443,15,0)</f>
        <v>#N/A</v>
      </c>
      <c r="N395" s="52"/>
    </row>
    <row r="396" spans="1:14" ht="21" x14ac:dyDescent="0.35">
      <c r="A396" s="88"/>
      <c r="B396" s="50"/>
      <c r="C396" s="102" t="e">
        <f>VLOOKUP($A396,'BASE DE DATOS'!B$2:P$1443,2,0)</f>
        <v>#N/A</v>
      </c>
      <c r="D396" s="102" t="e">
        <f>VLOOKUP($A396,'BASE DE DATOS'!$B$1:$P$1443,3,0)</f>
        <v>#N/A</v>
      </c>
      <c r="E396" s="102" t="e">
        <f>VLOOKUP($A396,'BASE DE DATOS'!B$2:P$1443,4,0)</f>
        <v>#N/A</v>
      </c>
      <c r="F396" s="102" t="e">
        <f>VLOOKUP($A396,'BASE DE DATOS'!$B$2:$P$1443,5,0)</f>
        <v>#N/A</v>
      </c>
      <c r="G396" s="102" t="e">
        <f>VLOOKUP($A396,'BASE DE DATOS'!$B$2:$P$1443,6,0)</f>
        <v>#N/A</v>
      </c>
      <c r="H396" s="102" t="e">
        <f>VLOOKUP($A396,'BASE DE DATOS'!$B$2:$P$1443,7,0)</f>
        <v>#N/A</v>
      </c>
      <c r="I396" s="102" t="e">
        <f>VLOOKUP($A396,'BASE DE DATOS'!$B$2:$P$1443,8,0)</f>
        <v>#N/A</v>
      </c>
      <c r="J396" s="102" t="e">
        <f>VLOOKUP($A396,'BASE DE DATOS'!$B$2:$P$1443,9,0)</f>
        <v>#N/A</v>
      </c>
      <c r="K396" s="102" t="e">
        <f t="shared" si="8"/>
        <v>#N/A</v>
      </c>
      <c r="L396" s="102" t="e">
        <f>VLOOKUP($A396,'BASE DE DATOS'!$B$2:$P$1443,14,0)</f>
        <v>#N/A</v>
      </c>
      <c r="M396" s="102" t="e">
        <f>VLOOKUP($A396,'BASE DE DATOS'!$B$2:$P$1443,15,0)</f>
        <v>#N/A</v>
      </c>
      <c r="N396" s="52"/>
    </row>
    <row r="397" spans="1:14" ht="21" x14ac:dyDescent="0.35">
      <c r="A397" s="88"/>
      <c r="B397" s="50"/>
      <c r="C397" s="102" t="e">
        <f>VLOOKUP($A397,'BASE DE DATOS'!B$2:P$1443,2,0)</f>
        <v>#N/A</v>
      </c>
      <c r="D397" s="102" t="e">
        <f>VLOOKUP($A397,'BASE DE DATOS'!$B$1:$P$1443,3,0)</f>
        <v>#N/A</v>
      </c>
      <c r="E397" s="102" t="e">
        <f>VLOOKUP($A397,'BASE DE DATOS'!B$2:P$1443,4,0)</f>
        <v>#N/A</v>
      </c>
      <c r="F397" s="102" t="e">
        <f>VLOOKUP($A397,'BASE DE DATOS'!$B$2:$P$1443,5,0)</f>
        <v>#N/A</v>
      </c>
      <c r="G397" s="102" t="e">
        <f>VLOOKUP($A397,'BASE DE DATOS'!$B$2:$P$1443,6,0)</f>
        <v>#N/A</v>
      </c>
      <c r="H397" s="102" t="e">
        <f>VLOOKUP($A397,'BASE DE DATOS'!$B$2:$P$1443,7,0)</f>
        <v>#N/A</v>
      </c>
      <c r="I397" s="102" t="e">
        <f>VLOOKUP($A397,'BASE DE DATOS'!$B$2:$P$1443,8,0)</f>
        <v>#N/A</v>
      </c>
      <c r="J397" s="102" t="e">
        <f>VLOOKUP($A397,'BASE DE DATOS'!$B$2:$P$1443,9,0)</f>
        <v>#N/A</v>
      </c>
      <c r="K397" s="102" t="e">
        <f t="shared" si="8"/>
        <v>#N/A</v>
      </c>
      <c r="L397" s="102" t="e">
        <f>VLOOKUP($A397,'BASE DE DATOS'!$B$2:$P$1443,14,0)</f>
        <v>#N/A</v>
      </c>
      <c r="M397" s="102" t="e">
        <f>VLOOKUP($A397,'BASE DE DATOS'!$B$2:$P$1443,15,0)</f>
        <v>#N/A</v>
      </c>
      <c r="N397" s="52"/>
    </row>
    <row r="398" spans="1:14" ht="21" x14ac:dyDescent="0.35">
      <c r="A398" s="88"/>
      <c r="B398" s="50"/>
      <c r="C398" s="102" t="e">
        <f>VLOOKUP($A398,'BASE DE DATOS'!B$2:P$1443,2,0)</f>
        <v>#N/A</v>
      </c>
      <c r="D398" s="102" t="e">
        <f>VLOOKUP($A398,'BASE DE DATOS'!$B$1:$P$1443,3,0)</f>
        <v>#N/A</v>
      </c>
      <c r="E398" s="102" t="e">
        <f>VLOOKUP($A398,'BASE DE DATOS'!B$2:P$1443,4,0)</f>
        <v>#N/A</v>
      </c>
      <c r="F398" s="102" t="e">
        <f>VLOOKUP($A398,'BASE DE DATOS'!$B$2:$P$1443,5,0)</f>
        <v>#N/A</v>
      </c>
      <c r="G398" s="102" t="e">
        <f>VLOOKUP($A398,'BASE DE DATOS'!$B$2:$P$1443,6,0)</f>
        <v>#N/A</v>
      </c>
      <c r="H398" s="102" t="e">
        <f>VLOOKUP($A398,'BASE DE DATOS'!$B$2:$P$1443,7,0)</f>
        <v>#N/A</v>
      </c>
      <c r="I398" s="102" t="e">
        <f>VLOOKUP($A398,'BASE DE DATOS'!$B$2:$P$1443,8,0)</f>
        <v>#N/A</v>
      </c>
      <c r="J398" s="102" t="e">
        <f>VLOOKUP($A398,'BASE DE DATOS'!$B$2:$P$1443,9,0)</f>
        <v>#N/A</v>
      </c>
      <c r="K398" s="102" t="e">
        <f t="shared" si="8"/>
        <v>#N/A</v>
      </c>
      <c r="L398" s="102" t="e">
        <f>VLOOKUP($A398,'BASE DE DATOS'!$B$2:$P$1443,14,0)</f>
        <v>#N/A</v>
      </c>
      <c r="M398" s="102" t="e">
        <f>VLOOKUP($A398,'BASE DE DATOS'!$B$2:$P$1443,15,0)</f>
        <v>#N/A</v>
      </c>
      <c r="N398" s="52"/>
    </row>
    <row r="399" spans="1:14" ht="21" x14ac:dyDescent="0.35">
      <c r="A399" s="88"/>
      <c r="B399" s="50"/>
      <c r="C399" s="102" t="e">
        <f>VLOOKUP($A399,'BASE DE DATOS'!B$2:P$1443,2,0)</f>
        <v>#N/A</v>
      </c>
      <c r="D399" s="102" t="e">
        <f>VLOOKUP($A399,'BASE DE DATOS'!$B$1:$P$1443,3,0)</f>
        <v>#N/A</v>
      </c>
      <c r="E399" s="102" t="e">
        <f>VLOOKUP($A399,'BASE DE DATOS'!B$2:P$1443,4,0)</f>
        <v>#N/A</v>
      </c>
      <c r="F399" s="102" t="e">
        <f>VLOOKUP($A399,'BASE DE DATOS'!$B$2:$P$1443,5,0)</f>
        <v>#N/A</v>
      </c>
      <c r="G399" s="102" t="e">
        <f>VLOOKUP($A399,'BASE DE DATOS'!$B$2:$P$1443,6,0)</f>
        <v>#N/A</v>
      </c>
      <c r="H399" s="102" t="e">
        <f>VLOOKUP($A399,'BASE DE DATOS'!$B$2:$P$1443,7,0)</f>
        <v>#N/A</v>
      </c>
      <c r="I399" s="102" t="e">
        <f>VLOOKUP($A399,'BASE DE DATOS'!$B$2:$P$1443,8,0)</f>
        <v>#N/A</v>
      </c>
      <c r="J399" s="102" t="e">
        <f>VLOOKUP($A399,'BASE DE DATOS'!$B$2:$P$1443,9,0)</f>
        <v>#N/A</v>
      </c>
      <c r="K399" s="102" t="e">
        <f t="shared" si="8"/>
        <v>#N/A</v>
      </c>
      <c r="L399" s="102" t="e">
        <f>VLOOKUP($A399,'BASE DE DATOS'!$B$2:$P$1443,14,0)</f>
        <v>#N/A</v>
      </c>
      <c r="M399" s="102" t="e">
        <f>VLOOKUP($A399,'BASE DE DATOS'!$B$2:$P$1443,15,0)</f>
        <v>#N/A</v>
      </c>
      <c r="N399" s="52"/>
    </row>
    <row r="400" spans="1:14" ht="21" x14ac:dyDescent="0.35">
      <c r="A400" s="88"/>
      <c r="B400" s="50"/>
      <c r="C400" s="102" t="e">
        <f>VLOOKUP($A400,'BASE DE DATOS'!B$2:P$1443,2,0)</f>
        <v>#N/A</v>
      </c>
      <c r="D400" s="102" t="e">
        <f>VLOOKUP($A400,'BASE DE DATOS'!$B$1:$P$1443,3,0)</f>
        <v>#N/A</v>
      </c>
      <c r="E400" s="102" t="e">
        <f>VLOOKUP($A400,'BASE DE DATOS'!B$2:P$1443,4,0)</f>
        <v>#N/A</v>
      </c>
      <c r="F400" s="102" t="e">
        <f>VLOOKUP($A400,'BASE DE DATOS'!$B$2:$P$1443,5,0)</f>
        <v>#N/A</v>
      </c>
      <c r="G400" s="102" t="e">
        <f>VLOOKUP($A400,'BASE DE DATOS'!$B$2:$P$1443,6,0)</f>
        <v>#N/A</v>
      </c>
      <c r="H400" s="102" t="e">
        <f>VLOOKUP($A400,'BASE DE DATOS'!$B$2:$P$1443,7,0)</f>
        <v>#N/A</v>
      </c>
      <c r="I400" s="102" t="e">
        <f>VLOOKUP($A400,'BASE DE DATOS'!$B$2:$P$1443,8,0)</f>
        <v>#N/A</v>
      </c>
      <c r="J400" s="102" t="e">
        <f>VLOOKUP($A400,'BASE DE DATOS'!$B$2:$P$1443,9,0)</f>
        <v>#N/A</v>
      </c>
      <c r="K400" s="102" t="e">
        <f t="shared" si="8"/>
        <v>#N/A</v>
      </c>
      <c r="L400" s="102" t="e">
        <f>VLOOKUP($A400,'BASE DE DATOS'!$B$2:$P$1443,14,0)</f>
        <v>#N/A</v>
      </c>
      <c r="M400" s="102" t="e">
        <f>VLOOKUP($A400,'BASE DE DATOS'!$B$2:$P$1443,15,0)</f>
        <v>#N/A</v>
      </c>
      <c r="N400" s="52"/>
    </row>
    <row r="401" spans="1:14" ht="21" x14ac:dyDescent="0.35">
      <c r="A401" s="88"/>
      <c r="B401" s="50"/>
      <c r="C401" s="102" t="e">
        <f>VLOOKUP($A401,'BASE DE DATOS'!B$2:P$1443,2,0)</f>
        <v>#N/A</v>
      </c>
      <c r="D401" s="102" t="e">
        <f>VLOOKUP($A401,'BASE DE DATOS'!$B$1:$P$1443,3,0)</f>
        <v>#N/A</v>
      </c>
      <c r="E401" s="102" t="e">
        <f>VLOOKUP($A401,'BASE DE DATOS'!B$2:P$1443,4,0)</f>
        <v>#N/A</v>
      </c>
      <c r="F401" s="102" t="e">
        <f>VLOOKUP($A401,'BASE DE DATOS'!$B$2:$P$1443,5,0)</f>
        <v>#N/A</v>
      </c>
      <c r="G401" s="102" t="e">
        <f>VLOOKUP($A401,'BASE DE DATOS'!$B$2:$P$1443,6,0)</f>
        <v>#N/A</v>
      </c>
      <c r="H401" s="102" t="e">
        <f>VLOOKUP($A401,'BASE DE DATOS'!$B$2:$P$1443,7,0)</f>
        <v>#N/A</v>
      </c>
      <c r="I401" s="102" t="e">
        <f>VLOOKUP($A401,'BASE DE DATOS'!$B$2:$P$1443,8,0)</f>
        <v>#N/A</v>
      </c>
      <c r="J401" s="102" t="e">
        <f>VLOOKUP($A401,'BASE DE DATOS'!$B$2:$P$1443,9,0)</f>
        <v>#N/A</v>
      </c>
      <c r="K401" s="102" t="e">
        <f t="shared" si="8"/>
        <v>#N/A</v>
      </c>
      <c r="L401" s="102" t="e">
        <f>VLOOKUP($A401,'BASE DE DATOS'!$B$2:$P$1443,14,0)</f>
        <v>#N/A</v>
      </c>
      <c r="M401" s="102" t="e">
        <f>VLOOKUP($A401,'BASE DE DATOS'!$B$2:$P$1443,15,0)</f>
        <v>#N/A</v>
      </c>
      <c r="N401" s="52"/>
    </row>
    <row r="402" spans="1:14" ht="21" x14ac:dyDescent="0.35">
      <c r="A402" s="88"/>
      <c r="B402" s="50"/>
      <c r="C402" s="102" t="e">
        <f>VLOOKUP($A402,'BASE DE DATOS'!B$2:P$1443,2,0)</f>
        <v>#N/A</v>
      </c>
      <c r="D402" s="102" t="e">
        <f>VLOOKUP($A402,'BASE DE DATOS'!$B$1:$P$1443,3,0)</f>
        <v>#N/A</v>
      </c>
      <c r="E402" s="102" t="e">
        <f>VLOOKUP($A402,'BASE DE DATOS'!B$2:P$1443,4,0)</f>
        <v>#N/A</v>
      </c>
      <c r="F402" s="102" t="e">
        <f>VLOOKUP($A402,'BASE DE DATOS'!$B$2:$P$1443,5,0)</f>
        <v>#N/A</v>
      </c>
      <c r="G402" s="102" t="e">
        <f>VLOOKUP($A402,'BASE DE DATOS'!$B$2:$P$1443,6,0)</f>
        <v>#N/A</v>
      </c>
      <c r="H402" s="102" t="e">
        <f>VLOOKUP($A402,'BASE DE DATOS'!$B$2:$P$1443,7,0)</f>
        <v>#N/A</v>
      </c>
      <c r="I402" s="102" t="e">
        <f>VLOOKUP($A402,'BASE DE DATOS'!$B$2:$P$1443,8,0)</f>
        <v>#N/A</v>
      </c>
      <c r="J402" s="102" t="e">
        <f>VLOOKUP($A402,'BASE DE DATOS'!$B$2:$P$1443,9,0)</f>
        <v>#N/A</v>
      </c>
      <c r="K402" s="102" t="e">
        <f t="shared" si="8"/>
        <v>#N/A</v>
      </c>
      <c r="L402" s="102" t="e">
        <f>VLOOKUP($A402,'BASE DE DATOS'!$B$2:$P$1443,14,0)</f>
        <v>#N/A</v>
      </c>
      <c r="M402" s="102" t="e">
        <f>VLOOKUP($A402,'BASE DE DATOS'!$B$2:$P$1443,15,0)</f>
        <v>#N/A</v>
      </c>
      <c r="N402" s="52"/>
    </row>
    <row r="403" spans="1:14" ht="21" x14ac:dyDescent="0.25">
      <c r="A403" s="61"/>
      <c r="B403" s="50"/>
      <c r="C403" s="51" t="e">
        <f>VLOOKUP($A403,'BASE DE DATOS'!B$2:P$1443,2,0)</f>
        <v>#N/A</v>
      </c>
      <c r="D403" s="51" t="e">
        <f>VLOOKUP($A403,'BASE DE DATOS'!$B$1:$P$1443,3,0)</f>
        <v>#N/A</v>
      </c>
      <c r="E403" s="51" t="e">
        <f>VLOOKUP($A403,'BASE DE DATOS'!B$2:P$1443,4,0)</f>
        <v>#N/A</v>
      </c>
      <c r="F403" s="51" t="e">
        <f>VLOOKUP($A403,'BASE DE DATOS'!$B$2:$P$1443,5,0)</f>
        <v>#N/A</v>
      </c>
      <c r="G403" s="51" t="e">
        <f>VLOOKUP($A403,'BASE DE DATOS'!$B$2:$P$1443,6,0)</f>
        <v>#N/A</v>
      </c>
      <c r="H403" s="51" t="e">
        <f>VLOOKUP($A403,'BASE DE DATOS'!$B$2:$P$1443,7,0)</f>
        <v>#N/A</v>
      </c>
      <c r="I403" s="51" t="e">
        <f>VLOOKUP($A403,'BASE DE DATOS'!$B$2:$P$1443,8,0)</f>
        <v>#N/A</v>
      </c>
      <c r="J403" s="51" t="e">
        <f>VLOOKUP($A403,'BASE DE DATOS'!$B$2:$P$1443,9,0)</f>
        <v>#N/A</v>
      </c>
      <c r="K403" s="51" t="e">
        <f t="shared" si="8"/>
        <v>#N/A</v>
      </c>
      <c r="L403" s="51" t="e">
        <f>VLOOKUP($A403,'BASE DE DATOS'!$B$2:$P$1443,14,0)</f>
        <v>#N/A</v>
      </c>
      <c r="M403" s="51" t="e">
        <f>VLOOKUP($A403,'BASE DE DATOS'!$B$2:$P$1443,15,0)</f>
        <v>#N/A</v>
      </c>
      <c r="N403" s="52"/>
    </row>
    <row r="404" spans="1:14" ht="21" x14ac:dyDescent="0.25">
      <c r="A404" s="61"/>
      <c r="B404" s="50"/>
      <c r="C404" s="51" t="e">
        <f>VLOOKUP($A404,'BASE DE DATOS'!B$2:P$1443,2,0)</f>
        <v>#N/A</v>
      </c>
      <c r="D404" s="51" t="e">
        <f>VLOOKUP($A404,'BASE DE DATOS'!$B$1:$P$1443,3,0)</f>
        <v>#N/A</v>
      </c>
      <c r="E404" s="51" t="e">
        <f>VLOOKUP($A404,'BASE DE DATOS'!B$2:P$1443,4,0)</f>
        <v>#N/A</v>
      </c>
      <c r="F404" s="51" t="e">
        <f>VLOOKUP($A404,'BASE DE DATOS'!$B$2:$P$1443,5,0)</f>
        <v>#N/A</v>
      </c>
      <c r="G404" s="51" t="e">
        <f>VLOOKUP($A404,'BASE DE DATOS'!$B$2:$P$1443,6,0)</f>
        <v>#N/A</v>
      </c>
      <c r="H404" s="51" t="e">
        <f>VLOOKUP($A404,'BASE DE DATOS'!$B$2:$P$1443,7,0)</f>
        <v>#N/A</v>
      </c>
      <c r="I404" s="51" t="e">
        <f>VLOOKUP($A404,'BASE DE DATOS'!$B$2:$P$1443,8,0)</f>
        <v>#N/A</v>
      </c>
      <c r="J404" s="51" t="e">
        <f>VLOOKUP($A404,'BASE DE DATOS'!$B$2:$P$1443,9,0)</f>
        <v>#N/A</v>
      </c>
      <c r="K404" s="51" t="e">
        <f t="shared" si="8"/>
        <v>#N/A</v>
      </c>
      <c r="L404" s="51" t="e">
        <f>VLOOKUP($A404,'BASE DE DATOS'!$B$2:$P$1443,14,0)</f>
        <v>#N/A</v>
      </c>
      <c r="M404" s="51" t="e">
        <f>VLOOKUP($A404,'BASE DE DATOS'!$B$2:$P$1443,15,0)</f>
        <v>#N/A</v>
      </c>
      <c r="N404" s="52"/>
    </row>
    <row r="405" spans="1:14" ht="21" x14ac:dyDescent="0.25">
      <c r="A405" s="59"/>
      <c r="B405" s="50"/>
      <c r="C405" s="51" t="e">
        <f>VLOOKUP($A405,'BASE DE DATOS'!B$2:P$1443,2,0)</f>
        <v>#N/A</v>
      </c>
      <c r="D405" s="51" t="e">
        <f>VLOOKUP($A405,'BASE DE DATOS'!$B$1:$P$1443,3,0)</f>
        <v>#N/A</v>
      </c>
      <c r="E405" s="51" t="e">
        <f>VLOOKUP($A405,'BASE DE DATOS'!B$2:P$1443,4,0)</f>
        <v>#N/A</v>
      </c>
      <c r="F405" s="51" t="e">
        <f>VLOOKUP($A405,'BASE DE DATOS'!$B$2:$P$1443,5,0)</f>
        <v>#N/A</v>
      </c>
      <c r="G405" s="51" t="e">
        <f>VLOOKUP($A405,'BASE DE DATOS'!$B$2:$P$1443,6,0)</f>
        <v>#N/A</v>
      </c>
      <c r="H405" s="51" t="e">
        <f>VLOOKUP($A405,'BASE DE DATOS'!$B$2:$P$1443,7,0)</f>
        <v>#N/A</v>
      </c>
      <c r="I405" s="51" t="e">
        <f>VLOOKUP($A405,'BASE DE DATOS'!$B$2:$P$1443,8,0)</f>
        <v>#N/A</v>
      </c>
      <c r="J405" s="51" t="e">
        <f>VLOOKUP($A405,'BASE DE DATOS'!$B$2:$P$1443,9,0)</f>
        <v>#N/A</v>
      </c>
      <c r="K405" s="51" t="e">
        <f t="shared" si="8"/>
        <v>#N/A</v>
      </c>
      <c r="L405" s="51" t="e">
        <f>VLOOKUP($A405,'BASE DE DATOS'!$B$2:$P$1443,14,0)</f>
        <v>#N/A</v>
      </c>
      <c r="M405" s="51" t="e">
        <f>VLOOKUP($A405,'BASE DE DATOS'!$B$2:$P$1443,15,0)</f>
        <v>#N/A</v>
      </c>
      <c r="N405" s="52"/>
    </row>
    <row r="406" spans="1:14" ht="21" x14ac:dyDescent="0.35">
      <c r="A406" s="60"/>
      <c r="B406" s="50"/>
      <c r="C406" s="51" t="e">
        <f>VLOOKUP($A406,'BASE DE DATOS'!B$2:P$1443,2,0)</f>
        <v>#N/A</v>
      </c>
      <c r="D406" s="51" t="e">
        <f>VLOOKUP($A406,'BASE DE DATOS'!$B$1:$P$1443,3,0)</f>
        <v>#N/A</v>
      </c>
      <c r="E406" s="51" t="e">
        <f>VLOOKUP($A406,'BASE DE DATOS'!B$2:P$1443,4,0)</f>
        <v>#N/A</v>
      </c>
      <c r="F406" s="51" t="e">
        <f>VLOOKUP($A406,'BASE DE DATOS'!$B$2:$P$1443,5,0)</f>
        <v>#N/A</v>
      </c>
      <c r="G406" s="51" t="e">
        <f>VLOOKUP($A406,'BASE DE DATOS'!$B$2:$P$1443,6,0)</f>
        <v>#N/A</v>
      </c>
      <c r="H406" s="51" t="e">
        <f>VLOOKUP($A406,'BASE DE DATOS'!$B$2:$P$1443,7,0)</f>
        <v>#N/A</v>
      </c>
      <c r="I406" s="51" t="e">
        <f>VLOOKUP($A406,'BASE DE DATOS'!$B$2:$P$1443,8,0)</f>
        <v>#N/A</v>
      </c>
      <c r="J406" s="51" t="e">
        <f>VLOOKUP($A406,'BASE DE DATOS'!$B$2:$P$1443,9,0)</f>
        <v>#N/A</v>
      </c>
      <c r="K406" s="51" t="e">
        <f t="shared" si="8"/>
        <v>#N/A</v>
      </c>
      <c r="L406" s="51" t="e">
        <f>VLOOKUP($A406,'BASE DE DATOS'!$B$2:$P$1443,14,0)</f>
        <v>#N/A</v>
      </c>
      <c r="M406" s="51" t="e">
        <f>VLOOKUP($A406,'BASE DE DATOS'!$B$2:$P$1443,15,0)</f>
        <v>#N/A</v>
      </c>
      <c r="N406" s="52"/>
    </row>
    <row r="407" spans="1:14" ht="21" x14ac:dyDescent="0.25">
      <c r="A407" s="61"/>
      <c r="B407" s="50"/>
      <c r="C407" s="51" t="e">
        <f>VLOOKUP($A407,'BASE DE DATOS'!B$2:P$1443,2,0)</f>
        <v>#N/A</v>
      </c>
      <c r="D407" s="51" t="e">
        <f>VLOOKUP($A407,'BASE DE DATOS'!$B$1:$P$1443,3,0)</f>
        <v>#N/A</v>
      </c>
      <c r="E407" s="51" t="e">
        <f>VLOOKUP($A407,'BASE DE DATOS'!B$2:P$1443,4,0)</f>
        <v>#N/A</v>
      </c>
      <c r="F407" s="51" t="e">
        <f>VLOOKUP($A407,'BASE DE DATOS'!$B$2:$P$1443,5,0)</f>
        <v>#N/A</v>
      </c>
      <c r="G407" s="51" t="e">
        <f>VLOOKUP($A407,'BASE DE DATOS'!$B$2:$P$1443,6,0)</f>
        <v>#N/A</v>
      </c>
      <c r="H407" s="51" t="e">
        <f>VLOOKUP($A407,'BASE DE DATOS'!$B$2:$P$1443,7,0)</f>
        <v>#N/A</v>
      </c>
      <c r="I407" s="51" t="e">
        <f>VLOOKUP($A407,'BASE DE DATOS'!$B$2:$P$1443,8,0)</f>
        <v>#N/A</v>
      </c>
      <c r="J407" s="51" t="e">
        <f>VLOOKUP($A407,'BASE DE DATOS'!$B$2:$P$1443,9,0)</f>
        <v>#N/A</v>
      </c>
      <c r="K407" s="51" t="e">
        <f t="shared" si="8"/>
        <v>#N/A</v>
      </c>
      <c r="L407" s="51" t="e">
        <f>VLOOKUP($A407,'BASE DE DATOS'!$B$2:$P$1443,14,0)</f>
        <v>#N/A</v>
      </c>
      <c r="M407" s="51" t="e">
        <f>VLOOKUP($A407,'BASE DE DATOS'!$B$2:$P$1443,15,0)</f>
        <v>#N/A</v>
      </c>
      <c r="N407" s="52"/>
    </row>
    <row r="408" spans="1:14" ht="21" x14ac:dyDescent="0.25">
      <c r="A408" s="61"/>
      <c r="B408" s="50"/>
      <c r="C408" s="51" t="e">
        <f>VLOOKUP($A408,'BASE DE DATOS'!B$2:P$1443,2,0)</f>
        <v>#N/A</v>
      </c>
      <c r="D408" s="51" t="e">
        <f>VLOOKUP($A408,'BASE DE DATOS'!$B$1:$P$1443,3,0)</f>
        <v>#N/A</v>
      </c>
      <c r="E408" s="51" t="e">
        <f>VLOOKUP($A408,'BASE DE DATOS'!B$2:P$1443,4,0)</f>
        <v>#N/A</v>
      </c>
      <c r="F408" s="51" t="e">
        <f>VLOOKUP($A408,'BASE DE DATOS'!$B$2:$P$1443,5,0)</f>
        <v>#N/A</v>
      </c>
      <c r="G408" s="51" t="e">
        <f>VLOOKUP($A408,'BASE DE DATOS'!$B$2:$P$1443,6,0)</f>
        <v>#N/A</v>
      </c>
      <c r="H408" s="51" t="e">
        <f>VLOOKUP($A408,'BASE DE DATOS'!$B$2:$P$1443,7,0)</f>
        <v>#N/A</v>
      </c>
      <c r="I408" s="51" t="e">
        <f>VLOOKUP($A408,'BASE DE DATOS'!$B$2:$P$1443,8,0)</f>
        <v>#N/A</v>
      </c>
      <c r="J408" s="51" t="e">
        <f>VLOOKUP($A408,'BASE DE DATOS'!$B$2:$P$1443,9,0)</f>
        <v>#N/A</v>
      </c>
      <c r="K408" s="51" t="e">
        <f t="shared" si="8"/>
        <v>#N/A</v>
      </c>
      <c r="L408" s="51" t="e">
        <f>VLOOKUP($A408,'BASE DE DATOS'!$B$2:$P$1443,14,0)</f>
        <v>#N/A</v>
      </c>
      <c r="M408" s="51" t="e">
        <f>VLOOKUP($A408,'BASE DE DATOS'!$B$2:$P$1443,15,0)</f>
        <v>#N/A</v>
      </c>
      <c r="N408" s="52"/>
    </row>
    <row r="409" spans="1:14" ht="21" x14ac:dyDescent="0.25">
      <c r="A409" s="59"/>
      <c r="B409" s="50"/>
      <c r="C409" s="51" t="e">
        <f>VLOOKUP($A409,'BASE DE DATOS'!B$2:P$1443,2,0)</f>
        <v>#N/A</v>
      </c>
      <c r="D409" s="51" t="e">
        <f>VLOOKUP($A409,'BASE DE DATOS'!$B$1:$P$1443,3,0)</f>
        <v>#N/A</v>
      </c>
      <c r="E409" s="51" t="e">
        <f>VLOOKUP($A409,'BASE DE DATOS'!B$2:P$1443,4,0)</f>
        <v>#N/A</v>
      </c>
      <c r="F409" s="51" t="e">
        <f>VLOOKUP($A409,'BASE DE DATOS'!$B$2:$P$1443,5,0)</f>
        <v>#N/A</v>
      </c>
      <c r="G409" s="51" t="e">
        <f>VLOOKUP($A409,'BASE DE DATOS'!$B$2:$P$1443,6,0)</f>
        <v>#N/A</v>
      </c>
      <c r="H409" s="51" t="e">
        <f>VLOOKUP($A409,'BASE DE DATOS'!$B$2:$P$1443,7,0)</f>
        <v>#N/A</v>
      </c>
      <c r="I409" s="51" t="e">
        <f>VLOOKUP($A409,'BASE DE DATOS'!$B$2:$P$1443,8,0)</f>
        <v>#N/A</v>
      </c>
      <c r="J409" s="51" t="e">
        <f>VLOOKUP($A409,'BASE DE DATOS'!$B$2:$P$1443,9,0)</f>
        <v>#N/A</v>
      </c>
      <c r="K409" s="51" t="e">
        <f t="shared" si="8"/>
        <v>#N/A</v>
      </c>
      <c r="L409" s="51" t="e">
        <f>VLOOKUP($A409,'BASE DE DATOS'!$B$2:$P$1443,14,0)</f>
        <v>#N/A</v>
      </c>
      <c r="M409" s="51" t="e">
        <f>VLOOKUP($A409,'BASE DE DATOS'!$B$2:$P$1443,15,0)</f>
        <v>#N/A</v>
      </c>
      <c r="N409" s="52"/>
    </row>
    <row r="410" spans="1:14" ht="21" x14ac:dyDescent="0.35">
      <c r="A410" s="60"/>
      <c r="B410" s="50"/>
      <c r="C410" s="51" t="e">
        <f>VLOOKUP($A410,'BASE DE DATOS'!B$2:P$1443,2,0)</f>
        <v>#N/A</v>
      </c>
      <c r="D410" s="51" t="e">
        <f>VLOOKUP($A410,'BASE DE DATOS'!$B$1:$P$1443,3,0)</f>
        <v>#N/A</v>
      </c>
      <c r="E410" s="51" t="e">
        <f>VLOOKUP($A410,'BASE DE DATOS'!B$2:P$1443,4,0)</f>
        <v>#N/A</v>
      </c>
      <c r="F410" s="51" t="e">
        <f>VLOOKUP($A410,'BASE DE DATOS'!$B$2:$P$1443,5,0)</f>
        <v>#N/A</v>
      </c>
      <c r="G410" s="51" t="e">
        <f>VLOOKUP($A410,'BASE DE DATOS'!$B$2:$P$1443,6,0)</f>
        <v>#N/A</v>
      </c>
      <c r="H410" s="51" t="e">
        <f>VLOOKUP($A410,'BASE DE DATOS'!$B$2:$P$1443,7,0)</f>
        <v>#N/A</v>
      </c>
      <c r="I410" s="51" t="e">
        <f>VLOOKUP($A410,'BASE DE DATOS'!$B$2:$P$1443,8,0)</f>
        <v>#N/A</v>
      </c>
      <c r="J410" s="51" t="e">
        <f>VLOOKUP($A410,'BASE DE DATOS'!$B$2:$P$1443,9,0)</f>
        <v>#N/A</v>
      </c>
      <c r="K410" s="51" t="e">
        <f t="shared" si="8"/>
        <v>#N/A</v>
      </c>
      <c r="L410" s="51" t="e">
        <f>VLOOKUP($A410,'BASE DE DATOS'!$B$2:$P$1443,14,0)</f>
        <v>#N/A</v>
      </c>
      <c r="M410" s="51" t="e">
        <f>VLOOKUP($A410,'BASE DE DATOS'!$B$2:$P$1443,15,0)</f>
        <v>#N/A</v>
      </c>
      <c r="N410" s="52"/>
    </row>
    <row r="411" spans="1:14" ht="21" x14ac:dyDescent="0.25">
      <c r="A411" s="61"/>
      <c r="B411" s="50"/>
      <c r="C411" s="51" t="e">
        <f>VLOOKUP($A411,'BASE DE DATOS'!B$2:P$1443,2,0)</f>
        <v>#N/A</v>
      </c>
      <c r="D411" s="51" t="e">
        <f>VLOOKUP($A411,'BASE DE DATOS'!$B$1:$P$1443,3,0)</f>
        <v>#N/A</v>
      </c>
      <c r="E411" s="51" t="e">
        <f>VLOOKUP($A411,'BASE DE DATOS'!B$2:P$1443,4,0)</f>
        <v>#N/A</v>
      </c>
      <c r="F411" s="51" t="e">
        <f>VLOOKUP($A411,'BASE DE DATOS'!$B$2:$P$1443,5,0)</f>
        <v>#N/A</v>
      </c>
      <c r="G411" s="51" t="e">
        <f>VLOOKUP($A411,'BASE DE DATOS'!$B$2:$P$1443,6,0)</f>
        <v>#N/A</v>
      </c>
      <c r="H411" s="51" t="e">
        <f>VLOOKUP($A411,'BASE DE DATOS'!$B$2:$P$1443,7,0)</f>
        <v>#N/A</v>
      </c>
      <c r="I411" s="51" t="e">
        <f>VLOOKUP($A411,'BASE DE DATOS'!$B$2:$P$1443,8,0)</f>
        <v>#N/A</v>
      </c>
      <c r="J411" s="51" t="e">
        <f>VLOOKUP($A411,'BASE DE DATOS'!$B$2:$P$1443,9,0)</f>
        <v>#N/A</v>
      </c>
      <c r="K411" s="51" t="e">
        <f t="shared" si="8"/>
        <v>#N/A</v>
      </c>
      <c r="L411" s="51" t="e">
        <f>VLOOKUP($A411,'BASE DE DATOS'!$B$2:$P$1443,14,0)</f>
        <v>#N/A</v>
      </c>
      <c r="M411" s="51" t="e">
        <f>VLOOKUP($A411,'BASE DE DATOS'!$B$2:$P$1443,15,0)</f>
        <v>#N/A</v>
      </c>
      <c r="N411" s="52"/>
    </row>
    <row r="412" spans="1:14" ht="21" x14ac:dyDescent="0.25">
      <c r="A412" s="61"/>
      <c r="B412" s="50"/>
      <c r="C412" s="51" t="e">
        <f>VLOOKUP($A412,'BASE DE DATOS'!B$2:P$1443,2,0)</f>
        <v>#N/A</v>
      </c>
      <c r="D412" s="51" t="e">
        <f>VLOOKUP($A412,'BASE DE DATOS'!$B$1:$P$1443,3,0)</f>
        <v>#N/A</v>
      </c>
      <c r="E412" s="51" t="e">
        <f>VLOOKUP($A412,'BASE DE DATOS'!B$2:P$1443,4,0)</f>
        <v>#N/A</v>
      </c>
      <c r="F412" s="51" t="e">
        <f>VLOOKUP($A412,'BASE DE DATOS'!$B$2:$P$1443,5,0)</f>
        <v>#N/A</v>
      </c>
      <c r="G412" s="51" t="e">
        <f>VLOOKUP($A412,'BASE DE DATOS'!$B$2:$P$1443,6,0)</f>
        <v>#N/A</v>
      </c>
      <c r="H412" s="51" t="e">
        <f>VLOOKUP($A412,'BASE DE DATOS'!$B$2:$P$1443,7,0)</f>
        <v>#N/A</v>
      </c>
      <c r="I412" s="51" t="e">
        <f>VLOOKUP($A412,'BASE DE DATOS'!$B$2:$P$1443,8,0)</f>
        <v>#N/A</v>
      </c>
      <c r="J412" s="51" t="e">
        <f>VLOOKUP($A412,'BASE DE DATOS'!$B$2:$P$1443,9,0)</f>
        <v>#N/A</v>
      </c>
      <c r="K412" s="51" t="e">
        <f t="shared" si="8"/>
        <v>#N/A</v>
      </c>
      <c r="L412" s="51" t="e">
        <f>VLOOKUP($A412,'BASE DE DATOS'!$B$2:$P$1443,14,0)</f>
        <v>#N/A</v>
      </c>
      <c r="M412" s="51" t="e">
        <f>VLOOKUP($A412,'BASE DE DATOS'!$B$2:$P$1443,15,0)</f>
        <v>#N/A</v>
      </c>
      <c r="N412" s="52"/>
    </row>
    <row r="413" spans="1:14" ht="21" x14ac:dyDescent="0.25">
      <c r="A413" s="59"/>
      <c r="B413" s="50"/>
      <c r="C413" s="51" t="e">
        <f>VLOOKUP($A413,'BASE DE DATOS'!B$2:P$1443,2,0)</f>
        <v>#N/A</v>
      </c>
      <c r="D413" s="51" t="e">
        <f>VLOOKUP($A413,'BASE DE DATOS'!$B$1:$P$1443,3,0)</f>
        <v>#N/A</v>
      </c>
      <c r="E413" s="51" t="e">
        <f>VLOOKUP($A413,'BASE DE DATOS'!B$2:P$1443,4,0)</f>
        <v>#N/A</v>
      </c>
      <c r="F413" s="51" t="e">
        <f>VLOOKUP($A413,'BASE DE DATOS'!$B$2:$P$1443,5,0)</f>
        <v>#N/A</v>
      </c>
      <c r="G413" s="51" t="e">
        <f>VLOOKUP($A413,'BASE DE DATOS'!$B$2:$P$1443,6,0)</f>
        <v>#N/A</v>
      </c>
      <c r="H413" s="51" t="e">
        <f>VLOOKUP($A413,'BASE DE DATOS'!$B$2:$P$1443,7,0)</f>
        <v>#N/A</v>
      </c>
      <c r="I413" s="51" t="e">
        <f>VLOOKUP($A413,'BASE DE DATOS'!$B$2:$P$1443,8,0)</f>
        <v>#N/A</v>
      </c>
      <c r="J413" s="51" t="e">
        <f>VLOOKUP($A413,'BASE DE DATOS'!$B$2:$P$1443,9,0)</f>
        <v>#N/A</v>
      </c>
      <c r="K413" s="51" t="e">
        <f t="shared" si="8"/>
        <v>#N/A</v>
      </c>
      <c r="L413" s="51" t="e">
        <f>VLOOKUP($A413,'BASE DE DATOS'!$B$2:$P$1443,14,0)</f>
        <v>#N/A</v>
      </c>
      <c r="M413" s="51" t="e">
        <f>VLOOKUP($A413,'BASE DE DATOS'!$B$2:$P$1443,15,0)</f>
        <v>#N/A</v>
      </c>
      <c r="N413" s="52"/>
    </row>
    <row r="414" spans="1:14" ht="21" x14ac:dyDescent="0.35">
      <c r="A414" s="60"/>
      <c r="B414" s="50"/>
      <c r="C414" s="51" t="e">
        <f>VLOOKUP($A414,'BASE DE DATOS'!B$2:P$1443,2,0)</f>
        <v>#N/A</v>
      </c>
      <c r="D414" s="51" t="e">
        <f>VLOOKUP($A414,'BASE DE DATOS'!$B$1:$P$1443,3,0)</f>
        <v>#N/A</v>
      </c>
      <c r="E414" s="51" t="e">
        <f>VLOOKUP($A414,'BASE DE DATOS'!B$2:P$1443,4,0)</f>
        <v>#N/A</v>
      </c>
      <c r="F414" s="51" t="e">
        <f>VLOOKUP($A414,'BASE DE DATOS'!$B$2:$P$1443,5,0)</f>
        <v>#N/A</v>
      </c>
      <c r="G414" s="51" t="e">
        <f>VLOOKUP($A414,'BASE DE DATOS'!$B$2:$P$1443,6,0)</f>
        <v>#N/A</v>
      </c>
      <c r="H414" s="51" t="e">
        <f>VLOOKUP($A414,'BASE DE DATOS'!$B$2:$P$1443,7,0)</f>
        <v>#N/A</v>
      </c>
      <c r="I414" s="51" t="e">
        <f>VLOOKUP($A414,'BASE DE DATOS'!$B$2:$P$1443,8,0)</f>
        <v>#N/A</v>
      </c>
      <c r="J414" s="51" t="e">
        <f>VLOOKUP($A414,'BASE DE DATOS'!$B$2:$P$1443,9,0)</f>
        <v>#N/A</v>
      </c>
      <c r="K414" s="51" t="e">
        <f t="shared" si="8"/>
        <v>#N/A</v>
      </c>
      <c r="L414" s="51" t="e">
        <f>VLOOKUP($A414,'BASE DE DATOS'!$B$2:$P$1443,14,0)</f>
        <v>#N/A</v>
      </c>
      <c r="M414" s="51" t="e">
        <f>VLOOKUP($A414,'BASE DE DATOS'!$B$2:$P$1443,15,0)</f>
        <v>#N/A</v>
      </c>
      <c r="N414" s="52"/>
    </row>
    <row r="415" spans="1:14" ht="21" x14ac:dyDescent="0.25">
      <c r="A415" s="61"/>
      <c r="B415" s="50"/>
      <c r="C415" s="51" t="e">
        <f>VLOOKUP($A415,'BASE DE DATOS'!B$2:P$1443,2,0)</f>
        <v>#N/A</v>
      </c>
      <c r="D415" s="51" t="e">
        <f>VLOOKUP($A415,'BASE DE DATOS'!$B$1:$P$1443,3,0)</f>
        <v>#N/A</v>
      </c>
      <c r="E415" s="51" t="e">
        <f>VLOOKUP($A415,'BASE DE DATOS'!B$2:P$1443,4,0)</f>
        <v>#N/A</v>
      </c>
      <c r="F415" s="51" t="e">
        <f>VLOOKUP($A415,'BASE DE DATOS'!$B$2:$P$1443,5,0)</f>
        <v>#N/A</v>
      </c>
      <c r="G415" s="51" t="e">
        <f>VLOOKUP($A415,'BASE DE DATOS'!$B$2:$P$1443,6,0)</f>
        <v>#N/A</v>
      </c>
      <c r="H415" s="51" t="e">
        <f>VLOOKUP($A415,'BASE DE DATOS'!$B$2:$P$1443,7,0)</f>
        <v>#N/A</v>
      </c>
      <c r="I415" s="51" t="e">
        <f>VLOOKUP($A415,'BASE DE DATOS'!$B$2:$P$1443,8,0)</f>
        <v>#N/A</v>
      </c>
      <c r="J415" s="51" t="e">
        <f>VLOOKUP($A415,'BASE DE DATOS'!$B$2:$P$1443,9,0)</f>
        <v>#N/A</v>
      </c>
      <c r="K415" s="51" t="e">
        <f t="shared" si="8"/>
        <v>#N/A</v>
      </c>
      <c r="L415" s="51" t="e">
        <f>VLOOKUP($A415,'BASE DE DATOS'!$B$2:$P$1443,14,0)</f>
        <v>#N/A</v>
      </c>
      <c r="M415" s="51" t="e">
        <f>VLOOKUP($A415,'BASE DE DATOS'!$B$2:$P$1443,15,0)</f>
        <v>#N/A</v>
      </c>
      <c r="N415" s="52"/>
    </row>
    <row r="416" spans="1:14" ht="21" x14ac:dyDescent="0.25">
      <c r="A416" s="61"/>
      <c r="B416" s="50"/>
      <c r="C416" s="51" t="e">
        <f>VLOOKUP($A416,'BASE DE DATOS'!B$2:P$1443,2,0)</f>
        <v>#N/A</v>
      </c>
      <c r="D416" s="51" t="e">
        <f>VLOOKUP($A416,'BASE DE DATOS'!$B$1:$P$1443,3,0)</f>
        <v>#N/A</v>
      </c>
      <c r="E416" s="51" t="e">
        <f>VLOOKUP($A416,'BASE DE DATOS'!B$2:P$1443,4,0)</f>
        <v>#N/A</v>
      </c>
      <c r="F416" s="51" t="e">
        <f>VLOOKUP($A416,'BASE DE DATOS'!$B$2:$P$1443,5,0)</f>
        <v>#N/A</v>
      </c>
      <c r="G416" s="51" t="e">
        <f>VLOOKUP($A416,'BASE DE DATOS'!$B$2:$P$1443,6,0)</f>
        <v>#N/A</v>
      </c>
      <c r="H416" s="51" t="e">
        <f>VLOOKUP($A416,'BASE DE DATOS'!$B$2:$P$1443,7,0)</f>
        <v>#N/A</v>
      </c>
      <c r="I416" s="51" t="e">
        <f>VLOOKUP($A416,'BASE DE DATOS'!$B$2:$P$1443,8,0)</f>
        <v>#N/A</v>
      </c>
      <c r="J416" s="51" t="e">
        <f>VLOOKUP($A416,'BASE DE DATOS'!$B$2:$P$1443,9,0)</f>
        <v>#N/A</v>
      </c>
      <c r="K416" s="51" t="e">
        <f t="shared" si="8"/>
        <v>#N/A</v>
      </c>
      <c r="L416" s="51" t="e">
        <f>VLOOKUP($A416,'BASE DE DATOS'!$B$2:$P$1443,14,0)</f>
        <v>#N/A</v>
      </c>
      <c r="M416" s="51" t="e">
        <f>VLOOKUP($A416,'BASE DE DATOS'!$B$2:$P$1443,15,0)</f>
        <v>#N/A</v>
      </c>
      <c r="N416" s="52"/>
    </row>
    <row r="417" spans="1:14" ht="21" x14ac:dyDescent="0.25">
      <c r="A417" s="59"/>
      <c r="B417" s="50"/>
      <c r="C417" s="51" t="e">
        <f>VLOOKUP($A417,'BASE DE DATOS'!B$2:P$1443,2,0)</f>
        <v>#N/A</v>
      </c>
      <c r="D417" s="51" t="e">
        <f>VLOOKUP($A417,'BASE DE DATOS'!$B$1:$P$1443,3,0)</f>
        <v>#N/A</v>
      </c>
      <c r="E417" s="51" t="e">
        <f>VLOOKUP($A417,'BASE DE DATOS'!B$2:P$1443,4,0)</f>
        <v>#N/A</v>
      </c>
      <c r="F417" s="51" t="e">
        <f>VLOOKUP($A417,'BASE DE DATOS'!$B$2:$P$1443,5,0)</f>
        <v>#N/A</v>
      </c>
      <c r="G417" s="51" t="e">
        <f>VLOOKUP($A417,'BASE DE DATOS'!$B$2:$P$1443,6,0)</f>
        <v>#N/A</v>
      </c>
      <c r="H417" s="51" t="e">
        <f>VLOOKUP($A417,'BASE DE DATOS'!$B$2:$P$1443,7,0)</f>
        <v>#N/A</v>
      </c>
      <c r="I417" s="51" t="e">
        <f>VLOOKUP($A417,'BASE DE DATOS'!$B$2:$P$1443,8,0)</f>
        <v>#N/A</v>
      </c>
      <c r="J417" s="51" t="e">
        <f>VLOOKUP($A417,'BASE DE DATOS'!$B$2:$P$1443,9,0)</f>
        <v>#N/A</v>
      </c>
      <c r="K417" s="51" t="e">
        <f t="shared" si="8"/>
        <v>#N/A</v>
      </c>
      <c r="L417" s="51" t="e">
        <f>VLOOKUP($A417,'BASE DE DATOS'!$B$2:$P$1443,14,0)</f>
        <v>#N/A</v>
      </c>
      <c r="M417" s="51" t="e">
        <f>VLOOKUP($A417,'BASE DE DATOS'!$B$2:$P$1443,15,0)</f>
        <v>#N/A</v>
      </c>
      <c r="N417" s="52"/>
    </row>
    <row r="418" spans="1:14" ht="21" x14ac:dyDescent="0.35">
      <c r="A418" s="60"/>
      <c r="B418" s="50"/>
      <c r="C418" s="51" t="e">
        <f>VLOOKUP($A418,'BASE DE DATOS'!B$2:P$1443,2,0)</f>
        <v>#N/A</v>
      </c>
      <c r="D418" s="51" t="e">
        <f>VLOOKUP($A418,'BASE DE DATOS'!$B$1:$P$1443,3,0)</f>
        <v>#N/A</v>
      </c>
      <c r="E418" s="51" t="e">
        <f>VLOOKUP($A418,'BASE DE DATOS'!B$2:P$1443,4,0)</f>
        <v>#N/A</v>
      </c>
      <c r="F418" s="51" t="e">
        <f>VLOOKUP($A418,'BASE DE DATOS'!$B$2:$P$1443,5,0)</f>
        <v>#N/A</v>
      </c>
      <c r="G418" s="51" t="e">
        <f>VLOOKUP($A418,'BASE DE DATOS'!$B$2:$P$1443,6,0)</f>
        <v>#N/A</v>
      </c>
      <c r="H418" s="51" t="e">
        <f>VLOOKUP($A418,'BASE DE DATOS'!$B$2:$P$1443,7,0)</f>
        <v>#N/A</v>
      </c>
      <c r="I418" s="51" t="e">
        <f>VLOOKUP($A418,'BASE DE DATOS'!$B$2:$P$1443,8,0)</f>
        <v>#N/A</v>
      </c>
      <c r="J418" s="51" t="e">
        <f>VLOOKUP($A418,'BASE DE DATOS'!$B$2:$P$1443,9,0)</f>
        <v>#N/A</v>
      </c>
      <c r="K418" s="51" t="e">
        <f t="shared" si="8"/>
        <v>#N/A</v>
      </c>
      <c r="L418" s="51" t="e">
        <f>VLOOKUP($A418,'BASE DE DATOS'!$B$2:$P$1443,14,0)</f>
        <v>#N/A</v>
      </c>
      <c r="M418" s="51" t="e">
        <f>VLOOKUP($A418,'BASE DE DATOS'!$B$2:$P$1443,15,0)</f>
        <v>#N/A</v>
      </c>
      <c r="N418" s="52"/>
    </row>
    <row r="419" spans="1:14" ht="21" x14ac:dyDescent="0.25">
      <c r="A419" s="61"/>
      <c r="B419" s="50"/>
      <c r="C419" s="51" t="e">
        <f>VLOOKUP($A419,'BASE DE DATOS'!B$2:P$1443,2,0)</f>
        <v>#N/A</v>
      </c>
      <c r="D419" s="51" t="e">
        <f>VLOOKUP($A419,'BASE DE DATOS'!$B$1:$P$1443,3,0)</f>
        <v>#N/A</v>
      </c>
      <c r="E419" s="51" t="e">
        <f>VLOOKUP($A419,'BASE DE DATOS'!B$2:P$1443,4,0)</f>
        <v>#N/A</v>
      </c>
      <c r="F419" s="51" t="e">
        <f>VLOOKUP($A419,'BASE DE DATOS'!$B$2:$P$1443,5,0)</f>
        <v>#N/A</v>
      </c>
      <c r="G419" s="51" t="e">
        <f>VLOOKUP($A419,'BASE DE DATOS'!$B$2:$P$1443,6,0)</f>
        <v>#N/A</v>
      </c>
      <c r="H419" s="51" t="e">
        <f>VLOOKUP($A419,'BASE DE DATOS'!$B$2:$P$1443,7,0)</f>
        <v>#N/A</v>
      </c>
      <c r="I419" s="51" t="e">
        <f>VLOOKUP($A419,'BASE DE DATOS'!$B$2:$P$1443,8,0)</f>
        <v>#N/A</v>
      </c>
      <c r="J419" s="51" t="e">
        <f>VLOOKUP($A419,'BASE DE DATOS'!$B$2:$P$1443,9,0)</f>
        <v>#N/A</v>
      </c>
      <c r="K419" s="51" t="e">
        <f t="shared" si="8"/>
        <v>#N/A</v>
      </c>
      <c r="L419" s="51" t="e">
        <f>VLOOKUP($A419,'BASE DE DATOS'!$B$2:$P$1443,14,0)</f>
        <v>#N/A</v>
      </c>
      <c r="M419" s="51" t="e">
        <f>VLOOKUP($A419,'BASE DE DATOS'!$B$2:$P$1443,15,0)</f>
        <v>#N/A</v>
      </c>
      <c r="N419" s="52"/>
    </row>
    <row r="420" spans="1:14" ht="21" x14ac:dyDescent="0.25">
      <c r="A420" s="61"/>
      <c r="B420" s="50"/>
      <c r="C420" s="51" t="e">
        <f>VLOOKUP($A420,'BASE DE DATOS'!B$2:P$1443,2,0)</f>
        <v>#N/A</v>
      </c>
      <c r="D420" s="51" t="e">
        <f>VLOOKUP($A420,'BASE DE DATOS'!$B$1:$P$1443,3,0)</f>
        <v>#N/A</v>
      </c>
      <c r="E420" s="51" t="e">
        <f>VLOOKUP($A420,'BASE DE DATOS'!B$2:P$1443,4,0)</f>
        <v>#N/A</v>
      </c>
      <c r="F420" s="51" t="e">
        <f>VLOOKUP($A420,'BASE DE DATOS'!$B$2:$P$1443,5,0)</f>
        <v>#N/A</v>
      </c>
      <c r="G420" s="51" t="e">
        <f>VLOOKUP($A420,'BASE DE DATOS'!$B$2:$P$1443,6,0)</f>
        <v>#N/A</v>
      </c>
      <c r="H420" s="51" t="e">
        <f>VLOOKUP($A420,'BASE DE DATOS'!$B$2:$P$1443,7,0)</f>
        <v>#N/A</v>
      </c>
      <c r="I420" s="51" t="e">
        <f>VLOOKUP($A420,'BASE DE DATOS'!$B$2:$P$1443,8,0)</f>
        <v>#N/A</v>
      </c>
      <c r="J420" s="51" t="e">
        <f>VLOOKUP($A420,'BASE DE DATOS'!$B$2:$P$1443,9,0)</f>
        <v>#N/A</v>
      </c>
      <c r="K420" s="51" t="e">
        <f t="shared" si="8"/>
        <v>#N/A</v>
      </c>
      <c r="L420" s="51" t="e">
        <f>VLOOKUP($A420,'BASE DE DATOS'!$B$2:$P$1443,14,0)</f>
        <v>#N/A</v>
      </c>
      <c r="M420" s="51" t="e">
        <f>VLOOKUP($A420,'BASE DE DATOS'!$B$2:$P$1443,15,0)</f>
        <v>#N/A</v>
      </c>
      <c r="N420" s="52"/>
    </row>
    <row r="421" spans="1:14" ht="21" x14ac:dyDescent="0.25">
      <c r="A421" s="59"/>
      <c r="B421" s="50"/>
      <c r="C421" s="51" t="e">
        <f>VLOOKUP($A421,'BASE DE DATOS'!B$2:P$1443,2,0)</f>
        <v>#N/A</v>
      </c>
      <c r="D421" s="51" t="e">
        <f>VLOOKUP($A421,'BASE DE DATOS'!$B$1:$P$1443,3,0)</f>
        <v>#N/A</v>
      </c>
      <c r="E421" s="51" t="e">
        <f>VLOOKUP($A421,'BASE DE DATOS'!B$2:P$1443,4,0)</f>
        <v>#N/A</v>
      </c>
      <c r="F421" s="51" t="e">
        <f>VLOOKUP($A421,'BASE DE DATOS'!$B$2:$P$1443,5,0)</f>
        <v>#N/A</v>
      </c>
      <c r="G421" s="51" t="e">
        <f>VLOOKUP($A421,'BASE DE DATOS'!$B$2:$P$1443,6,0)</f>
        <v>#N/A</v>
      </c>
      <c r="H421" s="51" t="e">
        <f>VLOOKUP($A421,'BASE DE DATOS'!$B$2:$P$1443,7,0)</f>
        <v>#N/A</v>
      </c>
      <c r="I421" s="51" t="e">
        <f>VLOOKUP($A421,'BASE DE DATOS'!$B$2:$P$1443,8,0)</f>
        <v>#N/A</v>
      </c>
      <c r="J421" s="51" t="e">
        <f>VLOOKUP($A421,'BASE DE DATOS'!$B$2:$P$1443,9,0)</f>
        <v>#N/A</v>
      </c>
      <c r="K421" s="51" t="e">
        <f t="shared" si="8"/>
        <v>#N/A</v>
      </c>
      <c r="L421" s="51" t="e">
        <f>VLOOKUP($A421,'BASE DE DATOS'!$B$2:$P$1443,14,0)</f>
        <v>#N/A</v>
      </c>
      <c r="M421" s="51" t="e">
        <f>VLOOKUP($A421,'BASE DE DATOS'!$B$2:$P$1443,15,0)</f>
        <v>#N/A</v>
      </c>
      <c r="N421" s="52"/>
    </row>
    <row r="422" spans="1:14" ht="21" x14ac:dyDescent="0.35">
      <c r="A422" s="60"/>
      <c r="B422" s="50"/>
      <c r="C422" s="51" t="e">
        <f>VLOOKUP($A422,'BASE DE DATOS'!B$2:P$1443,2,0)</f>
        <v>#N/A</v>
      </c>
      <c r="D422" s="51" t="e">
        <f>VLOOKUP($A422,'BASE DE DATOS'!$B$1:$P$1443,3,0)</f>
        <v>#N/A</v>
      </c>
      <c r="E422" s="51" t="e">
        <f>VLOOKUP($A422,'BASE DE DATOS'!B$2:P$1443,4,0)</f>
        <v>#N/A</v>
      </c>
      <c r="F422" s="51" t="e">
        <f>VLOOKUP($A422,'BASE DE DATOS'!$B$2:$P$1443,5,0)</f>
        <v>#N/A</v>
      </c>
      <c r="G422" s="51" t="e">
        <f>VLOOKUP($A422,'BASE DE DATOS'!$B$2:$P$1443,6,0)</f>
        <v>#N/A</v>
      </c>
      <c r="H422" s="51" t="e">
        <f>VLOOKUP($A422,'BASE DE DATOS'!$B$2:$P$1443,7,0)</f>
        <v>#N/A</v>
      </c>
      <c r="I422" s="51" t="e">
        <f>VLOOKUP($A422,'BASE DE DATOS'!$B$2:$P$1443,8,0)</f>
        <v>#N/A</v>
      </c>
      <c r="J422" s="51" t="e">
        <f>VLOOKUP($A422,'BASE DE DATOS'!$B$2:$P$1443,9,0)</f>
        <v>#N/A</v>
      </c>
      <c r="K422" s="51" t="e">
        <f t="shared" si="8"/>
        <v>#N/A</v>
      </c>
      <c r="L422" s="51" t="e">
        <f>VLOOKUP($A422,'BASE DE DATOS'!$B$2:$P$1443,14,0)</f>
        <v>#N/A</v>
      </c>
      <c r="M422" s="51" t="e">
        <f>VLOOKUP($A422,'BASE DE DATOS'!$B$2:$P$1443,15,0)</f>
        <v>#N/A</v>
      </c>
      <c r="N422" s="52"/>
    </row>
    <row r="423" spans="1:14" ht="21" x14ac:dyDescent="0.25">
      <c r="A423" s="61"/>
      <c r="B423" s="50"/>
      <c r="C423" s="51" t="e">
        <f>VLOOKUP($A423,'BASE DE DATOS'!B$2:P$1443,2,0)</f>
        <v>#N/A</v>
      </c>
      <c r="D423" s="51" t="e">
        <f>VLOOKUP($A423,'BASE DE DATOS'!$B$1:$P$1443,3,0)</f>
        <v>#N/A</v>
      </c>
      <c r="E423" s="51" t="e">
        <f>VLOOKUP($A423,'BASE DE DATOS'!B$2:P$1443,4,0)</f>
        <v>#N/A</v>
      </c>
      <c r="F423" s="51" t="e">
        <f>VLOOKUP($A423,'BASE DE DATOS'!$B$2:$P$1443,5,0)</f>
        <v>#N/A</v>
      </c>
      <c r="G423" s="51" t="e">
        <f>VLOOKUP($A423,'BASE DE DATOS'!$B$2:$P$1443,6,0)</f>
        <v>#N/A</v>
      </c>
      <c r="H423" s="51" t="e">
        <f>VLOOKUP($A423,'BASE DE DATOS'!$B$2:$P$1443,7,0)</f>
        <v>#N/A</v>
      </c>
      <c r="I423" s="51" t="e">
        <f>VLOOKUP($A423,'BASE DE DATOS'!$B$2:$P$1443,8,0)</f>
        <v>#N/A</v>
      </c>
      <c r="J423" s="51" t="e">
        <f>VLOOKUP($A423,'BASE DE DATOS'!$B$2:$P$1443,9,0)</f>
        <v>#N/A</v>
      </c>
      <c r="K423" s="51" t="e">
        <f t="shared" si="8"/>
        <v>#N/A</v>
      </c>
      <c r="L423" s="51" t="e">
        <f>VLOOKUP($A423,'BASE DE DATOS'!$B$2:$P$1443,14,0)</f>
        <v>#N/A</v>
      </c>
      <c r="M423" s="51" t="e">
        <f>VLOOKUP($A423,'BASE DE DATOS'!$B$2:$P$1443,15,0)</f>
        <v>#N/A</v>
      </c>
      <c r="N423" s="52"/>
    </row>
    <row r="424" spans="1:14" ht="21" x14ac:dyDescent="0.25">
      <c r="A424" s="61"/>
      <c r="B424" s="50"/>
      <c r="C424" s="51" t="e">
        <f>VLOOKUP($A424,'BASE DE DATOS'!B$2:P$1443,2,0)</f>
        <v>#N/A</v>
      </c>
      <c r="D424" s="51" t="e">
        <f>VLOOKUP($A424,'BASE DE DATOS'!$B$1:$P$1443,3,0)</f>
        <v>#N/A</v>
      </c>
      <c r="E424" s="51" t="e">
        <f>VLOOKUP($A424,'BASE DE DATOS'!B$2:P$1443,4,0)</f>
        <v>#N/A</v>
      </c>
      <c r="F424" s="51" t="e">
        <f>VLOOKUP($A424,'BASE DE DATOS'!$B$2:$P$1443,5,0)</f>
        <v>#N/A</v>
      </c>
      <c r="G424" s="51" t="e">
        <f>VLOOKUP($A424,'BASE DE DATOS'!$B$2:$P$1443,6,0)</f>
        <v>#N/A</v>
      </c>
      <c r="H424" s="51" t="e">
        <f>VLOOKUP($A424,'BASE DE DATOS'!$B$2:$P$1443,7,0)</f>
        <v>#N/A</v>
      </c>
      <c r="I424" s="51" t="e">
        <f>VLOOKUP($A424,'BASE DE DATOS'!$B$2:$P$1443,8,0)</f>
        <v>#N/A</v>
      </c>
      <c r="J424" s="51" t="e">
        <f>VLOOKUP($A424,'BASE DE DATOS'!$B$2:$P$1443,9,0)</f>
        <v>#N/A</v>
      </c>
      <c r="K424" s="51" t="e">
        <f t="shared" si="8"/>
        <v>#N/A</v>
      </c>
      <c r="L424" s="51" t="e">
        <f>VLOOKUP($A424,'BASE DE DATOS'!$B$2:$P$1443,14,0)</f>
        <v>#N/A</v>
      </c>
      <c r="M424" s="51" t="e">
        <f>VLOOKUP($A424,'BASE DE DATOS'!$B$2:$P$1443,15,0)</f>
        <v>#N/A</v>
      </c>
      <c r="N424" s="52"/>
    </row>
    <row r="425" spans="1:14" ht="21" x14ac:dyDescent="0.25">
      <c r="A425" s="59"/>
      <c r="B425" s="50"/>
      <c r="C425" s="51" t="e">
        <f>VLOOKUP($A425,'BASE DE DATOS'!B$2:P$1443,2,0)</f>
        <v>#N/A</v>
      </c>
      <c r="D425" s="51" t="e">
        <f>VLOOKUP($A425,'BASE DE DATOS'!$B$1:$P$1443,3,0)</f>
        <v>#N/A</v>
      </c>
      <c r="E425" s="51" t="e">
        <f>VLOOKUP($A425,'BASE DE DATOS'!B$2:P$1443,4,0)</f>
        <v>#N/A</v>
      </c>
      <c r="F425" s="51" t="e">
        <f>VLOOKUP($A425,'BASE DE DATOS'!$B$2:$P$1443,5,0)</f>
        <v>#N/A</v>
      </c>
      <c r="G425" s="51" t="e">
        <f>VLOOKUP($A425,'BASE DE DATOS'!$B$2:$P$1443,6,0)</f>
        <v>#N/A</v>
      </c>
      <c r="H425" s="51" t="e">
        <f>VLOOKUP($A425,'BASE DE DATOS'!$B$2:$P$1443,7,0)</f>
        <v>#N/A</v>
      </c>
      <c r="I425" s="51" t="e">
        <f>VLOOKUP($A425,'BASE DE DATOS'!$B$2:$P$1443,8,0)</f>
        <v>#N/A</v>
      </c>
      <c r="J425" s="51" t="e">
        <f>VLOOKUP($A425,'BASE DE DATOS'!$B$2:$P$1443,9,0)</f>
        <v>#N/A</v>
      </c>
      <c r="K425" s="51" t="e">
        <f t="shared" si="8"/>
        <v>#N/A</v>
      </c>
      <c r="L425" s="51" t="e">
        <f>VLOOKUP($A425,'BASE DE DATOS'!$B$2:$P$1443,14,0)</f>
        <v>#N/A</v>
      </c>
      <c r="M425" s="51" t="e">
        <f>VLOOKUP($A425,'BASE DE DATOS'!$B$2:$P$1443,15,0)</f>
        <v>#N/A</v>
      </c>
      <c r="N425" s="52"/>
    </row>
    <row r="426" spans="1:14" ht="21" x14ac:dyDescent="0.35">
      <c r="A426" s="60"/>
      <c r="B426" s="50"/>
      <c r="C426" s="51" t="e">
        <f>VLOOKUP($A426,'BASE DE DATOS'!B$2:P$1443,2,0)</f>
        <v>#N/A</v>
      </c>
      <c r="D426" s="51" t="e">
        <f>VLOOKUP($A426,'BASE DE DATOS'!$B$1:$P$1443,3,0)</f>
        <v>#N/A</v>
      </c>
      <c r="E426" s="51" t="e">
        <f>VLOOKUP($A426,'BASE DE DATOS'!B$2:P$1443,4,0)</f>
        <v>#N/A</v>
      </c>
      <c r="F426" s="51" t="e">
        <f>VLOOKUP($A426,'BASE DE DATOS'!$B$2:$P$1443,5,0)</f>
        <v>#N/A</v>
      </c>
      <c r="G426" s="51" t="e">
        <f>VLOOKUP($A426,'BASE DE DATOS'!$B$2:$P$1443,6,0)</f>
        <v>#N/A</v>
      </c>
      <c r="H426" s="51" t="e">
        <f>VLOOKUP($A426,'BASE DE DATOS'!$B$2:$P$1443,7,0)</f>
        <v>#N/A</v>
      </c>
      <c r="I426" s="51" t="e">
        <f>VLOOKUP($A426,'BASE DE DATOS'!$B$2:$P$1443,8,0)</f>
        <v>#N/A</v>
      </c>
      <c r="J426" s="51" t="e">
        <f>VLOOKUP($A426,'BASE DE DATOS'!$B$2:$P$1443,9,0)</f>
        <v>#N/A</v>
      </c>
      <c r="K426" s="51" t="e">
        <f t="shared" si="8"/>
        <v>#N/A</v>
      </c>
      <c r="L426" s="51" t="e">
        <f>VLOOKUP($A426,'BASE DE DATOS'!$B$2:$P$1443,14,0)</f>
        <v>#N/A</v>
      </c>
      <c r="M426" s="51" t="e">
        <f>VLOOKUP($A426,'BASE DE DATOS'!$B$2:$P$1443,15,0)</f>
        <v>#N/A</v>
      </c>
      <c r="N426" s="52"/>
    </row>
    <row r="427" spans="1:14" ht="21" x14ac:dyDescent="0.25">
      <c r="A427" s="61"/>
      <c r="B427" s="50"/>
      <c r="C427" s="51" t="e">
        <f>VLOOKUP($A427,'BASE DE DATOS'!B$2:P$1443,2,0)</f>
        <v>#N/A</v>
      </c>
      <c r="D427" s="51" t="e">
        <f>VLOOKUP($A427,'BASE DE DATOS'!$B$1:$P$1443,3,0)</f>
        <v>#N/A</v>
      </c>
      <c r="E427" s="51" t="e">
        <f>VLOOKUP($A427,'BASE DE DATOS'!B$2:P$1443,4,0)</f>
        <v>#N/A</v>
      </c>
      <c r="F427" s="51" t="e">
        <f>VLOOKUP($A427,'BASE DE DATOS'!$B$2:$P$1443,5,0)</f>
        <v>#N/A</v>
      </c>
      <c r="G427" s="51" t="e">
        <f>VLOOKUP($A427,'BASE DE DATOS'!$B$2:$P$1443,6,0)</f>
        <v>#N/A</v>
      </c>
      <c r="H427" s="51" t="e">
        <f>VLOOKUP($A427,'BASE DE DATOS'!$B$2:$P$1443,7,0)</f>
        <v>#N/A</v>
      </c>
      <c r="I427" s="51" t="e">
        <f>VLOOKUP($A427,'BASE DE DATOS'!$B$2:$P$1443,8,0)</f>
        <v>#N/A</v>
      </c>
      <c r="J427" s="51" t="e">
        <f>VLOOKUP($A427,'BASE DE DATOS'!$B$2:$P$1443,9,0)</f>
        <v>#N/A</v>
      </c>
      <c r="K427" s="51" t="e">
        <f t="shared" si="8"/>
        <v>#N/A</v>
      </c>
      <c r="L427" s="51" t="e">
        <f>VLOOKUP($A427,'BASE DE DATOS'!$B$2:$P$1443,14,0)</f>
        <v>#N/A</v>
      </c>
      <c r="M427" s="51" t="e">
        <f>VLOOKUP($A427,'BASE DE DATOS'!$B$2:$P$1443,15,0)</f>
        <v>#N/A</v>
      </c>
      <c r="N427" s="52"/>
    </row>
    <row r="428" spans="1:14" ht="21" x14ac:dyDescent="0.25">
      <c r="A428" s="61"/>
      <c r="B428" s="50"/>
      <c r="C428" s="51" t="e">
        <f>VLOOKUP($A428,'BASE DE DATOS'!B$2:P$1443,2,0)</f>
        <v>#N/A</v>
      </c>
      <c r="D428" s="51" t="e">
        <f>VLOOKUP($A428,'BASE DE DATOS'!$B$1:$P$1443,3,0)</f>
        <v>#N/A</v>
      </c>
      <c r="E428" s="51" t="e">
        <f>VLOOKUP($A428,'BASE DE DATOS'!B$2:P$1443,4,0)</f>
        <v>#N/A</v>
      </c>
      <c r="F428" s="51" t="e">
        <f>VLOOKUP($A428,'BASE DE DATOS'!$B$2:$P$1443,5,0)</f>
        <v>#N/A</v>
      </c>
      <c r="G428" s="51" t="e">
        <f>VLOOKUP($A428,'BASE DE DATOS'!$B$2:$P$1443,6,0)</f>
        <v>#N/A</v>
      </c>
      <c r="H428" s="51" t="e">
        <f>VLOOKUP($A428,'BASE DE DATOS'!$B$2:$P$1443,7,0)</f>
        <v>#N/A</v>
      </c>
      <c r="I428" s="51" t="e">
        <f>VLOOKUP($A428,'BASE DE DATOS'!$B$2:$P$1443,8,0)</f>
        <v>#N/A</v>
      </c>
      <c r="J428" s="51" t="e">
        <f>VLOOKUP($A428,'BASE DE DATOS'!$B$2:$P$1443,9,0)</f>
        <v>#N/A</v>
      </c>
      <c r="K428" s="51" t="e">
        <f t="shared" si="8"/>
        <v>#N/A</v>
      </c>
      <c r="L428" s="51" t="e">
        <f>VLOOKUP($A428,'BASE DE DATOS'!$B$2:$P$1443,14,0)</f>
        <v>#N/A</v>
      </c>
      <c r="M428" s="51" t="e">
        <f>VLOOKUP($A428,'BASE DE DATOS'!$B$2:$P$1443,15,0)</f>
        <v>#N/A</v>
      </c>
      <c r="N428" s="52"/>
    </row>
    <row r="429" spans="1:14" ht="21" x14ac:dyDescent="0.25">
      <c r="A429" s="59"/>
      <c r="B429" s="50"/>
      <c r="C429" s="51" t="e">
        <f>VLOOKUP($A429,'BASE DE DATOS'!B$2:P$1443,2,0)</f>
        <v>#N/A</v>
      </c>
      <c r="D429" s="51" t="e">
        <f>VLOOKUP($A429,'BASE DE DATOS'!$B$1:$P$1443,3,0)</f>
        <v>#N/A</v>
      </c>
      <c r="E429" s="51" t="e">
        <f>VLOOKUP($A429,'BASE DE DATOS'!B$2:P$1443,4,0)</f>
        <v>#N/A</v>
      </c>
      <c r="F429" s="51" t="e">
        <f>VLOOKUP($A429,'BASE DE DATOS'!$B$2:$P$1443,5,0)</f>
        <v>#N/A</v>
      </c>
      <c r="G429" s="51" t="e">
        <f>VLOOKUP($A429,'BASE DE DATOS'!$B$2:$P$1443,6,0)</f>
        <v>#N/A</v>
      </c>
      <c r="H429" s="51" t="e">
        <f>VLOOKUP($A429,'BASE DE DATOS'!$B$2:$P$1443,7,0)</f>
        <v>#N/A</v>
      </c>
      <c r="I429" s="51" t="e">
        <f>VLOOKUP($A429,'BASE DE DATOS'!$B$2:$P$1443,8,0)</f>
        <v>#N/A</v>
      </c>
      <c r="J429" s="51" t="e">
        <f>VLOOKUP($A429,'BASE DE DATOS'!$B$2:$P$1443,9,0)</f>
        <v>#N/A</v>
      </c>
      <c r="K429" s="51" t="e">
        <f t="shared" si="8"/>
        <v>#N/A</v>
      </c>
      <c r="L429" s="51" t="e">
        <f>VLOOKUP($A429,'BASE DE DATOS'!$B$2:$P$1443,14,0)</f>
        <v>#N/A</v>
      </c>
      <c r="M429" s="51" t="e">
        <f>VLOOKUP($A429,'BASE DE DATOS'!$B$2:$P$1443,15,0)</f>
        <v>#N/A</v>
      </c>
      <c r="N429" s="52"/>
    </row>
    <row r="430" spans="1:14" ht="21" x14ac:dyDescent="0.35">
      <c r="A430" s="60"/>
      <c r="B430" s="50"/>
      <c r="C430" s="51" t="e">
        <f>VLOOKUP($A430,'BASE DE DATOS'!B$2:P$1443,2,0)</f>
        <v>#N/A</v>
      </c>
      <c r="D430" s="51" t="e">
        <f>VLOOKUP($A430,'BASE DE DATOS'!$B$1:$P$1443,3,0)</f>
        <v>#N/A</v>
      </c>
      <c r="E430" s="51" t="e">
        <f>VLOOKUP($A430,'BASE DE DATOS'!B$2:P$1443,4,0)</f>
        <v>#N/A</v>
      </c>
      <c r="F430" s="51" t="e">
        <f>VLOOKUP($A430,'BASE DE DATOS'!$B$2:$P$1443,5,0)</f>
        <v>#N/A</v>
      </c>
      <c r="G430" s="51" t="e">
        <f>VLOOKUP($A430,'BASE DE DATOS'!$B$2:$P$1443,6,0)</f>
        <v>#N/A</v>
      </c>
      <c r="H430" s="51" t="e">
        <f>VLOOKUP($A430,'BASE DE DATOS'!$B$2:$P$1443,7,0)</f>
        <v>#N/A</v>
      </c>
      <c r="I430" s="51" t="e">
        <f>VLOOKUP($A430,'BASE DE DATOS'!$B$2:$P$1443,8,0)</f>
        <v>#N/A</v>
      </c>
      <c r="J430" s="51" t="e">
        <f>VLOOKUP($A430,'BASE DE DATOS'!$B$2:$P$1443,9,0)</f>
        <v>#N/A</v>
      </c>
      <c r="K430" s="51" t="e">
        <f t="shared" si="8"/>
        <v>#N/A</v>
      </c>
      <c r="L430" s="51" t="e">
        <f>VLOOKUP($A430,'BASE DE DATOS'!$B$2:$P$1443,14,0)</f>
        <v>#N/A</v>
      </c>
      <c r="M430" s="51" t="e">
        <f>VLOOKUP($A430,'BASE DE DATOS'!$B$2:$P$1443,15,0)</f>
        <v>#N/A</v>
      </c>
      <c r="N430" s="52"/>
    </row>
    <row r="431" spans="1:14" ht="21" x14ac:dyDescent="0.25">
      <c r="A431" s="61"/>
      <c r="B431" s="50"/>
      <c r="C431" s="51" t="e">
        <f>VLOOKUP($A431,'BASE DE DATOS'!B$2:P$1443,2,0)</f>
        <v>#N/A</v>
      </c>
      <c r="D431" s="51" t="e">
        <f>VLOOKUP($A431,'BASE DE DATOS'!$B$1:$P$1443,3,0)</f>
        <v>#N/A</v>
      </c>
      <c r="E431" s="51" t="e">
        <f>VLOOKUP($A431,'BASE DE DATOS'!B$2:P$1443,4,0)</f>
        <v>#N/A</v>
      </c>
      <c r="F431" s="51" t="e">
        <f>VLOOKUP($A431,'BASE DE DATOS'!$B$2:$P$1443,5,0)</f>
        <v>#N/A</v>
      </c>
      <c r="G431" s="51" t="e">
        <f>VLOOKUP($A431,'BASE DE DATOS'!$B$2:$P$1443,6,0)</f>
        <v>#N/A</v>
      </c>
      <c r="H431" s="51" t="e">
        <f>VLOOKUP($A431,'BASE DE DATOS'!$B$2:$P$1443,7,0)</f>
        <v>#N/A</v>
      </c>
      <c r="I431" s="51" t="e">
        <f>VLOOKUP($A431,'BASE DE DATOS'!$B$2:$P$1443,8,0)</f>
        <v>#N/A</v>
      </c>
      <c r="J431" s="51" t="e">
        <f>VLOOKUP($A431,'BASE DE DATOS'!$B$2:$P$1443,9,0)</f>
        <v>#N/A</v>
      </c>
      <c r="K431" s="51" t="e">
        <f t="shared" si="8"/>
        <v>#N/A</v>
      </c>
      <c r="L431" s="51" t="e">
        <f>VLOOKUP($A431,'BASE DE DATOS'!$B$2:$P$1443,14,0)</f>
        <v>#N/A</v>
      </c>
      <c r="M431" s="51" t="e">
        <f>VLOOKUP($A431,'BASE DE DATOS'!$B$2:$P$1443,15,0)</f>
        <v>#N/A</v>
      </c>
      <c r="N431" s="52"/>
    </row>
    <row r="432" spans="1:14" ht="21" x14ac:dyDescent="0.25">
      <c r="A432" s="61"/>
      <c r="B432" s="50"/>
      <c r="C432" s="51" t="e">
        <f>VLOOKUP($A432,'BASE DE DATOS'!B$2:P$1443,2,0)</f>
        <v>#N/A</v>
      </c>
      <c r="D432" s="51" t="e">
        <f>VLOOKUP($A432,'BASE DE DATOS'!$B$1:$P$1443,3,0)</f>
        <v>#N/A</v>
      </c>
      <c r="E432" s="51" t="e">
        <f>VLOOKUP($A432,'BASE DE DATOS'!B$2:P$1443,4,0)</f>
        <v>#N/A</v>
      </c>
      <c r="F432" s="51" t="e">
        <f>VLOOKUP($A432,'BASE DE DATOS'!$B$2:$P$1443,5,0)</f>
        <v>#N/A</v>
      </c>
      <c r="G432" s="51" t="e">
        <f>VLOOKUP($A432,'BASE DE DATOS'!$B$2:$P$1443,6,0)</f>
        <v>#N/A</v>
      </c>
      <c r="H432" s="51" t="e">
        <f>VLOOKUP($A432,'BASE DE DATOS'!$B$2:$P$1443,7,0)</f>
        <v>#N/A</v>
      </c>
      <c r="I432" s="51" t="e">
        <f>VLOOKUP($A432,'BASE DE DATOS'!$B$2:$P$1443,8,0)</f>
        <v>#N/A</v>
      </c>
      <c r="J432" s="51" t="e">
        <f>VLOOKUP($A432,'BASE DE DATOS'!$B$2:$P$1443,9,0)</f>
        <v>#N/A</v>
      </c>
      <c r="K432" s="51" t="e">
        <f t="shared" si="8"/>
        <v>#N/A</v>
      </c>
      <c r="L432" s="51" t="e">
        <f>VLOOKUP($A432,'BASE DE DATOS'!$B$2:$P$1443,14,0)</f>
        <v>#N/A</v>
      </c>
      <c r="M432" s="51" t="e">
        <f>VLOOKUP($A432,'BASE DE DATOS'!$B$2:$P$1443,15,0)</f>
        <v>#N/A</v>
      </c>
      <c r="N432" s="52"/>
    </row>
    <row r="433" spans="1:14" ht="21" x14ac:dyDescent="0.25">
      <c r="A433" s="59"/>
      <c r="B433" s="50"/>
      <c r="C433" s="51" t="e">
        <f>VLOOKUP($A433,'BASE DE DATOS'!B$2:P$1443,2,0)</f>
        <v>#N/A</v>
      </c>
      <c r="D433" s="51" t="e">
        <f>VLOOKUP($A433,'BASE DE DATOS'!$B$1:$P$1443,3,0)</f>
        <v>#N/A</v>
      </c>
      <c r="E433" s="51" t="e">
        <f>VLOOKUP($A433,'BASE DE DATOS'!B$2:P$1443,4,0)</f>
        <v>#N/A</v>
      </c>
      <c r="F433" s="51" t="e">
        <f>VLOOKUP($A433,'BASE DE DATOS'!$B$2:$P$1443,5,0)</f>
        <v>#N/A</v>
      </c>
      <c r="G433" s="51" t="e">
        <f>VLOOKUP($A433,'BASE DE DATOS'!$B$2:$P$1443,6,0)</f>
        <v>#N/A</v>
      </c>
      <c r="H433" s="51" t="e">
        <f>VLOOKUP($A433,'BASE DE DATOS'!$B$2:$P$1443,7,0)</f>
        <v>#N/A</v>
      </c>
      <c r="I433" s="51" t="e">
        <f>VLOOKUP($A433,'BASE DE DATOS'!$B$2:$P$1443,8,0)</f>
        <v>#N/A</v>
      </c>
      <c r="J433" s="51" t="e">
        <f>VLOOKUP($A433,'BASE DE DATOS'!$B$2:$P$1443,9,0)</f>
        <v>#N/A</v>
      </c>
      <c r="K433" s="51" t="e">
        <f t="shared" ref="K433:K459" si="9">CONCATENATE(H433,R433,I433,R433,J433)</f>
        <v>#N/A</v>
      </c>
      <c r="L433" s="51" t="e">
        <f>VLOOKUP($A433,'BASE DE DATOS'!$B$2:$P$1443,14,0)</f>
        <v>#N/A</v>
      </c>
      <c r="M433" s="51" t="e">
        <f>VLOOKUP($A433,'BASE DE DATOS'!$B$2:$P$1443,15,0)</f>
        <v>#N/A</v>
      </c>
      <c r="N433" s="52"/>
    </row>
    <row r="434" spans="1:14" ht="21" x14ac:dyDescent="0.35">
      <c r="A434" s="60"/>
      <c r="B434" s="50"/>
      <c r="C434" s="51" t="e">
        <f>VLOOKUP($A434,'BASE DE DATOS'!B$2:P$1443,2,0)</f>
        <v>#N/A</v>
      </c>
      <c r="D434" s="51" t="e">
        <f>VLOOKUP($A434,'BASE DE DATOS'!$B$1:$P$1443,3,0)</f>
        <v>#N/A</v>
      </c>
      <c r="E434" s="51" t="e">
        <f>VLOOKUP($A434,'BASE DE DATOS'!B$2:P$1443,4,0)</f>
        <v>#N/A</v>
      </c>
      <c r="F434" s="51" t="e">
        <f>VLOOKUP($A434,'BASE DE DATOS'!$B$2:$P$1443,5,0)</f>
        <v>#N/A</v>
      </c>
      <c r="G434" s="51" t="e">
        <f>VLOOKUP($A434,'BASE DE DATOS'!$B$2:$P$1443,6,0)</f>
        <v>#N/A</v>
      </c>
      <c r="H434" s="51" t="e">
        <f>VLOOKUP($A434,'BASE DE DATOS'!$B$2:$P$1443,7,0)</f>
        <v>#N/A</v>
      </c>
      <c r="I434" s="51" t="e">
        <f>VLOOKUP($A434,'BASE DE DATOS'!$B$2:$P$1443,8,0)</f>
        <v>#N/A</v>
      </c>
      <c r="J434" s="51" t="e">
        <f>VLOOKUP($A434,'BASE DE DATOS'!$B$2:$P$1443,9,0)</f>
        <v>#N/A</v>
      </c>
      <c r="K434" s="51" t="e">
        <f t="shared" si="9"/>
        <v>#N/A</v>
      </c>
      <c r="L434" s="51" t="e">
        <f>VLOOKUP($A434,'BASE DE DATOS'!$B$2:$P$1443,14,0)</f>
        <v>#N/A</v>
      </c>
      <c r="M434" s="51" t="e">
        <f>VLOOKUP($A434,'BASE DE DATOS'!$B$2:$P$1443,15,0)</f>
        <v>#N/A</v>
      </c>
      <c r="N434" s="52"/>
    </row>
    <row r="435" spans="1:14" ht="21" x14ac:dyDescent="0.25">
      <c r="A435" s="61"/>
      <c r="B435" s="50"/>
      <c r="C435" s="51" t="e">
        <f>VLOOKUP($A435,'BASE DE DATOS'!B$2:P$1443,2,0)</f>
        <v>#N/A</v>
      </c>
      <c r="D435" s="51" t="e">
        <f>VLOOKUP($A435,'BASE DE DATOS'!$B$1:$P$1443,3,0)</f>
        <v>#N/A</v>
      </c>
      <c r="E435" s="51" t="e">
        <f>VLOOKUP($A435,'BASE DE DATOS'!B$2:P$1443,4,0)</f>
        <v>#N/A</v>
      </c>
      <c r="F435" s="51" t="e">
        <f>VLOOKUP($A435,'BASE DE DATOS'!$B$2:$P$1443,5,0)</f>
        <v>#N/A</v>
      </c>
      <c r="G435" s="51" t="e">
        <f>VLOOKUP($A435,'BASE DE DATOS'!$B$2:$P$1443,6,0)</f>
        <v>#N/A</v>
      </c>
      <c r="H435" s="51" t="e">
        <f>VLOOKUP($A435,'BASE DE DATOS'!$B$2:$P$1443,7,0)</f>
        <v>#N/A</v>
      </c>
      <c r="I435" s="51" t="e">
        <f>VLOOKUP($A435,'BASE DE DATOS'!$B$2:$P$1443,8,0)</f>
        <v>#N/A</v>
      </c>
      <c r="J435" s="51" t="e">
        <f>VLOOKUP($A435,'BASE DE DATOS'!$B$2:$P$1443,9,0)</f>
        <v>#N/A</v>
      </c>
      <c r="K435" s="51" t="e">
        <f t="shared" si="9"/>
        <v>#N/A</v>
      </c>
      <c r="L435" s="51" t="e">
        <f>VLOOKUP($A435,'BASE DE DATOS'!$B$2:$P$1443,14,0)</f>
        <v>#N/A</v>
      </c>
      <c r="M435" s="51" t="e">
        <f>VLOOKUP($A435,'BASE DE DATOS'!$B$2:$P$1443,15,0)</f>
        <v>#N/A</v>
      </c>
      <c r="N435" s="52"/>
    </row>
    <row r="436" spans="1:14" ht="21" x14ac:dyDescent="0.25">
      <c r="A436" s="61"/>
      <c r="B436" s="50"/>
      <c r="C436" s="51" t="e">
        <f>VLOOKUP($A436,'BASE DE DATOS'!B$2:P$1443,2,0)</f>
        <v>#N/A</v>
      </c>
      <c r="D436" s="51" t="e">
        <f>VLOOKUP($A436,'BASE DE DATOS'!$B$1:$P$1443,3,0)</f>
        <v>#N/A</v>
      </c>
      <c r="E436" s="51" t="e">
        <f>VLOOKUP($A436,'BASE DE DATOS'!B$2:P$1443,4,0)</f>
        <v>#N/A</v>
      </c>
      <c r="F436" s="51" t="e">
        <f>VLOOKUP($A436,'BASE DE DATOS'!$B$2:$P$1443,5,0)</f>
        <v>#N/A</v>
      </c>
      <c r="G436" s="51" t="e">
        <f>VLOOKUP($A436,'BASE DE DATOS'!$B$2:$P$1443,6,0)</f>
        <v>#N/A</v>
      </c>
      <c r="H436" s="51" t="e">
        <f>VLOOKUP($A436,'BASE DE DATOS'!$B$2:$P$1443,7,0)</f>
        <v>#N/A</v>
      </c>
      <c r="I436" s="51" t="e">
        <f>VLOOKUP($A436,'BASE DE DATOS'!$B$2:$P$1443,8,0)</f>
        <v>#N/A</v>
      </c>
      <c r="J436" s="51" t="e">
        <f>VLOOKUP($A436,'BASE DE DATOS'!$B$2:$P$1443,9,0)</f>
        <v>#N/A</v>
      </c>
      <c r="K436" s="51" t="e">
        <f t="shared" si="9"/>
        <v>#N/A</v>
      </c>
      <c r="L436" s="51" t="e">
        <f>VLOOKUP($A436,'BASE DE DATOS'!$B$2:$P$1443,14,0)</f>
        <v>#N/A</v>
      </c>
      <c r="M436" s="51" t="e">
        <f>VLOOKUP($A436,'BASE DE DATOS'!$B$2:$P$1443,15,0)</f>
        <v>#N/A</v>
      </c>
      <c r="N436" s="52"/>
    </row>
    <row r="437" spans="1:14" ht="21" x14ac:dyDescent="0.25">
      <c r="A437" s="59"/>
      <c r="B437" s="50"/>
      <c r="C437" s="51" t="e">
        <f>VLOOKUP($A437,'BASE DE DATOS'!B$2:P$1443,2,0)</f>
        <v>#N/A</v>
      </c>
      <c r="D437" s="51" t="e">
        <f>VLOOKUP($A437,'BASE DE DATOS'!$B$1:$P$1443,3,0)</f>
        <v>#N/A</v>
      </c>
      <c r="E437" s="51" t="e">
        <f>VLOOKUP($A437,'BASE DE DATOS'!B$2:P$1443,4,0)</f>
        <v>#N/A</v>
      </c>
      <c r="F437" s="51" t="e">
        <f>VLOOKUP($A437,'BASE DE DATOS'!$B$2:$P$1443,5,0)</f>
        <v>#N/A</v>
      </c>
      <c r="G437" s="51" t="e">
        <f>VLOOKUP($A437,'BASE DE DATOS'!$B$2:$P$1443,6,0)</f>
        <v>#N/A</v>
      </c>
      <c r="H437" s="51" t="e">
        <f>VLOOKUP($A437,'BASE DE DATOS'!$B$2:$P$1443,7,0)</f>
        <v>#N/A</v>
      </c>
      <c r="I437" s="51" t="e">
        <f>VLOOKUP($A437,'BASE DE DATOS'!$B$2:$P$1443,8,0)</f>
        <v>#N/A</v>
      </c>
      <c r="J437" s="51" t="e">
        <f>VLOOKUP($A437,'BASE DE DATOS'!$B$2:$P$1443,9,0)</f>
        <v>#N/A</v>
      </c>
      <c r="K437" s="51" t="e">
        <f t="shared" si="9"/>
        <v>#N/A</v>
      </c>
      <c r="L437" s="51" t="e">
        <f>VLOOKUP($A437,'BASE DE DATOS'!$B$2:$P$1443,14,0)</f>
        <v>#N/A</v>
      </c>
      <c r="M437" s="51" t="e">
        <f>VLOOKUP($A437,'BASE DE DATOS'!$B$2:$P$1443,15,0)</f>
        <v>#N/A</v>
      </c>
      <c r="N437" s="52"/>
    </row>
    <row r="438" spans="1:14" ht="21" x14ac:dyDescent="0.35">
      <c r="A438" s="60"/>
      <c r="B438" s="50"/>
      <c r="C438" s="51" t="e">
        <f>VLOOKUP($A438,'BASE DE DATOS'!B$2:P$1443,2,0)</f>
        <v>#N/A</v>
      </c>
      <c r="D438" s="51" t="e">
        <f>VLOOKUP($A438,'BASE DE DATOS'!$B$1:$P$1443,3,0)</f>
        <v>#N/A</v>
      </c>
      <c r="E438" s="51" t="e">
        <f>VLOOKUP($A438,'BASE DE DATOS'!B$2:P$1443,4,0)</f>
        <v>#N/A</v>
      </c>
      <c r="F438" s="51" t="e">
        <f>VLOOKUP($A438,'BASE DE DATOS'!$B$2:$P$1443,5,0)</f>
        <v>#N/A</v>
      </c>
      <c r="G438" s="51" t="e">
        <f>VLOOKUP($A438,'BASE DE DATOS'!$B$2:$P$1443,6,0)</f>
        <v>#N/A</v>
      </c>
      <c r="H438" s="51" t="e">
        <f>VLOOKUP($A438,'BASE DE DATOS'!$B$2:$P$1443,7,0)</f>
        <v>#N/A</v>
      </c>
      <c r="I438" s="51" t="e">
        <f>VLOOKUP($A438,'BASE DE DATOS'!$B$2:$P$1443,8,0)</f>
        <v>#N/A</v>
      </c>
      <c r="J438" s="51" t="e">
        <f>VLOOKUP($A438,'BASE DE DATOS'!$B$2:$P$1443,9,0)</f>
        <v>#N/A</v>
      </c>
      <c r="K438" s="51" t="e">
        <f t="shared" si="9"/>
        <v>#N/A</v>
      </c>
      <c r="L438" s="51" t="e">
        <f>VLOOKUP($A438,'BASE DE DATOS'!$B$2:$P$1443,14,0)</f>
        <v>#N/A</v>
      </c>
      <c r="M438" s="51" t="e">
        <f>VLOOKUP($A438,'BASE DE DATOS'!$B$2:$P$1443,15,0)</f>
        <v>#N/A</v>
      </c>
      <c r="N438" s="52"/>
    </row>
    <row r="439" spans="1:14" ht="21" x14ac:dyDescent="0.25">
      <c r="A439" s="61"/>
      <c r="B439" s="50"/>
      <c r="C439" s="51" t="e">
        <f>VLOOKUP($A439,'BASE DE DATOS'!B$2:P$1443,2,0)</f>
        <v>#N/A</v>
      </c>
      <c r="D439" s="51" t="e">
        <f>VLOOKUP($A439,'BASE DE DATOS'!$B$1:$P$1443,3,0)</f>
        <v>#N/A</v>
      </c>
      <c r="E439" s="51" t="e">
        <f>VLOOKUP($A439,'BASE DE DATOS'!B$2:P$1443,4,0)</f>
        <v>#N/A</v>
      </c>
      <c r="F439" s="51" t="e">
        <f>VLOOKUP($A439,'BASE DE DATOS'!$B$2:$P$1443,5,0)</f>
        <v>#N/A</v>
      </c>
      <c r="G439" s="51" t="e">
        <f>VLOOKUP($A439,'BASE DE DATOS'!$B$2:$P$1443,6,0)</f>
        <v>#N/A</v>
      </c>
      <c r="H439" s="51" t="e">
        <f>VLOOKUP($A439,'BASE DE DATOS'!$B$2:$P$1443,7,0)</f>
        <v>#N/A</v>
      </c>
      <c r="I439" s="51" t="e">
        <f>VLOOKUP($A439,'BASE DE DATOS'!$B$2:$P$1443,8,0)</f>
        <v>#N/A</v>
      </c>
      <c r="J439" s="51" t="e">
        <f>VLOOKUP($A439,'BASE DE DATOS'!$B$2:$P$1443,9,0)</f>
        <v>#N/A</v>
      </c>
      <c r="K439" s="51" t="e">
        <f t="shared" si="9"/>
        <v>#N/A</v>
      </c>
      <c r="L439" s="51" t="e">
        <f>VLOOKUP($A439,'BASE DE DATOS'!$B$2:$P$1443,14,0)</f>
        <v>#N/A</v>
      </c>
      <c r="M439" s="51" t="e">
        <f>VLOOKUP($A439,'BASE DE DATOS'!$B$2:$P$1443,15,0)</f>
        <v>#N/A</v>
      </c>
      <c r="N439" s="52"/>
    </row>
    <row r="440" spans="1:14" ht="21" x14ac:dyDescent="0.25">
      <c r="A440" s="61"/>
      <c r="B440" s="50"/>
      <c r="C440" s="51" t="e">
        <f>VLOOKUP($A440,'BASE DE DATOS'!B$2:P$1443,2,0)</f>
        <v>#N/A</v>
      </c>
      <c r="D440" s="51" t="e">
        <f>VLOOKUP($A440,'BASE DE DATOS'!$B$1:$P$1443,3,0)</f>
        <v>#N/A</v>
      </c>
      <c r="E440" s="51" t="e">
        <f>VLOOKUP($A440,'BASE DE DATOS'!B$2:P$1443,4,0)</f>
        <v>#N/A</v>
      </c>
      <c r="F440" s="51" t="e">
        <f>VLOOKUP($A440,'BASE DE DATOS'!$B$2:$P$1443,5,0)</f>
        <v>#N/A</v>
      </c>
      <c r="G440" s="51" t="e">
        <f>VLOOKUP($A440,'BASE DE DATOS'!$B$2:$P$1443,6,0)</f>
        <v>#N/A</v>
      </c>
      <c r="H440" s="51" t="e">
        <f>VLOOKUP($A440,'BASE DE DATOS'!$B$2:$P$1443,7,0)</f>
        <v>#N/A</v>
      </c>
      <c r="I440" s="51" t="e">
        <f>VLOOKUP($A440,'BASE DE DATOS'!$B$2:$P$1443,8,0)</f>
        <v>#N/A</v>
      </c>
      <c r="J440" s="51" t="e">
        <f>VLOOKUP($A440,'BASE DE DATOS'!$B$2:$P$1443,9,0)</f>
        <v>#N/A</v>
      </c>
      <c r="K440" s="51" t="e">
        <f t="shared" si="9"/>
        <v>#N/A</v>
      </c>
      <c r="L440" s="51" t="e">
        <f>VLOOKUP($A440,'BASE DE DATOS'!$B$2:$P$1443,14,0)</f>
        <v>#N/A</v>
      </c>
      <c r="M440" s="51" t="e">
        <f>VLOOKUP($A440,'BASE DE DATOS'!$B$2:$P$1443,15,0)</f>
        <v>#N/A</v>
      </c>
      <c r="N440" s="52"/>
    </row>
    <row r="441" spans="1:14" ht="21" x14ac:dyDescent="0.25">
      <c r="A441" s="59"/>
      <c r="B441" s="50"/>
      <c r="C441" s="51" t="e">
        <f>VLOOKUP($A441,'BASE DE DATOS'!B$2:P$1443,2,0)</f>
        <v>#N/A</v>
      </c>
      <c r="D441" s="51" t="e">
        <f>VLOOKUP($A441,'BASE DE DATOS'!$B$1:$P$1443,3,0)</f>
        <v>#N/A</v>
      </c>
      <c r="E441" s="51" t="e">
        <f>VLOOKUP($A441,'BASE DE DATOS'!B$2:P$1443,4,0)</f>
        <v>#N/A</v>
      </c>
      <c r="F441" s="51" t="e">
        <f>VLOOKUP($A441,'BASE DE DATOS'!$B$2:$P$1443,5,0)</f>
        <v>#N/A</v>
      </c>
      <c r="G441" s="51" t="e">
        <f>VLOOKUP($A441,'BASE DE DATOS'!$B$2:$P$1443,6,0)</f>
        <v>#N/A</v>
      </c>
      <c r="H441" s="51" t="e">
        <f>VLOOKUP($A441,'BASE DE DATOS'!$B$2:$P$1443,7,0)</f>
        <v>#N/A</v>
      </c>
      <c r="I441" s="51" t="e">
        <f>VLOOKUP($A441,'BASE DE DATOS'!$B$2:$P$1443,8,0)</f>
        <v>#N/A</v>
      </c>
      <c r="J441" s="51" t="e">
        <f>VLOOKUP($A441,'BASE DE DATOS'!$B$2:$P$1443,9,0)</f>
        <v>#N/A</v>
      </c>
      <c r="K441" s="51" t="e">
        <f t="shared" si="9"/>
        <v>#N/A</v>
      </c>
      <c r="L441" s="51" t="e">
        <f>VLOOKUP($A441,'BASE DE DATOS'!$B$2:$P$1443,14,0)</f>
        <v>#N/A</v>
      </c>
      <c r="M441" s="51" t="e">
        <f>VLOOKUP($A441,'BASE DE DATOS'!$B$2:$P$1443,15,0)</f>
        <v>#N/A</v>
      </c>
      <c r="N441" s="52"/>
    </row>
    <row r="442" spans="1:14" ht="21" x14ac:dyDescent="0.35">
      <c r="A442" s="60"/>
      <c r="B442" s="50"/>
      <c r="C442" s="51" t="e">
        <f>VLOOKUP($A442,'BASE DE DATOS'!B$2:P$1443,2,0)</f>
        <v>#N/A</v>
      </c>
      <c r="D442" s="51" t="e">
        <f>VLOOKUP($A442,'BASE DE DATOS'!$B$1:$P$1443,3,0)</f>
        <v>#N/A</v>
      </c>
      <c r="E442" s="51" t="e">
        <f>VLOOKUP($A442,'BASE DE DATOS'!B$2:P$1443,4,0)</f>
        <v>#N/A</v>
      </c>
      <c r="F442" s="51" t="e">
        <f>VLOOKUP($A442,'BASE DE DATOS'!$B$2:$P$1443,5,0)</f>
        <v>#N/A</v>
      </c>
      <c r="G442" s="51" t="e">
        <f>VLOOKUP($A442,'BASE DE DATOS'!$B$2:$P$1443,6,0)</f>
        <v>#N/A</v>
      </c>
      <c r="H442" s="51" t="e">
        <f>VLOOKUP($A442,'BASE DE DATOS'!$B$2:$P$1443,7,0)</f>
        <v>#N/A</v>
      </c>
      <c r="I442" s="51" t="e">
        <f>VLOOKUP($A442,'BASE DE DATOS'!$B$2:$P$1443,8,0)</f>
        <v>#N/A</v>
      </c>
      <c r="J442" s="51" t="e">
        <f>VLOOKUP($A442,'BASE DE DATOS'!$B$2:$P$1443,9,0)</f>
        <v>#N/A</v>
      </c>
      <c r="K442" s="51" t="e">
        <f t="shared" si="9"/>
        <v>#N/A</v>
      </c>
      <c r="L442" s="51" t="e">
        <f>VLOOKUP($A442,'BASE DE DATOS'!$B$2:$P$1443,14,0)</f>
        <v>#N/A</v>
      </c>
      <c r="M442" s="51" t="e">
        <f>VLOOKUP($A442,'BASE DE DATOS'!$B$2:$P$1443,15,0)</f>
        <v>#N/A</v>
      </c>
      <c r="N442" s="52"/>
    </row>
    <row r="443" spans="1:14" ht="21" x14ac:dyDescent="0.25">
      <c r="A443" s="61"/>
      <c r="B443" s="50"/>
      <c r="C443" s="51" t="e">
        <f>VLOOKUP($A443,'BASE DE DATOS'!B$2:P$1443,2,0)</f>
        <v>#N/A</v>
      </c>
      <c r="D443" s="51" t="e">
        <f>VLOOKUP($A443,'BASE DE DATOS'!$B$1:$P$1443,3,0)</f>
        <v>#N/A</v>
      </c>
      <c r="E443" s="51" t="e">
        <f>VLOOKUP($A443,'BASE DE DATOS'!B$2:P$1443,4,0)</f>
        <v>#N/A</v>
      </c>
      <c r="F443" s="51" t="e">
        <f>VLOOKUP($A443,'BASE DE DATOS'!$B$2:$P$1443,5,0)</f>
        <v>#N/A</v>
      </c>
      <c r="G443" s="51" t="e">
        <f>VLOOKUP($A443,'BASE DE DATOS'!$B$2:$P$1443,6,0)</f>
        <v>#N/A</v>
      </c>
      <c r="H443" s="51" t="e">
        <f>VLOOKUP($A443,'BASE DE DATOS'!$B$2:$P$1443,7,0)</f>
        <v>#N/A</v>
      </c>
      <c r="I443" s="51" t="e">
        <f>VLOOKUP($A443,'BASE DE DATOS'!$B$2:$P$1443,8,0)</f>
        <v>#N/A</v>
      </c>
      <c r="J443" s="51" t="e">
        <f>VLOOKUP($A443,'BASE DE DATOS'!$B$2:$P$1443,9,0)</f>
        <v>#N/A</v>
      </c>
      <c r="K443" s="51" t="e">
        <f t="shared" si="9"/>
        <v>#N/A</v>
      </c>
      <c r="L443" s="51" t="e">
        <f>VLOOKUP($A443,'BASE DE DATOS'!$B$2:$P$1443,14,0)</f>
        <v>#N/A</v>
      </c>
      <c r="M443" s="51" t="e">
        <f>VLOOKUP($A443,'BASE DE DATOS'!$B$2:$P$1443,15,0)</f>
        <v>#N/A</v>
      </c>
      <c r="N443" s="52"/>
    </row>
    <row r="444" spans="1:14" ht="21" x14ac:dyDescent="0.25">
      <c r="A444" s="61"/>
      <c r="B444" s="50"/>
      <c r="C444" s="51" t="e">
        <f>VLOOKUP($A444,'BASE DE DATOS'!B$2:P$1443,2,0)</f>
        <v>#N/A</v>
      </c>
      <c r="D444" s="51" t="e">
        <f>VLOOKUP($A444,'BASE DE DATOS'!$B$1:$P$1443,3,0)</f>
        <v>#N/A</v>
      </c>
      <c r="E444" s="51" t="e">
        <f>VLOOKUP($A444,'BASE DE DATOS'!B$2:P$1443,4,0)</f>
        <v>#N/A</v>
      </c>
      <c r="F444" s="51" t="e">
        <f>VLOOKUP($A444,'BASE DE DATOS'!$B$2:$P$1443,5,0)</f>
        <v>#N/A</v>
      </c>
      <c r="G444" s="51" t="e">
        <f>VLOOKUP($A444,'BASE DE DATOS'!$B$2:$P$1443,6,0)</f>
        <v>#N/A</v>
      </c>
      <c r="H444" s="51" t="e">
        <f>VLOOKUP($A444,'BASE DE DATOS'!$B$2:$P$1443,7,0)</f>
        <v>#N/A</v>
      </c>
      <c r="I444" s="51" t="e">
        <f>VLOOKUP($A444,'BASE DE DATOS'!$B$2:$P$1443,8,0)</f>
        <v>#N/A</v>
      </c>
      <c r="J444" s="51" t="e">
        <f>VLOOKUP($A444,'BASE DE DATOS'!$B$2:$P$1443,9,0)</f>
        <v>#N/A</v>
      </c>
      <c r="K444" s="51" t="e">
        <f t="shared" si="9"/>
        <v>#N/A</v>
      </c>
      <c r="L444" s="51" t="e">
        <f>VLOOKUP($A444,'BASE DE DATOS'!$B$2:$P$1443,14,0)</f>
        <v>#N/A</v>
      </c>
      <c r="M444" s="51" t="e">
        <f>VLOOKUP($A444,'BASE DE DATOS'!$B$2:$P$1443,15,0)</f>
        <v>#N/A</v>
      </c>
      <c r="N444" s="52"/>
    </row>
    <row r="445" spans="1:14" ht="21" x14ac:dyDescent="0.25">
      <c r="A445" s="59"/>
      <c r="B445" s="50"/>
      <c r="C445" s="51" t="e">
        <f>VLOOKUP($A445,'BASE DE DATOS'!B$2:P$1443,2,0)</f>
        <v>#N/A</v>
      </c>
      <c r="D445" s="51" t="e">
        <f>VLOOKUP($A445,'BASE DE DATOS'!$B$1:$P$1443,3,0)</f>
        <v>#N/A</v>
      </c>
      <c r="E445" s="51" t="e">
        <f>VLOOKUP($A445,'BASE DE DATOS'!B$2:P$1443,4,0)</f>
        <v>#N/A</v>
      </c>
      <c r="F445" s="51" t="e">
        <f>VLOOKUP($A445,'BASE DE DATOS'!$B$2:$P$1443,5,0)</f>
        <v>#N/A</v>
      </c>
      <c r="G445" s="51" t="e">
        <f>VLOOKUP($A445,'BASE DE DATOS'!$B$2:$P$1443,6,0)</f>
        <v>#N/A</v>
      </c>
      <c r="H445" s="51" t="e">
        <f>VLOOKUP($A445,'BASE DE DATOS'!$B$2:$P$1443,7,0)</f>
        <v>#N/A</v>
      </c>
      <c r="I445" s="51" t="e">
        <f>VLOOKUP($A445,'BASE DE DATOS'!$B$2:$P$1443,8,0)</f>
        <v>#N/A</v>
      </c>
      <c r="J445" s="51" t="e">
        <f>VLOOKUP($A445,'BASE DE DATOS'!$B$2:$P$1443,9,0)</f>
        <v>#N/A</v>
      </c>
      <c r="K445" s="51" t="e">
        <f t="shared" si="9"/>
        <v>#N/A</v>
      </c>
      <c r="L445" s="51" t="e">
        <f>VLOOKUP($A445,'BASE DE DATOS'!$B$2:$P$1443,14,0)</f>
        <v>#N/A</v>
      </c>
      <c r="M445" s="51" t="e">
        <f>VLOOKUP($A445,'BASE DE DATOS'!$B$2:$P$1443,15,0)</f>
        <v>#N/A</v>
      </c>
      <c r="N445" s="52"/>
    </row>
    <row r="446" spans="1:14" ht="21" x14ac:dyDescent="0.35">
      <c r="A446" s="60"/>
      <c r="B446" s="50"/>
      <c r="C446" s="51" t="e">
        <f>VLOOKUP($A446,'BASE DE DATOS'!B$2:P$1443,2,0)</f>
        <v>#N/A</v>
      </c>
      <c r="D446" s="51" t="e">
        <f>VLOOKUP($A446,'BASE DE DATOS'!$B$1:$P$1443,3,0)</f>
        <v>#N/A</v>
      </c>
      <c r="E446" s="51" t="e">
        <f>VLOOKUP($A446,'BASE DE DATOS'!B$2:P$1443,4,0)</f>
        <v>#N/A</v>
      </c>
      <c r="F446" s="51" t="e">
        <f>VLOOKUP($A446,'BASE DE DATOS'!$B$2:$P$1443,5,0)</f>
        <v>#N/A</v>
      </c>
      <c r="G446" s="51" t="e">
        <f>VLOOKUP($A446,'BASE DE DATOS'!$B$2:$P$1443,6,0)</f>
        <v>#N/A</v>
      </c>
      <c r="H446" s="51" t="e">
        <f>VLOOKUP($A446,'BASE DE DATOS'!$B$2:$P$1443,7,0)</f>
        <v>#N/A</v>
      </c>
      <c r="I446" s="51" t="e">
        <f>VLOOKUP($A446,'BASE DE DATOS'!$B$2:$P$1443,8,0)</f>
        <v>#N/A</v>
      </c>
      <c r="J446" s="51" t="e">
        <f>VLOOKUP($A446,'BASE DE DATOS'!$B$2:$P$1443,9,0)</f>
        <v>#N/A</v>
      </c>
      <c r="K446" s="51" t="e">
        <f t="shared" si="9"/>
        <v>#N/A</v>
      </c>
      <c r="L446" s="51" t="e">
        <f>VLOOKUP($A446,'BASE DE DATOS'!$B$2:$P$1443,14,0)</f>
        <v>#N/A</v>
      </c>
      <c r="M446" s="51" t="e">
        <f>VLOOKUP($A446,'BASE DE DATOS'!$B$2:$P$1443,15,0)</f>
        <v>#N/A</v>
      </c>
      <c r="N446" s="52"/>
    </row>
    <row r="447" spans="1:14" ht="21" x14ac:dyDescent="0.25">
      <c r="A447" s="61"/>
      <c r="B447" s="50"/>
      <c r="C447" s="51" t="e">
        <f>VLOOKUP($A447,'BASE DE DATOS'!B$2:P$1443,2,0)</f>
        <v>#N/A</v>
      </c>
      <c r="D447" s="51" t="e">
        <f>VLOOKUP($A447,'BASE DE DATOS'!$B$1:$P$1443,3,0)</f>
        <v>#N/A</v>
      </c>
      <c r="E447" s="51" t="e">
        <f>VLOOKUP($A447,'BASE DE DATOS'!B$2:P$1443,4,0)</f>
        <v>#N/A</v>
      </c>
      <c r="F447" s="51" t="e">
        <f>VLOOKUP($A447,'BASE DE DATOS'!$B$2:$P$1443,5,0)</f>
        <v>#N/A</v>
      </c>
      <c r="G447" s="51" t="e">
        <f>VLOOKUP($A447,'BASE DE DATOS'!$B$2:$P$1443,6,0)</f>
        <v>#N/A</v>
      </c>
      <c r="H447" s="51" t="e">
        <f>VLOOKUP($A447,'BASE DE DATOS'!$B$2:$P$1443,7,0)</f>
        <v>#N/A</v>
      </c>
      <c r="I447" s="51" t="e">
        <f>VLOOKUP($A447,'BASE DE DATOS'!$B$2:$P$1443,8,0)</f>
        <v>#N/A</v>
      </c>
      <c r="J447" s="51" t="e">
        <f>VLOOKUP($A447,'BASE DE DATOS'!$B$2:$P$1443,9,0)</f>
        <v>#N/A</v>
      </c>
      <c r="K447" s="51" t="e">
        <f t="shared" si="9"/>
        <v>#N/A</v>
      </c>
      <c r="L447" s="51" t="e">
        <f>VLOOKUP($A447,'BASE DE DATOS'!$B$2:$P$1443,14,0)</f>
        <v>#N/A</v>
      </c>
      <c r="M447" s="51" t="e">
        <f>VLOOKUP($A447,'BASE DE DATOS'!$B$2:$P$1443,15,0)</f>
        <v>#N/A</v>
      </c>
      <c r="N447" s="52"/>
    </row>
    <row r="448" spans="1:14" ht="21" x14ac:dyDescent="0.25">
      <c r="A448" s="61"/>
      <c r="B448" s="50"/>
      <c r="C448" s="51" t="e">
        <f>VLOOKUP($A448,'BASE DE DATOS'!B$2:P$1443,2,0)</f>
        <v>#N/A</v>
      </c>
      <c r="D448" s="51" t="e">
        <f>VLOOKUP($A448,'BASE DE DATOS'!$B$1:$P$1443,3,0)</f>
        <v>#N/A</v>
      </c>
      <c r="E448" s="51" t="e">
        <f>VLOOKUP($A448,'BASE DE DATOS'!B$2:P$1443,4,0)</f>
        <v>#N/A</v>
      </c>
      <c r="F448" s="51" t="e">
        <f>VLOOKUP($A448,'BASE DE DATOS'!$B$2:$P$1443,5,0)</f>
        <v>#N/A</v>
      </c>
      <c r="G448" s="51" t="e">
        <f>VLOOKUP($A448,'BASE DE DATOS'!$B$2:$P$1443,6,0)</f>
        <v>#N/A</v>
      </c>
      <c r="H448" s="51" t="e">
        <f>VLOOKUP($A448,'BASE DE DATOS'!$B$2:$P$1443,7,0)</f>
        <v>#N/A</v>
      </c>
      <c r="I448" s="51" t="e">
        <f>VLOOKUP($A448,'BASE DE DATOS'!$B$2:$P$1443,8,0)</f>
        <v>#N/A</v>
      </c>
      <c r="J448" s="51" t="e">
        <f>VLOOKUP($A448,'BASE DE DATOS'!$B$2:$P$1443,9,0)</f>
        <v>#N/A</v>
      </c>
      <c r="K448" s="51" t="e">
        <f t="shared" si="9"/>
        <v>#N/A</v>
      </c>
      <c r="L448" s="51" t="e">
        <f>VLOOKUP($A448,'BASE DE DATOS'!$B$2:$P$1443,14,0)</f>
        <v>#N/A</v>
      </c>
      <c r="M448" s="51" t="e">
        <f>VLOOKUP($A448,'BASE DE DATOS'!$B$2:$P$1443,15,0)</f>
        <v>#N/A</v>
      </c>
      <c r="N448" s="52"/>
    </row>
    <row r="449" spans="1:14" ht="21" x14ac:dyDescent="0.25">
      <c r="A449" s="59"/>
      <c r="B449" s="50"/>
      <c r="C449" s="51" t="e">
        <f>VLOOKUP($A449,'BASE DE DATOS'!B$2:P$1443,2,0)</f>
        <v>#N/A</v>
      </c>
      <c r="D449" s="51" t="e">
        <f>VLOOKUP($A449,'BASE DE DATOS'!$B$1:$P$1443,3,0)</f>
        <v>#N/A</v>
      </c>
      <c r="E449" s="51" t="e">
        <f>VLOOKUP($A449,'BASE DE DATOS'!B$2:P$1443,4,0)</f>
        <v>#N/A</v>
      </c>
      <c r="F449" s="51" t="e">
        <f>VLOOKUP($A449,'BASE DE DATOS'!$B$2:$P$1443,5,0)</f>
        <v>#N/A</v>
      </c>
      <c r="G449" s="51" t="e">
        <f>VLOOKUP($A449,'BASE DE DATOS'!$B$2:$P$1443,6,0)</f>
        <v>#N/A</v>
      </c>
      <c r="H449" s="51" t="e">
        <f>VLOOKUP($A449,'BASE DE DATOS'!$B$2:$P$1443,7,0)</f>
        <v>#N/A</v>
      </c>
      <c r="I449" s="51" t="e">
        <f>VLOOKUP($A449,'BASE DE DATOS'!$B$2:$P$1443,8,0)</f>
        <v>#N/A</v>
      </c>
      <c r="J449" s="51" t="e">
        <f>VLOOKUP($A449,'BASE DE DATOS'!$B$2:$P$1443,9,0)</f>
        <v>#N/A</v>
      </c>
      <c r="K449" s="51" t="e">
        <f t="shared" si="9"/>
        <v>#N/A</v>
      </c>
      <c r="L449" s="51" t="e">
        <f>VLOOKUP($A449,'BASE DE DATOS'!$B$2:$P$1443,14,0)</f>
        <v>#N/A</v>
      </c>
      <c r="M449" s="51" t="e">
        <f>VLOOKUP($A449,'BASE DE DATOS'!$B$2:$P$1443,15,0)</f>
        <v>#N/A</v>
      </c>
      <c r="N449" s="52"/>
    </row>
    <row r="450" spans="1:14" ht="21" x14ac:dyDescent="0.35">
      <c r="A450" s="60"/>
      <c r="B450" s="50"/>
      <c r="C450" s="51" t="e">
        <f>VLOOKUP($A450,'BASE DE DATOS'!B$2:P$1443,2,0)</f>
        <v>#N/A</v>
      </c>
      <c r="D450" s="51" t="e">
        <f>VLOOKUP($A450,'BASE DE DATOS'!$B$1:$P$1443,3,0)</f>
        <v>#N/A</v>
      </c>
      <c r="E450" s="51" t="e">
        <f>VLOOKUP($A450,'BASE DE DATOS'!B$2:P$1443,4,0)</f>
        <v>#N/A</v>
      </c>
      <c r="F450" s="51" t="e">
        <f>VLOOKUP($A450,'BASE DE DATOS'!$B$2:$P$1443,5,0)</f>
        <v>#N/A</v>
      </c>
      <c r="G450" s="51" t="e">
        <f>VLOOKUP($A450,'BASE DE DATOS'!$B$2:$P$1443,6,0)</f>
        <v>#N/A</v>
      </c>
      <c r="H450" s="51" t="e">
        <f>VLOOKUP($A450,'BASE DE DATOS'!$B$2:$P$1443,7,0)</f>
        <v>#N/A</v>
      </c>
      <c r="I450" s="51" t="e">
        <f>VLOOKUP($A450,'BASE DE DATOS'!$B$2:$P$1443,8,0)</f>
        <v>#N/A</v>
      </c>
      <c r="J450" s="51" t="e">
        <f>VLOOKUP($A450,'BASE DE DATOS'!$B$2:$P$1443,9,0)</f>
        <v>#N/A</v>
      </c>
      <c r="K450" s="51" t="e">
        <f t="shared" si="9"/>
        <v>#N/A</v>
      </c>
      <c r="L450" s="51" t="e">
        <f>VLOOKUP($A450,'BASE DE DATOS'!$B$2:$P$1443,14,0)</f>
        <v>#N/A</v>
      </c>
      <c r="M450" s="51" t="e">
        <f>VLOOKUP($A450,'BASE DE DATOS'!$B$2:$P$1443,15,0)</f>
        <v>#N/A</v>
      </c>
      <c r="N450" s="52"/>
    </row>
    <row r="451" spans="1:14" ht="21" x14ac:dyDescent="0.25">
      <c r="A451" s="61"/>
      <c r="B451" s="50"/>
      <c r="C451" s="51" t="e">
        <f>VLOOKUP($A451,'BASE DE DATOS'!B$2:P$1443,2,0)</f>
        <v>#N/A</v>
      </c>
      <c r="D451" s="51" t="e">
        <f>VLOOKUP($A451,'BASE DE DATOS'!$B$1:$P$1443,3,0)</f>
        <v>#N/A</v>
      </c>
      <c r="E451" s="51" t="e">
        <f>VLOOKUP($A451,'BASE DE DATOS'!B$2:P$1443,4,0)</f>
        <v>#N/A</v>
      </c>
      <c r="F451" s="51" t="e">
        <f>VLOOKUP($A451,'BASE DE DATOS'!$B$2:$P$1443,5,0)</f>
        <v>#N/A</v>
      </c>
      <c r="G451" s="51" t="e">
        <f>VLOOKUP($A451,'BASE DE DATOS'!$B$2:$P$1443,6,0)</f>
        <v>#N/A</v>
      </c>
      <c r="H451" s="51" t="e">
        <f>VLOOKUP($A451,'BASE DE DATOS'!$B$2:$P$1443,7,0)</f>
        <v>#N/A</v>
      </c>
      <c r="I451" s="51" t="e">
        <f>VLOOKUP($A451,'BASE DE DATOS'!$B$2:$P$1443,8,0)</f>
        <v>#N/A</v>
      </c>
      <c r="J451" s="51" t="e">
        <f>VLOOKUP($A451,'BASE DE DATOS'!$B$2:$P$1443,9,0)</f>
        <v>#N/A</v>
      </c>
      <c r="K451" s="51" t="e">
        <f t="shared" si="9"/>
        <v>#N/A</v>
      </c>
      <c r="L451" s="51" t="e">
        <f>VLOOKUP($A451,'BASE DE DATOS'!$B$2:$P$1443,14,0)</f>
        <v>#N/A</v>
      </c>
      <c r="M451" s="51" t="e">
        <f>VLOOKUP($A451,'BASE DE DATOS'!$B$2:$P$1443,15,0)</f>
        <v>#N/A</v>
      </c>
      <c r="N451" s="52"/>
    </row>
    <row r="452" spans="1:14" ht="21" x14ac:dyDescent="0.25">
      <c r="A452" s="61"/>
      <c r="B452" s="50"/>
      <c r="C452" s="51" t="e">
        <f>VLOOKUP($A452,'BASE DE DATOS'!B$2:P$1443,2,0)</f>
        <v>#N/A</v>
      </c>
      <c r="D452" s="51" t="e">
        <f>VLOOKUP($A452,'BASE DE DATOS'!$B$1:$P$1443,3,0)</f>
        <v>#N/A</v>
      </c>
      <c r="E452" s="51" t="e">
        <f>VLOOKUP($A452,'BASE DE DATOS'!B$2:P$1443,4,0)</f>
        <v>#N/A</v>
      </c>
      <c r="F452" s="51" t="e">
        <f>VLOOKUP($A452,'BASE DE DATOS'!$B$2:$P$1443,5,0)</f>
        <v>#N/A</v>
      </c>
      <c r="G452" s="51" t="e">
        <f>VLOOKUP($A452,'BASE DE DATOS'!$B$2:$P$1443,6,0)</f>
        <v>#N/A</v>
      </c>
      <c r="H452" s="51" t="e">
        <f>VLOOKUP($A452,'BASE DE DATOS'!$B$2:$P$1443,7,0)</f>
        <v>#N/A</v>
      </c>
      <c r="I452" s="51" t="e">
        <f>VLOOKUP($A452,'BASE DE DATOS'!$B$2:$P$1443,8,0)</f>
        <v>#N/A</v>
      </c>
      <c r="J452" s="51" t="e">
        <f>VLOOKUP($A452,'BASE DE DATOS'!$B$2:$P$1443,9,0)</f>
        <v>#N/A</v>
      </c>
      <c r="K452" s="51" t="e">
        <f t="shared" si="9"/>
        <v>#N/A</v>
      </c>
      <c r="L452" s="51" t="e">
        <f>VLOOKUP($A452,'BASE DE DATOS'!$B$2:$P$1443,14,0)</f>
        <v>#N/A</v>
      </c>
      <c r="M452" s="51" t="e">
        <f>VLOOKUP($A452,'BASE DE DATOS'!$B$2:$P$1443,15,0)</f>
        <v>#N/A</v>
      </c>
      <c r="N452" s="52"/>
    </row>
    <row r="453" spans="1:14" ht="21" x14ac:dyDescent="0.25">
      <c r="A453" s="59"/>
      <c r="B453" s="50"/>
      <c r="C453" s="51" t="e">
        <f>VLOOKUP($A453,'BASE DE DATOS'!B$2:P$1443,2,0)</f>
        <v>#N/A</v>
      </c>
      <c r="D453" s="51" t="e">
        <f>VLOOKUP($A453,'BASE DE DATOS'!$B$1:$P$1443,3,0)</f>
        <v>#N/A</v>
      </c>
      <c r="E453" s="51" t="e">
        <f>VLOOKUP($A453,'BASE DE DATOS'!B$2:P$1443,4,0)</f>
        <v>#N/A</v>
      </c>
      <c r="F453" s="51" t="e">
        <f>VLOOKUP($A453,'BASE DE DATOS'!$B$2:$P$1443,5,0)</f>
        <v>#N/A</v>
      </c>
      <c r="G453" s="51" t="e">
        <f>VLOOKUP($A453,'BASE DE DATOS'!$B$2:$P$1443,6,0)</f>
        <v>#N/A</v>
      </c>
      <c r="H453" s="51" t="e">
        <f>VLOOKUP($A453,'BASE DE DATOS'!$B$2:$P$1443,7,0)</f>
        <v>#N/A</v>
      </c>
      <c r="I453" s="51" t="e">
        <f>VLOOKUP($A453,'BASE DE DATOS'!$B$2:$P$1443,8,0)</f>
        <v>#N/A</v>
      </c>
      <c r="J453" s="51" t="e">
        <f>VLOOKUP($A453,'BASE DE DATOS'!$B$2:$P$1443,9,0)</f>
        <v>#N/A</v>
      </c>
      <c r="K453" s="51" t="e">
        <f t="shared" si="9"/>
        <v>#N/A</v>
      </c>
      <c r="L453" s="51" t="e">
        <f>VLOOKUP($A453,'BASE DE DATOS'!$B$2:$P$1443,14,0)</f>
        <v>#N/A</v>
      </c>
      <c r="M453" s="51" t="e">
        <f>VLOOKUP($A453,'BASE DE DATOS'!$B$2:$P$1443,15,0)</f>
        <v>#N/A</v>
      </c>
      <c r="N453" s="52"/>
    </row>
    <row r="454" spans="1:14" ht="21" x14ac:dyDescent="0.35">
      <c r="A454" s="60"/>
      <c r="B454" s="50"/>
      <c r="C454" s="51" t="e">
        <f>VLOOKUP($A454,'BASE DE DATOS'!B$2:P$1443,2,0)</f>
        <v>#N/A</v>
      </c>
      <c r="D454" s="51" t="e">
        <f>VLOOKUP($A454,'BASE DE DATOS'!$B$1:$P$1443,3,0)</f>
        <v>#N/A</v>
      </c>
      <c r="E454" s="51" t="e">
        <f>VLOOKUP($A454,'BASE DE DATOS'!B$2:P$1443,4,0)</f>
        <v>#N/A</v>
      </c>
      <c r="F454" s="51" t="e">
        <f>VLOOKUP($A454,'BASE DE DATOS'!$B$2:$P$1443,5,0)</f>
        <v>#N/A</v>
      </c>
      <c r="G454" s="51" t="e">
        <f>VLOOKUP($A454,'BASE DE DATOS'!$B$2:$P$1443,6,0)</f>
        <v>#N/A</v>
      </c>
      <c r="H454" s="51" t="e">
        <f>VLOOKUP($A454,'BASE DE DATOS'!$B$2:$P$1443,7,0)</f>
        <v>#N/A</v>
      </c>
      <c r="I454" s="51" t="e">
        <f>VLOOKUP($A454,'BASE DE DATOS'!$B$2:$P$1443,8,0)</f>
        <v>#N/A</v>
      </c>
      <c r="J454" s="51" t="e">
        <f>VLOOKUP($A454,'BASE DE DATOS'!$B$2:$P$1443,9,0)</f>
        <v>#N/A</v>
      </c>
      <c r="K454" s="51" t="e">
        <f t="shared" si="9"/>
        <v>#N/A</v>
      </c>
      <c r="L454" s="51" t="e">
        <f>VLOOKUP($A454,'BASE DE DATOS'!$B$2:$P$1443,14,0)</f>
        <v>#N/A</v>
      </c>
      <c r="M454" s="51" t="e">
        <f>VLOOKUP($A454,'BASE DE DATOS'!$B$2:$P$1443,15,0)</f>
        <v>#N/A</v>
      </c>
      <c r="N454" s="52"/>
    </row>
    <row r="455" spans="1:14" ht="21" x14ac:dyDescent="0.25">
      <c r="A455" s="61"/>
      <c r="B455" s="50"/>
      <c r="C455" s="51" t="e">
        <f>VLOOKUP($A455,'BASE DE DATOS'!B$2:P$1443,2,0)</f>
        <v>#N/A</v>
      </c>
      <c r="D455" s="51" t="e">
        <f>VLOOKUP($A455,'BASE DE DATOS'!$B$1:$P$1443,3,0)</f>
        <v>#N/A</v>
      </c>
      <c r="E455" s="51" t="e">
        <f>VLOOKUP($A455,'BASE DE DATOS'!B$2:P$1443,4,0)</f>
        <v>#N/A</v>
      </c>
      <c r="F455" s="51" t="e">
        <f>VLOOKUP($A455,'BASE DE DATOS'!$B$2:$P$1443,5,0)</f>
        <v>#N/A</v>
      </c>
      <c r="G455" s="51" t="e">
        <f>VLOOKUP($A455,'BASE DE DATOS'!$B$2:$P$1443,6,0)</f>
        <v>#N/A</v>
      </c>
      <c r="H455" s="51" t="e">
        <f>VLOOKUP($A455,'BASE DE DATOS'!$B$2:$P$1443,7,0)</f>
        <v>#N/A</v>
      </c>
      <c r="I455" s="51" t="e">
        <f>VLOOKUP($A455,'BASE DE DATOS'!$B$2:$P$1443,8,0)</f>
        <v>#N/A</v>
      </c>
      <c r="J455" s="51" t="e">
        <f>VLOOKUP($A455,'BASE DE DATOS'!$B$2:$P$1443,9,0)</f>
        <v>#N/A</v>
      </c>
      <c r="K455" s="51" t="e">
        <f t="shared" si="9"/>
        <v>#N/A</v>
      </c>
      <c r="L455" s="51" t="e">
        <f>VLOOKUP($A455,'BASE DE DATOS'!$B$2:$P$1443,14,0)</f>
        <v>#N/A</v>
      </c>
      <c r="M455" s="51" t="e">
        <f>VLOOKUP($A455,'BASE DE DATOS'!$B$2:$P$1443,15,0)</f>
        <v>#N/A</v>
      </c>
      <c r="N455" s="52"/>
    </row>
    <row r="456" spans="1:14" ht="21" x14ac:dyDescent="0.25">
      <c r="A456" s="61"/>
      <c r="B456" s="50"/>
      <c r="C456" s="51" t="e">
        <f>VLOOKUP($A456,'BASE DE DATOS'!B$2:P$1443,2,0)</f>
        <v>#N/A</v>
      </c>
      <c r="D456" s="51" t="e">
        <f>VLOOKUP($A456,'BASE DE DATOS'!$B$1:$P$1443,3,0)</f>
        <v>#N/A</v>
      </c>
      <c r="E456" s="51" t="e">
        <f>VLOOKUP($A456,'BASE DE DATOS'!B$2:P$1443,4,0)</f>
        <v>#N/A</v>
      </c>
      <c r="F456" s="51" t="e">
        <f>VLOOKUP($A456,'BASE DE DATOS'!$B$2:$P$1443,5,0)</f>
        <v>#N/A</v>
      </c>
      <c r="G456" s="51" t="e">
        <f>VLOOKUP($A456,'BASE DE DATOS'!$B$2:$P$1443,6,0)</f>
        <v>#N/A</v>
      </c>
      <c r="H456" s="51" t="e">
        <f>VLOOKUP($A456,'BASE DE DATOS'!$B$2:$P$1443,7,0)</f>
        <v>#N/A</v>
      </c>
      <c r="I456" s="51" t="e">
        <f>VLOOKUP($A456,'BASE DE DATOS'!$B$2:$P$1443,8,0)</f>
        <v>#N/A</v>
      </c>
      <c r="J456" s="51" t="e">
        <f>VLOOKUP($A456,'BASE DE DATOS'!$B$2:$P$1443,9,0)</f>
        <v>#N/A</v>
      </c>
      <c r="K456" s="51" t="e">
        <f t="shared" si="9"/>
        <v>#N/A</v>
      </c>
      <c r="L456" s="51" t="e">
        <f>VLOOKUP($A456,'BASE DE DATOS'!$B$2:$P$1443,14,0)</f>
        <v>#N/A</v>
      </c>
      <c r="M456" s="51" t="e">
        <f>VLOOKUP($A456,'BASE DE DATOS'!$B$2:$P$1443,15,0)</f>
        <v>#N/A</v>
      </c>
      <c r="N456" s="52"/>
    </row>
    <row r="457" spans="1:14" ht="21" x14ac:dyDescent="0.25">
      <c r="A457" s="59"/>
      <c r="B457" s="50"/>
      <c r="C457" s="51" t="e">
        <f>VLOOKUP($A457,'BASE DE DATOS'!B$2:P$1443,2,0)</f>
        <v>#N/A</v>
      </c>
      <c r="D457" s="51" t="e">
        <f>VLOOKUP($A457,'BASE DE DATOS'!$B$1:$P$1443,3,0)</f>
        <v>#N/A</v>
      </c>
      <c r="E457" s="51" t="e">
        <f>VLOOKUP($A457,'BASE DE DATOS'!B$2:P$1443,4,0)</f>
        <v>#N/A</v>
      </c>
      <c r="F457" s="51" t="e">
        <f>VLOOKUP($A457,'BASE DE DATOS'!$B$2:$P$1443,5,0)</f>
        <v>#N/A</v>
      </c>
      <c r="G457" s="51" t="e">
        <f>VLOOKUP($A457,'BASE DE DATOS'!$B$2:$P$1443,6,0)</f>
        <v>#N/A</v>
      </c>
      <c r="H457" s="51" t="e">
        <f>VLOOKUP($A457,'BASE DE DATOS'!$B$2:$P$1443,7,0)</f>
        <v>#N/A</v>
      </c>
      <c r="I457" s="51" t="e">
        <f>VLOOKUP($A457,'BASE DE DATOS'!$B$2:$P$1443,8,0)</f>
        <v>#N/A</v>
      </c>
      <c r="J457" s="51" t="e">
        <f>VLOOKUP($A457,'BASE DE DATOS'!$B$2:$P$1443,9,0)</f>
        <v>#N/A</v>
      </c>
      <c r="K457" s="51" t="e">
        <f t="shared" si="9"/>
        <v>#N/A</v>
      </c>
      <c r="L457" s="51" t="e">
        <f>VLOOKUP($A457,'BASE DE DATOS'!$B$2:$P$1443,14,0)</f>
        <v>#N/A</v>
      </c>
      <c r="M457" s="51" t="e">
        <f>VLOOKUP($A457,'BASE DE DATOS'!$B$2:$P$1443,15,0)</f>
        <v>#N/A</v>
      </c>
      <c r="N457" s="52"/>
    </row>
    <row r="458" spans="1:14" ht="21" x14ac:dyDescent="0.35">
      <c r="A458" s="60"/>
      <c r="B458" s="50"/>
      <c r="C458" s="51" t="e">
        <f>VLOOKUP($A458,'BASE DE DATOS'!B$2:P$1443,2,0)</f>
        <v>#N/A</v>
      </c>
      <c r="D458" s="51" t="e">
        <f>VLOOKUP($A458,'BASE DE DATOS'!$B$1:$P$1443,3,0)</f>
        <v>#N/A</v>
      </c>
      <c r="E458" s="51" t="e">
        <f>VLOOKUP($A458,'BASE DE DATOS'!B$2:P$1443,4,0)</f>
        <v>#N/A</v>
      </c>
      <c r="F458" s="51" t="e">
        <f>VLOOKUP($A458,'BASE DE DATOS'!$B$2:$P$1443,5,0)</f>
        <v>#N/A</v>
      </c>
      <c r="G458" s="51" t="e">
        <f>VLOOKUP($A458,'BASE DE DATOS'!$B$2:$P$1443,6,0)</f>
        <v>#N/A</v>
      </c>
      <c r="H458" s="51" t="e">
        <f>VLOOKUP($A458,'BASE DE DATOS'!$B$2:$P$1443,7,0)</f>
        <v>#N/A</v>
      </c>
      <c r="I458" s="51" t="e">
        <f>VLOOKUP($A458,'BASE DE DATOS'!$B$2:$P$1443,8,0)</f>
        <v>#N/A</v>
      </c>
      <c r="J458" s="51" t="e">
        <f>VLOOKUP($A458,'BASE DE DATOS'!$B$2:$P$1443,9,0)</f>
        <v>#N/A</v>
      </c>
      <c r="K458" s="51" t="e">
        <f t="shared" si="9"/>
        <v>#N/A</v>
      </c>
      <c r="L458" s="51" t="e">
        <f>VLOOKUP($A458,'BASE DE DATOS'!$B$2:$P$1443,14,0)</f>
        <v>#N/A</v>
      </c>
      <c r="M458" s="51" t="e">
        <f>VLOOKUP($A458,'BASE DE DATOS'!$B$2:$P$1443,15,0)</f>
        <v>#N/A</v>
      </c>
      <c r="N458" s="52"/>
    </row>
    <row r="459" spans="1:14" ht="21" x14ac:dyDescent="0.25">
      <c r="A459" s="61"/>
      <c r="B459" s="50"/>
      <c r="C459" s="51" t="e">
        <f>VLOOKUP($A459,'BASE DE DATOS'!B$2:P$1443,2,0)</f>
        <v>#N/A</v>
      </c>
      <c r="D459" s="51" t="e">
        <f>VLOOKUP($A459,'BASE DE DATOS'!$B$1:$P$1443,3,0)</f>
        <v>#N/A</v>
      </c>
      <c r="E459" s="51" t="e">
        <f>VLOOKUP($A459,'BASE DE DATOS'!B$2:P$1443,4,0)</f>
        <v>#N/A</v>
      </c>
      <c r="F459" s="51" t="e">
        <f>VLOOKUP($A459,'BASE DE DATOS'!$B$2:$P$1443,5,0)</f>
        <v>#N/A</v>
      </c>
      <c r="G459" s="51" t="e">
        <f>VLOOKUP($A459,'BASE DE DATOS'!$B$2:$P$1443,6,0)</f>
        <v>#N/A</v>
      </c>
      <c r="H459" s="51" t="e">
        <f>VLOOKUP($A459,'BASE DE DATOS'!$B$2:$P$1443,7,0)</f>
        <v>#N/A</v>
      </c>
      <c r="I459" s="51" t="e">
        <f>VLOOKUP($A459,'BASE DE DATOS'!$B$2:$P$1443,8,0)</f>
        <v>#N/A</v>
      </c>
      <c r="J459" s="51" t="e">
        <f>VLOOKUP($A459,'BASE DE DATOS'!$B$2:$P$1443,9,0)</f>
        <v>#N/A</v>
      </c>
      <c r="K459" s="51" t="e">
        <f t="shared" si="9"/>
        <v>#N/A</v>
      </c>
      <c r="L459" s="51" t="e">
        <f>VLOOKUP($A459,'BASE DE DATOS'!$B$2:$P$1443,14,0)</f>
        <v>#N/A</v>
      </c>
      <c r="M459" s="51" t="e">
        <f>VLOOKUP($A459,'BASE DE DATOS'!$B$2:$P$1443,15,0)</f>
        <v>#N/A</v>
      </c>
      <c r="N459" s="52"/>
    </row>
  </sheetData>
  <autoFilter ref="A3:N459"/>
  <sortState ref="A4:O599">
    <sortCondition ref="M4:M599"/>
    <sortCondition ref="D4:D599"/>
  </sortState>
  <mergeCells count="2">
    <mergeCell ref="A2:N2"/>
    <mergeCell ref="A1:L1"/>
  </mergeCells>
  <conditionalFormatting sqref="A1:A3 A402:A1048576">
    <cfRule type="duplicateValues" dxfId="12" priority="1080"/>
  </conditionalFormatting>
  <conditionalFormatting sqref="A402:A1048576">
    <cfRule type="duplicateValues" dxfId="11" priority="1051"/>
  </conditionalFormatting>
  <conditionalFormatting sqref="A4:A401">
    <cfRule type="duplicateValues" dxfId="10" priority="5"/>
  </conditionalFormatting>
  <conditionalFormatting sqref="A4:A401">
    <cfRule type="duplicateValues" dxfId="9" priority="4"/>
  </conditionalFormatting>
  <conditionalFormatting sqref="A4:A401">
    <cfRule type="duplicateValues" dxfId="8" priority="3"/>
  </conditionalFormatting>
  <conditionalFormatting sqref="A4:A401">
    <cfRule type="duplicateValues" dxfId="7" priority="2"/>
  </conditionalFormatting>
  <conditionalFormatting sqref="A4:A401">
    <cfRule type="duplicateValues" dxfId="6" priority="6"/>
  </conditionalFormatting>
  <conditionalFormatting sqref="A4:A401">
    <cfRule type="duplicateValues" dxfId="5" priority="1"/>
  </conditionalFormatting>
  <conditionalFormatting sqref="A402:A404 A406:A408 A410:A412 A414:A416 A418:A420 A422:A424 A426:A428 A430:A432 A434:A436 A438:A440 A442:A444 A446:A448 A450:A452 A454:A456 A458:A459">
    <cfRule type="duplicateValues" dxfId="4" priority="1371"/>
  </conditionalFormatting>
  <conditionalFormatting sqref="A460:A1048576 A1:A3 A405 A409 A413 A417 A421 A425 A429 A433 A437 A441 A445 A449 A453 A457">
    <cfRule type="duplicateValues" dxfId="3" priority="1386"/>
  </conditionalFormatting>
  <conditionalFormatting sqref="A460:A1048576">
    <cfRule type="duplicateValues" dxfId="2" priority="1403"/>
    <cfRule type="duplicateValues" dxfId="1" priority="1404"/>
  </conditionalFormatting>
  <conditionalFormatting sqref="A460:A1048576 A2:B3 A1 A405 A409 A413 A417 A421 A425 A429 A433 A437 A441 A445 A449 A453 A457 B5:B9 B11:B13 B15:B17 B19:B21 B23:B25 B27:B32 B34:B36 B38:B40 B42:B44 B46 B48:B49 B51:B53 B55:B60 B62:B64 B66:B68 B70:B72 B74:B76 B78:B79 B81:B82 B84:B86 B88:B89 B91:B93 B95:B97 B99:B100 B102 B104:B110 B112:B114 B116:B118 B120:B128 B130 B132:B135 B137:B139 B141:B143 B145:B147 B149:B151 B153:B155 B157:B159 B161:B163 B165:B167 B169:B170 B172:B174 B176 B178:B179 B181:B183 B185:B187 B189:B191 B193:B195 B197:B199 B201:B203 B205:B206 B208:B209 B211:B213 B215:B216 B218:B220 B222:B224 B226:B227 B229:B231 B233:B235 B237:B239 B241:B243 B245:B247 B249:B251 B253:B254 B256:B258 B260:B262 B264:B266 B268:B270 B272:B274 B276:B278 B280:B282 B284:B286 B288:B290 B292:B294 B296:B298 B300:B302 B304:B305 B307:B309 B311:B313 B315:B317 B319:B320 B322:B324 B326:B328 B330:B332 B334:B335 B337:B339 B342:B345 B347:B348 B350:B352 B354:B356 B358:B360 B362:B364 B366:B368 B370:B372 B374:B375 B377:B379 B381:B383 B385:B387 B389:B391 B393:B395 B397:B399 B401:B403 B405:B407 B409:B411 B413:B415 B417:B419 B421:B423 B425:B427 B429:B431 B433:B435 B437:B439 B441:B443 B445:B447 B449:B451 B453:B455 B457:B1048576">
    <cfRule type="duplicateValues" dxfId="0" priority="1407"/>
  </conditionalFormatting>
  <dataValidations xWindow="1145" yWindow="378" count="1">
    <dataValidation allowBlank="1" showInputMessage="1" showErrorMessage="1" promptTitle="ESCRIBE EL CLUB" prompt="ESCRIBE TU CLUB" sqref="B4 B10 B14 B18 B22 B26 B33 B37 B41 B45 B47 B50 B54 B61 B65 B69 B73 B77 B80 B83 B87 B90 B94 B98 B101 B103 B111 B115 B119 B129 B131 B136 B140 B144 B148 B152 B156 B160 B164 B168 B171 B175 B177 B180 B184 B188 B192 B196 B200 B204 B207 B210 B214 B217 B221 B225 B228 B232 B236 B240 B244 B248 B252 B255 B259 B263 B267 B271 B275 B279 B283 B287 B291 B295 B299 B303 B306 B310 B314 B318 B321 B325 B329 B333 B336 B340:B341 B346 B349 B353 B357 B361 B365 B369 B373 B376 B380 B384 B388 B392 B396 B400 B404 B408 B412 B416 B420 B424 B428 B432 B436 B440 B444 B448 B452 B456 F4:M459"/>
  </dataValidations>
  <pageMargins left="0.70866141732283472" right="0.70866141732283472" top="0.74803149606299213" bottom="0.74803149606299213" header="0.31496062992125984" footer="0.31496062992125984"/>
  <pageSetup scale="44" orientation="portrait" horizontalDpi="4294967293" r:id="rId1"/>
  <colBreaks count="1" manualBreakCount="1">
    <brk id="14"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0"/>
  <sheetViews>
    <sheetView topLeftCell="B1" zoomScale="85" zoomScaleNormal="85" workbookViewId="0">
      <selection activeCell="L1" sqref="L1:P1"/>
    </sheetView>
  </sheetViews>
  <sheetFormatPr baseColWidth="10" defaultColWidth="10.7109375" defaultRowHeight="15" x14ac:dyDescent="0.25"/>
  <cols>
    <col min="1" max="1" width="10.7109375" hidden="1" customWidth="1"/>
    <col min="2" max="3" width="23" customWidth="1"/>
    <col min="4" max="4" width="16" customWidth="1"/>
    <col min="5" max="5" width="15.42578125" customWidth="1"/>
    <col min="6" max="8" width="20.28515625" customWidth="1"/>
    <col min="9" max="9" width="17" customWidth="1"/>
    <col min="10" max="10" width="12.28515625" style="4" customWidth="1"/>
    <col min="11" max="11" width="14" customWidth="1"/>
    <col min="12" max="12" width="7.28515625" style="4" hidden="1" customWidth="1"/>
    <col min="13" max="13" width="0.5703125" style="4" hidden="1" customWidth="1"/>
    <col min="14" max="14" width="38" customWidth="1"/>
    <col min="15" max="15" width="25" customWidth="1"/>
    <col min="16" max="16" width="20.42578125" customWidth="1"/>
  </cols>
  <sheetData>
    <row r="1" spans="1:19" ht="83.25" customHeight="1" x14ac:dyDescent="1.35">
      <c r="A1" s="109" t="s">
        <v>107</v>
      </c>
      <c r="B1" s="109"/>
      <c r="C1" s="109"/>
      <c r="D1" s="109"/>
      <c r="E1" s="109"/>
      <c r="F1" s="109"/>
      <c r="G1" s="109"/>
      <c r="H1" s="109"/>
      <c r="I1" s="109"/>
      <c r="J1" s="37"/>
      <c r="K1" s="37"/>
      <c r="L1" s="110" t="s">
        <v>2238</v>
      </c>
      <c r="M1" s="110"/>
      <c r="N1" s="110"/>
      <c r="O1" s="110"/>
      <c r="P1" s="110"/>
    </row>
    <row r="2" spans="1:19" ht="39" customHeight="1" x14ac:dyDescent="0.25">
      <c r="A2" s="2" t="s">
        <v>0</v>
      </c>
      <c r="B2" s="2" t="s">
        <v>1</v>
      </c>
      <c r="C2" s="2" t="s">
        <v>2</v>
      </c>
      <c r="D2" s="2" t="s">
        <v>3</v>
      </c>
      <c r="E2" s="2" t="s">
        <v>4</v>
      </c>
      <c r="F2" s="2" t="s">
        <v>5</v>
      </c>
      <c r="G2" s="2" t="s">
        <v>655</v>
      </c>
      <c r="H2" s="2" t="s">
        <v>656</v>
      </c>
      <c r="I2" s="2" t="s">
        <v>657</v>
      </c>
      <c r="J2" s="2" t="s">
        <v>7</v>
      </c>
      <c r="K2" s="2" t="s">
        <v>8</v>
      </c>
      <c r="L2" s="2" t="s">
        <v>9</v>
      </c>
      <c r="M2" s="2" t="s">
        <v>10</v>
      </c>
      <c r="N2" s="2" t="s">
        <v>11</v>
      </c>
      <c r="O2" s="2" t="s">
        <v>12</v>
      </c>
      <c r="P2" s="2" t="s">
        <v>13</v>
      </c>
    </row>
    <row r="3" spans="1:19" x14ac:dyDescent="0.25">
      <c r="A3" s="1"/>
      <c r="B3" s="1"/>
      <c r="C3" s="1"/>
      <c r="D3" s="1"/>
      <c r="E3" s="1"/>
      <c r="F3" s="1"/>
      <c r="G3" s="1"/>
      <c r="H3" s="1"/>
      <c r="I3" s="1"/>
      <c r="J3" s="3">
        <f>2025-I3</f>
        <v>2025</v>
      </c>
      <c r="K3" s="1"/>
      <c r="L3" s="3" t="e">
        <f>VLOOKUP($K3,CATEGORIAS!$I$2:$J$15,2,0)</f>
        <v>#N/A</v>
      </c>
      <c r="M3" s="3" t="e">
        <f>CONCATENATE($I3,$L3)</f>
        <v>#N/A</v>
      </c>
      <c r="N3" s="1" t="e">
        <f>VLOOKUP($M3,CATEGORIAS!$B$1:$G$245,2,0)</f>
        <v>#N/A</v>
      </c>
      <c r="O3" s="1"/>
      <c r="P3" s="1"/>
      <c r="Q3" t="s">
        <v>100</v>
      </c>
      <c r="S3" t="s">
        <v>212</v>
      </c>
    </row>
    <row r="4" spans="1:19" x14ac:dyDescent="0.25">
      <c r="A4" s="1"/>
      <c r="B4" s="1"/>
      <c r="C4" s="1"/>
      <c r="D4" s="1"/>
      <c r="E4" s="1"/>
      <c r="F4" s="1"/>
      <c r="G4" s="1"/>
      <c r="H4" s="1"/>
      <c r="I4" s="1"/>
      <c r="J4" s="3">
        <f t="shared" ref="J4:J67" si="0">2025-I4</f>
        <v>2025</v>
      </c>
      <c r="K4" s="1"/>
      <c r="L4" s="3" t="e">
        <f>VLOOKUP($K4,CATEGORIAS!$I$2:$J$15,2,0)</f>
        <v>#N/A</v>
      </c>
      <c r="M4" s="3" t="e">
        <f t="shared" ref="M4:M67" si="1">CONCATENATE($I4,$L4)</f>
        <v>#N/A</v>
      </c>
      <c r="N4" s="1" t="e">
        <f>VLOOKUP($M4,CATEGORIAS!$B$1:$G$245,2,0)</f>
        <v>#N/A</v>
      </c>
      <c r="O4" s="1"/>
      <c r="P4" s="1"/>
      <c r="Q4" t="s">
        <v>101</v>
      </c>
      <c r="S4" t="s">
        <v>649</v>
      </c>
    </row>
    <row r="5" spans="1:19" x14ac:dyDescent="0.25">
      <c r="A5" s="1"/>
      <c r="B5" s="1"/>
      <c r="C5" s="1"/>
      <c r="D5" s="1"/>
      <c r="E5" s="1"/>
      <c r="F5" s="1"/>
      <c r="G5" s="1"/>
      <c r="H5" s="1"/>
      <c r="I5" s="1"/>
      <c r="J5" s="3">
        <f t="shared" si="0"/>
        <v>2025</v>
      </c>
      <c r="K5" s="1"/>
      <c r="L5" s="3" t="e">
        <f>VLOOKUP($K5,CATEGORIAS!$I$2:$J$15,2,0)</f>
        <v>#N/A</v>
      </c>
      <c r="M5" s="3" t="e">
        <f t="shared" si="1"/>
        <v>#N/A</v>
      </c>
      <c r="N5" s="1" t="e">
        <f>VLOOKUP($M5,CATEGORIAS!$B$1:$G$245,2,0)</f>
        <v>#N/A</v>
      </c>
      <c r="O5" s="1"/>
      <c r="P5" s="1"/>
      <c r="Q5" t="s">
        <v>91</v>
      </c>
      <c r="S5" t="s">
        <v>648</v>
      </c>
    </row>
    <row r="6" spans="1:19" x14ac:dyDescent="0.25">
      <c r="A6" s="1"/>
      <c r="B6" s="1"/>
      <c r="C6" s="1"/>
      <c r="D6" s="1"/>
      <c r="E6" s="1"/>
      <c r="F6" s="1"/>
      <c r="G6" s="1"/>
      <c r="H6" s="1"/>
      <c r="I6" s="1"/>
      <c r="J6" s="3">
        <f t="shared" si="0"/>
        <v>2025</v>
      </c>
      <c r="K6" s="1"/>
      <c r="L6" s="3" t="e">
        <f>VLOOKUP($K6,CATEGORIAS!$I$2:$J$15,2,0)</f>
        <v>#N/A</v>
      </c>
      <c r="M6" s="3" t="e">
        <f t="shared" si="1"/>
        <v>#N/A</v>
      </c>
      <c r="N6" s="1" t="e">
        <f>VLOOKUP($M6,CATEGORIAS!$B$1:$G$245,2,0)</f>
        <v>#N/A</v>
      </c>
      <c r="O6" s="1"/>
      <c r="P6" s="1"/>
      <c r="Q6" t="s">
        <v>86</v>
      </c>
      <c r="S6" t="s">
        <v>116</v>
      </c>
    </row>
    <row r="7" spans="1:19" x14ac:dyDescent="0.25">
      <c r="A7" s="1"/>
      <c r="B7" s="1"/>
      <c r="C7" s="1"/>
      <c r="D7" s="1"/>
      <c r="E7" s="3"/>
      <c r="F7" s="1"/>
      <c r="G7" s="1"/>
      <c r="H7" s="1"/>
      <c r="I7" s="1"/>
      <c r="J7" s="3">
        <f t="shared" si="0"/>
        <v>2025</v>
      </c>
      <c r="K7" s="1"/>
      <c r="L7" s="3" t="e">
        <f>VLOOKUP($K7,CATEGORIAS!$I$2:$J$15,2,0)</f>
        <v>#N/A</v>
      </c>
      <c r="M7" s="3" t="e">
        <f t="shared" si="1"/>
        <v>#N/A</v>
      </c>
      <c r="N7" s="1" t="e">
        <f>VLOOKUP($M7,CATEGORIAS!$B$1:$G$245,2,0)</f>
        <v>#N/A</v>
      </c>
      <c r="O7" s="1"/>
      <c r="P7" s="1"/>
      <c r="Q7" t="s">
        <v>81</v>
      </c>
      <c r="S7" t="s">
        <v>142</v>
      </c>
    </row>
    <row r="8" spans="1:19" x14ac:dyDescent="0.25">
      <c r="A8" s="1"/>
      <c r="B8" s="1"/>
      <c r="C8" s="1"/>
      <c r="D8" s="1"/>
      <c r="E8" s="1"/>
      <c r="F8" s="1"/>
      <c r="G8" s="1"/>
      <c r="H8" s="1"/>
      <c r="I8" s="1"/>
      <c r="J8" s="3">
        <f t="shared" si="0"/>
        <v>2025</v>
      </c>
      <c r="K8" s="1"/>
      <c r="L8" s="3" t="e">
        <f>VLOOKUP($K8,CATEGORIAS!$I$2:$J$15,2,0)</f>
        <v>#N/A</v>
      </c>
      <c r="M8" s="3" t="e">
        <f t="shared" si="1"/>
        <v>#N/A</v>
      </c>
      <c r="N8" s="1" t="e">
        <f>VLOOKUP($M8,CATEGORIAS!$B$1:$G$245,2,0)</f>
        <v>#N/A</v>
      </c>
      <c r="O8" s="1"/>
      <c r="P8" s="1"/>
      <c r="Q8" t="s">
        <v>102</v>
      </c>
    </row>
    <row r="9" spans="1:19" x14ac:dyDescent="0.25">
      <c r="A9" s="1"/>
      <c r="B9" s="1"/>
      <c r="C9" s="1"/>
      <c r="D9" s="1"/>
      <c r="E9" s="1"/>
      <c r="F9" s="1"/>
      <c r="G9" s="1"/>
      <c r="H9" s="1"/>
      <c r="I9" s="1"/>
      <c r="J9" s="3">
        <f t="shared" si="0"/>
        <v>2025</v>
      </c>
      <c r="K9" s="1"/>
      <c r="L9" s="3" t="e">
        <f>VLOOKUP($K9,CATEGORIAS!$I$2:$J$15,2,0)</f>
        <v>#N/A</v>
      </c>
      <c r="M9" s="3" t="e">
        <f t="shared" si="1"/>
        <v>#N/A</v>
      </c>
      <c r="N9" s="1" t="e">
        <f>VLOOKUP($M9,CATEGORIAS!$B$1:$G$245,2,0)</f>
        <v>#N/A</v>
      </c>
      <c r="O9" s="1"/>
      <c r="P9" s="1"/>
      <c r="Q9" t="s">
        <v>103</v>
      </c>
    </row>
    <row r="10" spans="1:19" x14ac:dyDescent="0.25">
      <c r="A10" s="1"/>
      <c r="B10" s="1"/>
      <c r="C10" s="1"/>
      <c r="D10" s="1"/>
      <c r="E10" s="1"/>
      <c r="F10" s="1"/>
      <c r="G10" s="1"/>
      <c r="H10" s="1"/>
      <c r="I10" s="1"/>
      <c r="J10" s="3">
        <f t="shared" si="0"/>
        <v>2025</v>
      </c>
      <c r="K10" s="1"/>
      <c r="L10" s="3" t="e">
        <f>VLOOKUP($K10,CATEGORIAS!$I$2:$J$15,2,0)</f>
        <v>#N/A</v>
      </c>
      <c r="M10" s="3" t="e">
        <f t="shared" si="1"/>
        <v>#N/A</v>
      </c>
      <c r="N10" s="1" t="e">
        <f>VLOOKUP($M10,CATEGORIAS!$B$1:$G$245,2,0)</f>
        <v>#N/A</v>
      </c>
      <c r="O10" s="1"/>
      <c r="P10" s="1"/>
      <c r="Q10" t="s">
        <v>104</v>
      </c>
    </row>
    <row r="11" spans="1:19" x14ac:dyDescent="0.25">
      <c r="A11" s="1"/>
      <c r="B11" s="1"/>
      <c r="C11" s="1"/>
      <c r="D11" s="1"/>
      <c r="E11" s="1"/>
      <c r="F11" s="1"/>
      <c r="G11" s="1"/>
      <c r="H11" s="1"/>
      <c r="I11" s="1"/>
      <c r="J11" s="3">
        <f t="shared" si="0"/>
        <v>2025</v>
      </c>
      <c r="K11" s="1"/>
      <c r="L11" s="3" t="e">
        <f>VLOOKUP($K11,CATEGORIAS!$I$2:$J$15,2,0)</f>
        <v>#N/A</v>
      </c>
      <c r="M11" s="3" t="e">
        <f t="shared" si="1"/>
        <v>#N/A</v>
      </c>
      <c r="N11" s="1" t="e">
        <f>VLOOKUP($M11,CATEGORIAS!$B$1:$G$245,2,0)</f>
        <v>#N/A</v>
      </c>
      <c r="O11" s="1"/>
      <c r="P11" s="1"/>
      <c r="Q11" t="s">
        <v>94</v>
      </c>
    </row>
    <row r="12" spans="1:19" x14ac:dyDescent="0.25">
      <c r="A12" s="1"/>
      <c r="B12" s="1"/>
      <c r="C12" s="1"/>
      <c r="D12" s="1"/>
      <c r="E12" s="1"/>
      <c r="F12" s="1"/>
      <c r="G12" s="1"/>
      <c r="H12" s="1"/>
      <c r="I12" s="1"/>
      <c r="J12" s="3">
        <f t="shared" si="0"/>
        <v>2025</v>
      </c>
      <c r="K12" s="1"/>
      <c r="L12" s="3" t="e">
        <f>VLOOKUP($K12,CATEGORIAS!$I$2:$J$15,2,0)</f>
        <v>#N/A</v>
      </c>
      <c r="M12" s="3" t="e">
        <f t="shared" si="1"/>
        <v>#N/A</v>
      </c>
      <c r="N12" s="1" t="e">
        <f>VLOOKUP($M12,CATEGORIAS!$B$1:$G$245,2,0)</f>
        <v>#N/A</v>
      </c>
      <c r="O12" s="1"/>
      <c r="P12" s="1"/>
      <c r="Q12" t="s">
        <v>97</v>
      </c>
    </row>
    <row r="13" spans="1:19" x14ac:dyDescent="0.25">
      <c r="A13" s="1"/>
      <c r="B13" s="1"/>
      <c r="C13" s="1"/>
      <c r="D13" s="1"/>
      <c r="E13" s="1"/>
      <c r="F13" s="1"/>
      <c r="G13" s="1"/>
      <c r="H13" s="1"/>
      <c r="I13" s="1"/>
      <c r="J13" s="3">
        <f t="shared" si="0"/>
        <v>2025</v>
      </c>
      <c r="K13" s="1"/>
      <c r="L13" s="3" t="e">
        <f>VLOOKUP($K13,CATEGORIAS!$I$2:$J$15,2,0)</f>
        <v>#N/A</v>
      </c>
      <c r="M13" s="3" t="e">
        <f t="shared" si="1"/>
        <v>#N/A</v>
      </c>
      <c r="N13" s="1" t="e">
        <f>VLOOKUP($M13,CATEGORIAS!$B$1:$G$245,2,0)</f>
        <v>#N/A</v>
      </c>
      <c r="O13" s="1"/>
      <c r="P13" s="1"/>
      <c r="Q13" t="s">
        <v>89</v>
      </c>
    </row>
    <row r="14" spans="1:19" x14ac:dyDescent="0.25">
      <c r="A14" s="1"/>
      <c r="B14" s="1"/>
      <c r="C14" s="1"/>
      <c r="D14" s="1"/>
      <c r="E14" s="1"/>
      <c r="F14" s="1"/>
      <c r="G14" s="1"/>
      <c r="H14" s="1"/>
      <c r="I14" s="1"/>
      <c r="J14" s="3">
        <f t="shared" si="0"/>
        <v>2025</v>
      </c>
      <c r="K14" s="1"/>
      <c r="L14" s="3" t="e">
        <f>VLOOKUP($K14,CATEGORIAS!$I$2:$J$15,2,0)</f>
        <v>#N/A</v>
      </c>
      <c r="M14" s="3" t="e">
        <f t="shared" si="1"/>
        <v>#N/A</v>
      </c>
      <c r="N14" s="1" t="e">
        <f>VLOOKUP($M14,CATEGORIAS!$B$1:$G$245,2,0)</f>
        <v>#N/A</v>
      </c>
      <c r="O14" s="1"/>
      <c r="P14" s="1"/>
      <c r="Q14" t="s">
        <v>105</v>
      </c>
    </row>
    <row r="15" spans="1:19" x14ac:dyDescent="0.25">
      <c r="A15" s="1"/>
      <c r="B15" s="1"/>
      <c r="C15" s="1"/>
      <c r="D15" s="1"/>
      <c r="E15" s="1"/>
      <c r="F15" s="1"/>
      <c r="G15" s="1"/>
      <c r="H15" s="1"/>
      <c r="I15" s="1"/>
      <c r="J15" s="3">
        <f t="shared" si="0"/>
        <v>2025</v>
      </c>
      <c r="K15" s="1"/>
      <c r="L15" s="3" t="e">
        <f>VLOOKUP($K15,CATEGORIAS!$I$2:$J$15,2,0)</f>
        <v>#N/A</v>
      </c>
      <c r="M15" s="3" t="e">
        <f t="shared" si="1"/>
        <v>#N/A</v>
      </c>
      <c r="N15" s="1" t="e">
        <f>VLOOKUP($M15,CATEGORIAS!$B$1:$G$245,2,0)</f>
        <v>#N/A</v>
      </c>
      <c r="O15" s="1"/>
      <c r="P15" s="1"/>
      <c r="Q15" t="s">
        <v>106</v>
      </c>
    </row>
    <row r="16" spans="1:19" x14ac:dyDescent="0.25">
      <c r="A16" s="1"/>
      <c r="B16" s="1"/>
      <c r="C16" s="1"/>
      <c r="D16" s="1"/>
      <c r="E16" s="1"/>
      <c r="F16" s="1"/>
      <c r="G16" s="1"/>
      <c r="H16" s="1"/>
      <c r="I16" s="1"/>
      <c r="J16" s="3">
        <f t="shared" si="0"/>
        <v>2025</v>
      </c>
      <c r="K16" s="1"/>
      <c r="L16" s="3" t="e">
        <f>VLOOKUP($K16,CATEGORIAS!$I$2:$J$15,2,0)</f>
        <v>#N/A</v>
      </c>
      <c r="M16" s="3" t="e">
        <f t="shared" si="1"/>
        <v>#N/A</v>
      </c>
      <c r="N16" s="1" t="e">
        <f>VLOOKUP($M16,CATEGORIAS!$B$1:$G$245,2,0)</f>
        <v>#N/A</v>
      </c>
      <c r="O16" s="1"/>
      <c r="P16" s="1"/>
      <c r="Q16" t="s">
        <v>84</v>
      </c>
    </row>
    <row r="17" spans="1:16" x14ac:dyDescent="0.25">
      <c r="A17" s="1"/>
      <c r="B17" s="1"/>
      <c r="C17" s="1"/>
      <c r="D17" s="1"/>
      <c r="E17" s="1"/>
      <c r="F17" s="1"/>
      <c r="G17" s="1"/>
      <c r="H17" s="1"/>
      <c r="I17" s="1"/>
      <c r="J17" s="3">
        <f t="shared" si="0"/>
        <v>2025</v>
      </c>
      <c r="K17" s="1"/>
      <c r="L17" s="3" t="e">
        <f>VLOOKUP($K17,CATEGORIAS!$I$2:$J$15,2,0)</f>
        <v>#N/A</v>
      </c>
      <c r="M17" s="3" t="e">
        <f t="shared" si="1"/>
        <v>#N/A</v>
      </c>
      <c r="N17" s="1" t="e">
        <f>VLOOKUP($M17,CATEGORIAS!$B$1:$G$245,2,0)</f>
        <v>#N/A</v>
      </c>
      <c r="O17" s="1"/>
      <c r="P17" s="1"/>
    </row>
    <row r="18" spans="1:16" x14ac:dyDescent="0.25">
      <c r="A18" s="1"/>
      <c r="B18" s="1"/>
      <c r="C18" s="1"/>
      <c r="D18" s="1"/>
      <c r="E18" s="1"/>
      <c r="F18" s="1"/>
      <c r="G18" s="1"/>
      <c r="H18" s="1"/>
      <c r="I18" s="1"/>
      <c r="J18" s="3">
        <f t="shared" si="0"/>
        <v>2025</v>
      </c>
      <c r="K18" s="1"/>
      <c r="L18" s="3" t="e">
        <f>VLOOKUP($K18,CATEGORIAS!$I$2:$J$15,2,0)</f>
        <v>#N/A</v>
      </c>
      <c r="M18" s="3" t="e">
        <f t="shared" si="1"/>
        <v>#N/A</v>
      </c>
      <c r="N18" s="1" t="e">
        <f>VLOOKUP($M18,CATEGORIAS!$B$1:$G$245,2,0)</f>
        <v>#N/A</v>
      </c>
      <c r="O18" s="1"/>
      <c r="P18" s="1"/>
    </row>
    <row r="19" spans="1:16" x14ac:dyDescent="0.25">
      <c r="A19" s="1"/>
      <c r="B19" s="1"/>
      <c r="C19" s="1"/>
      <c r="D19" s="1"/>
      <c r="E19" s="1"/>
      <c r="F19" s="1"/>
      <c r="G19" s="1"/>
      <c r="H19" s="1"/>
      <c r="I19" s="1"/>
      <c r="J19" s="3">
        <f t="shared" si="0"/>
        <v>2025</v>
      </c>
      <c r="K19" s="1"/>
      <c r="L19" s="3" t="e">
        <f>VLOOKUP($K19,CATEGORIAS!$I$2:$J$15,2,0)</f>
        <v>#N/A</v>
      </c>
      <c r="M19" s="3" t="e">
        <f t="shared" si="1"/>
        <v>#N/A</v>
      </c>
      <c r="N19" s="1" t="e">
        <f>VLOOKUP($M19,CATEGORIAS!$B$1:$G$245,2,0)</f>
        <v>#N/A</v>
      </c>
      <c r="O19" s="1"/>
      <c r="P19" s="1"/>
    </row>
    <row r="20" spans="1:16" x14ac:dyDescent="0.25">
      <c r="A20" s="1"/>
      <c r="B20" s="1"/>
      <c r="C20" s="1"/>
      <c r="D20" s="1"/>
      <c r="E20" s="1"/>
      <c r="F20" s="1"/>
      <c r="G20" s="1"/>
      <c r="H20" s="1"/>
      <c r="I20" s="1"/>
      <c r="J20" s="3">
        <f t="shared" si="0"/>
        <v>2025</v>
      </c>
      <c r="K20" s="1"/>
      <c r="L20" s="3" t="e">
        <f>VLOOKUP($K20,CATEGORIAS!$I$2:$J$15,2,0)</f>
        <v>#N/A</v>
      </c>
      <c r="M20" s="3" t="e">
        <f t="shared" si="1"/>
        <v>#N/A</v>
      </c>
      <c r="N20" s="1" t="e">
        <f>VLOOKUP($M20,CATEGORIAS!$B$1:$G$245,2,0)</f>
        <v>#N/A</v>
      </c>
      <c r="O20" s="1"/>
      <c r="P20" s="1"/>
    </row>
    <row r="21" spans="1:16" x14ac:dyDescent="0.25">
      <c r="A21" s="1"/>
      <c r="B21" s="1"/>
      <c r="C21" s="1"/>
      <c r="D21" s="1"/>
      <c r="E21" s="1"/>
      <c r="F21" s="1"/>
      <c r="G21" s="1"/>
      <c r="H21" s="1"/>
      <c r="I21" s="1"/>
      <c r="J21" s="3">
        <f t="shared" si="0"/>
        <v>2025</v>
      </c>
      <c r="K21" s="1"/>
      <c r="L21" s="3" t="e">
        <f>VLOOKUP($K21,CATEGORIAS!$I$2:$J$15,2,0)</f>
        <v>#N/A</v>
      </c>
      <c r="M21" s="3" t="e">
        <f t="shared" si="1"/>
        <v>#N/A</v>
      </c>
      <c r="N21" s="1" t="e">
        <f>VLOOKUP($M21,CATEGORIAS!$B$1:$G$245,2,0)</f>
        <v>#N/A</v>
      </c>
      <c r="O21" s="1"/>
      <c r="P21" s="1"/>
    </row>
    <row r="22" spans="1:16" x14ac:dyDescent="0.25">
      <c r="A22" s="1"/>
      <c r="B22" s="1"/>
      <c r="C22" s="1"/>
      <c r="D22" s="1"/>
      <c r="E22" s="1"/>
      <c r="F22" s="1"/>
      <c r="G22" s="1"/>
      <c r="H22" s="1"/>
      <c r="I22" s="1"/>
      <c r="J22" s="3">
        <f t="shared" si="0"/>
        <v>2025</v>
      </c>
      <c r="K22" s="1"/>
      <c r="L22" s="3" t="e">
        <f>VLOOKUP($K22,CATEGORIAS!$I$2:$J$15,2,0)</f>
        <v>#N/A</v>
      </c>
      <c r="M22" s="3" t="e">
        <f t="shared" si="1"/>
        <v>#N/A</v>
      </c>
      <c r="N22" s="1" t="e">
        <f>VLOOKUP($M22,CATEGORIAS!$B$1:$G$245,2,0)</f>
        <v>#N/A</v>
      </c>
      <c r="O22" s="1"/>
      <c r="P22" s="1"/>
    </row>
    <row r="23" spans="1:16" x14ac:dyDescent="0.25">
      <c r="A23" s="1"/>
      <c r="B23" s="1"/>
      <c r="C23" s="1"/>
      <c r="D23" s="1"/>
      <c r="E23" s="1"/>
      <c r="F23" s="1"/>
      <c r="G23" s="1"/>
      <c r="H23" s="1"/>
      <c r="I23" s="1"/>
      <c r="J23" s="3">
        <f t="shared" si="0"/>
        <v>2025</v>
      </c>
      <c r="K23" s="1"/>
      <c r="L23" s="3" t="e">
        <f>VLOOKUP($K23,CATEGORIAS!$I$2:$J$15,2,0)</f>
        <v>#N/A</v>
      </c>
      <c r="M23" s="3" t="e">
        <f t="shared" si="1"/>
        <v>#N/A</v>
      </c>
      <c r="N23" s="1" t="e">
        <f>VLOOKUP($M23,CATEGORIAS!$B$1:$G$245,2,0)</f>
        <v>#N/A</v>
      </c>
      <c r="O23" s="1"/>
      <c r="P23" s="1"/>
    </row>
    <row r="24" spans="1:16" x14ac:dyDescent="0.25">
      <c r="A24" s="1"/>
      <c r="B24" s="1"/>
      <c r="C24" s="1"/>
      <c r="D24" s="1"/>
      <c r="E24" s="1"/>
      <c r="F24" s="1"/>
      <c r="G24" s="1"/>
      <c r="H24" s="1"/>
      <c r="I24" s="1"/>
      <c r="J24" s="3">
        <f t="shared" si="0"/>
        <v>2025</v>
      </c>
      <c r="K24" s="1"/>
      <c r="L24" s="3" t="e">
        <f>VLOOKUP($K24,CATEGORIAS!$I$2:$J$15,2,0)</f>
        <v>#N/A</v>
      </c>
      <c r="M24" s="3" t="e">
        <f t="shared" si="1"/>
        <v>#N/A</v>
      </c>
      <c r="N24" s="1" t="e">
        <f>VLOOKUP($M24,CATEGORIAS!$B$1:$G$245,2,0)</f>
        <v>#N/A</v>
      </c>
      <c r="O24" s="1"/>
      <c r="P24" s="1"/>
    </row>
    <row r="25" spans="1:16" x14ac:dyDescent="0.25">
      <c r="A25" s="1"/>
      <c r="B25" s="1"/>
      <c r="C25" s="1"/>
      <c r="D25" s="1"/>
      <c r="E25" s="1"/>
      <c r="F25" s="1"/>
      <c r="G25" s="1"/>
      <c r="H25" s="1"/>
      <c r="I25" s="1"/>
      <c r="J25" s="3">
        <f t="shared" si="0"/>
        <v>2025</v>
      </c>
      <c r="K25" s="1"/>
      <c r="L25" s="3" t="e">
        <f>VLOOKUP($K25,CATEGORIAS!$I$2:$J$15,2,0)</f>
        <v>#N/A</v>
      </c>
      <c r="M25" s="3" t="e">
        <f t="shared" si="1"/>
        <v>#N/A</v>
      </c>
      <c r="N25" s="1" t="e">
        <f>VLOOKUP($M25,CATEGORIAS!$B$1:$G$245,2,0)</f>
        <v>#N/A</v>
      </c>
      <c r="O25" s="1"/>
      <c r="P25" s="1"/>
    </row>
    <row r="26" spans="1:16" x14ac:dyDescent="0.25">
      <c r="A26" s="1"/>
      <c r="B26" s="1"/>
      <c r="C26" s="1"/>
      <c r="D26" s="1"/>
      <c r="E26" s="1"/>
      <c r="F26" s="1"/>
      <c r="G26" s="1"/>
      <c r="H26" s="1"/>
      <c r="I26" s="1"/>
      <c r="J26" s="3">
        <f t="shared" si="0"/>
        <v>2025</v>
      </c>
      <c r="K26" s="1"/>
      <c r="L26" s="3" t="e">
        <f>VLOOKUP($K26,CATEGORIAS!$I$2:$J$15,2,0)</f>
        <v>#N/A</v>
      </c>
      <c r="M26" s="3" t="e">
        <f t="shared" si="1"/>
        <v>#N/A</v>
      </c>
      <c r="N26" s="1" t="e">
        <f>VLOOKUP($M26,CATEGORIAS!$B$1:$G$245,2,0)</f>
        <v>#N/A</v>
      </c>
      <c r="O26" s="1"/>
      <c r="P26" s="1"/>
    </row>
    <row r="27" spans="1:16" x14ac:dyDescent="0.25">
      <c r="A27" s="1"/>
      <c r="B27" s="1"/>
      <c r="C27" s="1"/>
      <c r="D27" s="1"/>
      <c r="E27" s="1"/>
      <c r="F27" s="1"/>
      <c r="G27" s="1"/>
      <c r="H27" s="1"/>
      <c r="I27" s="1"/>
      <c r="J27" s="3">
        <f t="shared" si="0"/>
        <v>2025</v>
      </c>
      <c r="K27" s="1"/>
      <c r="L27" s="3" t="e">
        <f>VLOOKUP($K27,CATEGORIAS!$I$2:$J$15,2,0)</f>
        <v>#N/A</v>
      </c>
      <c r="M27" s="3" t="e">
        <f t="shared" si="1"/>
        <v>#N/A</v>
      </c>
      <c r="N27" s="1" t="e">
        <f>VLOOKUP($M27,CATEGORIAS!$B$1:$G$245,2,0)</f>
        <v>#N/A</v>
      </c>
      <c r="O27" s="1"/>
      <c r="P27" s="1"/>
    </row>
    <row r="28" spans="1:16" x14ac:dyDescent="0.25">
      <c r="A28" s="1"/>
      <c r="B28" s="1"/>
      <c r="C28" s="1"/>
      <c r="D28" s="1"/>
      <c r="E28" s="1"/>
      <c r="F28" s="1"/>
      <c r="G28" s="1"/>
      <c r="H28" s="1"/>
      <c r="I28" s="1"/>
      <c r="J28" s="3">
        <f t="shared" si="0"/>
        <v>2025</v>
      </c>
      <c r="K28" s="1"/>
      <c r="L28" s="3" t="e">
        <f>VLOOKUP($K28,CATEGORIAS!$I$2:$J$15,2,0)</f>
        <v>#N/A</v>
      </c>
      <c r="M28" s="3" t="e">
        <f t="shared" si="1"/>
        <v>#N/A</v>
      </c>
      <c r="N28" s="1" t="e">
        <f>VLOOKUP($M28,CATEGORIAS!$B$1:$G$245,2,0)</f>
        <v>#N/A</v>
      </c>
      <c r="O28" s="1"/>
      <c r="P28" s="1"/>
    </row>
    <row r="29" spans="1:16" x14ac:dyDescent="0.25">
      <c r="A29" s="1"/>
      <c r="B29" s="1"/>
      <c r="C29" s="1"/>
      <c r="D29" s="1"/>
      <c r="E29" s="1"/>
      <c r="F29" s="1"/>
      <c r="G29" s="1"/>
      <c r="H29" s="1"/>
      <c r="I29" s="1"/>
      <c r="J29" s="3">
        <f t="shared" si="0"/>
        <v>2025</v>
      </c>
      <c r="K29" s="1"/>
      <c r="L29" s="3" t="e">
        <f>VLOOKUP($K29,CATEGORIAS!$I$2:$J$15,2,0)</f>
        <v>#N/A</v>
      </c>
      <c r="M29" s="3" t="e">
        <f t="shared" si="1"/>
        <v>#N/A</v>
      </c>
      <c r="N29" s="1" t="e">
        <f>VLOOKUP($M29,CATEGORIAS!$B$1:$G$245,2,0)</f>
        <v>#N/A</v>
      </c>
      <c r="O29" s="1"/>
      <c r="P29" s="1"/>
    </row>
    <row r="30" spans="1:16" x14ac:dyDescent="0.25">
      <c r="A30" s="1"/>
      <c r="B30" s="1"/>
      <c r="C30" s="1"/>
      <c r="D30" s="1"/>
      <c r="E30" s="1"/>
      <c r="F30" s="1"/>
      <c r="G30" s="1"/>
      <c r="H30" s="1"/>
      <c r="I30" s="1"/>
      <c r="J30" s="3">
        <f t="shared" si="0"/>
        <v>2025</v>
      </c>
      <c r="K30" s="1"/>
      <c r="L30" s="3" t="e">
        <f>VLOOKUP($K30,CATEGORIAS!$I$2:$J$15,2,0)</f>
        <v>#N/A</v>
      </c>
      <c r="M30" s="3" t="e">
        <f t="shared" si="1"/>
        <v>#N/A</v>
      </c>
      <c r="N30" s="1" t="e">
        <f>VLOOKUP($M30,CATEGORIAS!$B$1:$G$245,2,0)</f>
        <v>#N/A</v>
      </c>
      <c r="O30" s="1"/>
      <c r="P30" s="1"/>
    </row>
    <row r="31" spans="1:16" x14ac:dyDescent="0.25">
      <c r="A31" s="1"/>
      <c r="B31" s="1"/>
      <c r="C31" s="1"/>
      <c r="D31" s="1"/>
      <c r="E31" s="1"/>
      <c r="F31" s="1"/>
      <c r="G31" s="1"/>
      <c r="H31" s="1"/>
      <c r="I31" s="1"/>
      <c r="J31" s="3">
        <f t="shared" si="0"/>
        <v>2025</v>
      </c>
      <c r="K31" s="1"/>
      <c r="L31" s="3" t="e">
        <f>VLOOKUP($K31,CATEGORIAS!$I$2:$J$15,2,0)</f>
        <v>#N/A</v>
      </c>
      <c r="M31" s="3" t="e">
        <f t="shared" si="1"/>
        <v>#N/A</v>
      </c>
      <c r="N31" s="1" t="e">
        <f>VLOOKUP($M31,CATEGORIAS!$B$1:$G$245,2,0)</f>
        <v>#N/A</v>
      </c>
      <c r="O31" s="1"/>
      <c r="P31" s="1"/>
    </row>
    <row r="32" spans="1:16" x14ac:dyDescent="0.25">
      <c r="A32" s="1"/>
      <c r="B32" s="1"/>
      <c r="C32" s="1"/>
      <c r="D32" s="1"/>
      <c r="E32" s="1"/>
      <c r="F32" s="1"/>
      <c r="G32" s="1"/>
      <c r="H32" s="1"/>
      <c r="I32" s="1"/>
      <c r="J32" s="3">
        <f t="shared" si="0"/>
        <v>2025</v>
      </c>
      <c r="K32" s="1"/>
      <c r="L32" s="3" t="e">
        <f>VLOOKUP($K32,CATEGORIAS!$I$2:$J$15,2,0)</f>
        <v>#N/A</v>
      </c>
      <c r="M32" s="3" t="e">
        <f t="shared" si="1"/>
        <v>#N/A</v>
      </c>
      <c r="N32" s="1" t="e">
        <f>VLOOKUP($M32,CATEGORIAS!$B$1:$G$245,2,0)</f>
        <v>#N/A</v>
      </c>
      <c r="O32" s="1"/>
      <c r="P32" s="1"/>
    </row>
    <row r="33" spans="1:16" x14ac:dyDescent="0.25">
      <c r="A33" s="1"/>
      <c r="B33" s="1"/>
      <c r="C33" s="1"/>
      <c r="D33" s="1"/>
      <c r="E33" s="1"/>
      <c r="F33" s="1"/>
      <c r="G33" s="1"/>
      <c r="H33" s="1"/>
      <c r="I33" s="1"/>
      <c r="J33" s="3">
        <f t="shared" si="0"/>
        <v>2025</v>
      </c>
      <c r="K33" s="1"/>
      <c r="L33" s="3" t="e">
        <f>VLOOKUP($K33,CATEGORIAS!$I$2:$J$15,2,0)</f>
        <v>#N/A</v>
      </c>
      <c r="M33" s="3" t="e">
        <f t="shared" si="1"/>
        <v>#N/A</v>
      </c>
      <c r="N33" s="1" t="e">
        <f>VLOOKUP($M33,CATEGORIAS!$B$1:$G$245,2,0)</f>
        <v>#N/A</v>
      </c>
      <c r="O33" s="1"/>
      <c r="P33" s="1"/>
    </row>
    <row r="34" spans="1:16" x14ac:dyDescent="0.25">
      <c r="A34" s="1"/>
      <c r="B34" s="1"/>
      <c r="C34" s="1"/>
      <c r="D34" s="1"/>
      <c r="E34" s="1"/>
      <c r="F34" s="1"/>
      <c r="G34" s="1"/>
      <c r="H34" s="1"/>
      <c r="I34" s="1"/>
      <c r="J34" s="3">
        <f t="shared" si="0"/>
        <v>2025</v>
      </c>
      <c r="K34" s="1"/>
      <c r="L34" s="3" t="e">
        <f>VLOOKUP($K34,CATEGORIAS!$I$2:$J$15,2,0)</f>
        <v>#N/A</v>
      </c>
      <c r="M34" s="3" t="e">
        <f t="shared" si="1"/>
        <v>#N/A</v>
      </c>
      <c r="N34" s="1" t="e">
        <f>VLOOKUP($M34,CATEGORIAS!$B$1:$G$245,2,0)</f>
        <v>#N/A</v>
      </c>
      <c r="O34" s="1"/>
      <c r="P34" s="1"/>
    </row>
    <row r="35" spans="1:16" x14ac:dyDescent="0.25">
      <c r="A35" s="1"/>
      <c r="B35" s="1"/>
      <c r="C35" s="1"/>
      <c r="D35" s="1"/>
      <c r="E35" s="1"/>
      <c r="F35" s="1"/>
      <c r="G35" s="1"/>
      <c r="H35" s="1"/>
      <c r="I35" s="1"/>
      <c r="J35" s="3">
        <f t="shared" si="0"/>
        <v>2025</v>
      </c>
      <c r="K35" s="1"/>
      <c r="L35" s="3" t="e">
        <f>VLOOKUP($K35,CATEGORIAS!$I$2:$J$15,2,0)</f>
        <v>#N/A</v>
      </c>
      <c r="M35" s="3" t="e">
        <f t="shared" si="1"/>
        <v>#N/A</v>
      </c>
      <c r="N35" s="1" t="e">
        <f>VLOOKUP($M35,CATEGORIAS!$B$1:$G$245,2,0)</f>
        <v>#N/A</v>
      </c>
      <c r="O35" s="1"/>
      <c r="P35" s="1"/>
    </row>
    <row r="36" spans="1:16" x14ac:dyDescent="0.25">
      <c r="A36" s="1"/>
      <c r="B36" s="1"/>
      <c r="C36" s="1"/>
      <c r="D36" s="1"/>
      <c r="E36" s="1"/>
      <c r="F36" s="1"/>
      <c r="G36" s="1"/>
      <c r="H36" s="1"/>
      <c r="I36" s="1"/>
      <c r="J36" s="3">
        <f t="shared" si="0"/>
        <v>2025</v>
      </c>
      <c r="K36" s="1"/>
      <c r="L36" s="3" t="e">
        <f>VLOOKUP($K36,CATEGORIAS!$I$2:$J$15,2,0)</f>
        <v>#N/A</v>
      </c>
      <c r="M36" s="3" t="e">
        <f t="shared" si="1"/>
        <v>#N/A</v>
      </c>
      <c r="N36" s="1" t="e">
        <f>VLOOKUP($M36,CATEGORIAS!$B$1:$G$245,2,0)</f>
        <v>#N/A</v>
      </c>
      <c r="O36" s="1"/>
      <c r="P36" s="1"/>
    </row>
    <row r="37" spans="1:16" x14ac:dyDescent="0.25">
      <c r="A37" s="1"/>
      <c r="B37" s="1"/>
      <c r="C37" s="1"/>
      <c r="D37" s="1"/>
      <c r="E37" s="1"/>
      <c r="F37" s="1"/>
      <c r="G37" s="1"/>
      <c r="H37" s="1"/>
      <c r="I37" s="1"/>
      <c r="J37" s="3">
        <f t="shared" si="0"/>
        <v>2025</v>
      </c>
      <c r="K37" s="1"/>
      <c r="L37" s="3" t="e">
        <f>VLOOKUP($K37,CATEGORIAS!$I$2:$J$15,2,0)</f>
        <v>#N/A</v>
      </c>
      <c r="M37" s="3" t="e">
        <f t="shared" si="1"/>
        <v>#N/A</v>
      </c>
      <c r="N37" s="1" t="e">
        <f>VLOOKUP($M37,CATEGORIAS!$B$1:$G$245,2,0)</f>
        <v>#N/A</v>
      </c>
      <c r="O37" s="1"/>
      <c r="P37" s="1"/>
    </row>
    <row r="38" spans="1:16" x14ac:dyDescent="0.25">
      <c r="A38" s="1"/>
      <c r="B38" s="1"/>
      <c r="C38" s="1"/>
      <c r="D38" s="1"/>
      <c r="E38" s="1"/>
      <c r="F38" s="1"/>
      <c r="G38" s="1"/>
      <c r="H38" s="1"/>
      <c r="I38" s="1"/>
      <c r="J38" s="3">
        <f t="shared" si="0"/>
        <v>2025</v>
      </c>
      <c r="K38" s="1"/>
      <c r="L38" s="3" t="e">
        <f>VLOOKUP($K38,CATEGORIAS!$I$2:$J$15,2,0)</f>
        <v>#N/A</v>
      </c>
      <c r="M38" s="3" t="e">
        <f t="shared" si="1"/>
        <v>#N/A</v>
      </c>
      <c r="N38" s="1" t="e">
        <f>VLOOKUP($M38,CATEGORIAS!$B$1:$G$245,2,0)</f>
        <v>#N/A</v>
      </c>
      <c r="O38" s="1"/>
      <c r="P38" s="1"/>
    </row>
    <row r="39" spans="1:16" x14ac:dyDescent="0.25">
      <c r="A39" s="1"/>
      <c r="B39" s="1"/>
      <c r="C39" s="1"/>
      <c r="D39" s="1"/>
      <c r="E39" s="1"/>
      <c r="F39" s="1"/>
      <c r="G39" s="1"/>
      <c r="H39" s="1"/>
      <c r="I39" s="1"/>
      <c r="J39" s="3">
        <f t="shared" si="0"/>
        <v>2025</v>
      </c>
      <c r="K39" s="1"/>
      <c r="L39" s="3" t="e">
        <f>VLOOKUP($K39,CATEGORIAS!$I$2:$J$15,2,0)</f>
        <v>#N/A</v>
      </c>
      <c r="M39" s="3" t="e">
        <f t="shared" si="1"/>
        <v>#N/A</v>
      </c>
      <c r="N39" s="1" t="e">
        <f>VLOOKUP($M39,CATEGORIAS!$B$1:$G$245,2,0)</f>
        <v>#N/A</v>
      </c>
      <c r="O39" s="1"/>
      <c r="P39" s="1"/>
    </row>
    <row r="40" spans="1:16" x14ac:dyDescent="0.25">
      <c r="A40" s="1"/>
      <c r="B40" s="1"/>
      <c r="C40" s="1"/>
      <c r="D40" s="1"/>
      <c r="E40" s="1"/>
      <c r="F40" s="1"/>
      <c r="G40" s="1"/>
      <c r="H40" s="1"/>
      <c r="I40" s="1"/>
      <c r="J40" s="3">
        <f t="shared" si="0"/>
        <v>2025</v>
      </c>
      <c r="K40" s="1"/>
      <c r="L40" s="3" t="e">
        <f>VLOOKUP($K40,CATEGORIAS!$I$2:$J$15,2,0)</f>
        <v>#N/A</v>
      </c>
      <c r="M40" s="3" t="e">
        <f t="shared" si="1"/>
        <v>#N/A</v>
      </c>
      <c r="N40" s="1" t="e">
        <f>VLOOKUP($M40,CATEGORIAS!$B$1:$G$245,2,0)</f>
        <v>#N/A</v>
      </c>
      <c r="O40" s="1"/>
      <c r="P40" s="1"/>
    </row>
    <row r="41" spans="1:16" x14ac:dyDescent="0.25">
      <c r="A41" s="1"/>
      <c r="B41" s="1"/>
      <c r="C41" s="1"/>
      <c r="D41" s="1"/>
      <c r="E41" s="1"/>
      <c r="F41" s="1"/>
      <c r="G41" s="1"/>
      <c r="H41" s="1"/>
      <c r="I41" s="1"/>
      <c r="J41" s="3">
        <f t="shared" si="0"/>
        <v>2025</v>
      </c>
      <c r="K41" s="1"/>
      <c r="L41" s="3" t="e">
        <f>VLOOKUP($K41,CATEGORIAS!$I$2:$J$15,2,0)</f>
        <v>#N/A</v>
      </c>
      <c r="M41" s="3" t="e">
        <f t="shared" si="1"/>
        <v>#N/A</v>
      </c>
      <c r="N41" s="1" t="e">
        <f>VLOOKUP($M41,CATEGORIAS!$B$1:$G$245,2,0)</f>
        <v>#N/A</v>
      </c>
      <c r="O41" s="1"/>
      <c r="P41" s="1"/>
    </row>
    <row r="42" spans="1:16" x14ac:dyDescent="0.25">
      <c r="A42" s="1"/>
      <c r="B42" s="1"/>
      <c r="C42" s="1"/>
      <c r="D42" s="1"/>
      <c r="E42" s="1"/>
      <c r="F42" s="1"/>
      <c r="G42" s="1"/>
      <c r="H42" s="1"/>
      <c r="I42" s="1"/>
      <c r="J42" s="3">
        <f t="shared" si="0"/>
        <v>2025</v>
      </c>
      <c r="K42" s="1"/>
      <c r="L42" s="3" t="e">
        <f>VLOOKUP($K42,CATEGORIAS!$I$2:$J$15,2,0)</f>
        <v>#N/A</v>
      </c>
      <c r="M42" s="3" t="e">
        <f t="shared" si="1"/>
        <v>#N/A</v>
      </c>
      <c r="N42" s="1" t="e">
        <f>VLOOKUP($M42,CATEGORIAS!$B$1:$G$245,2,0)</f>
        <v>#N/A</v>
      </c>
      <c r="O42" s="1"/>
      <c r="P42" s="1"/>
    </row>
    <row r="43" spans="1:16" x14ac:dyDescent="0.25">
      <c r="A43" s="1"/>
      <c r="B43" s="1"/>
      <c r="C43" s="1"/>
      <c r="D43" s="1"/>
      <c r="E43" s="1"/>
      <c r="F43" s="1"/>
      <c r="G43" s="1"/>
      <c r="H43" s="1"/>
      <c r="I43" s="1"/>
      <c r="J43" s="3">
        <f t="shared" si="0"/>
        <v>2025</v>
      </c>
      <c r="K43" s="1"/>
      <c r="L43" s="3" t="e">
        <f>VLOOKUP($K43,CATEGORIAS!$I$2:$J$15,2,0)</f>
        <v>#N/A</v>
      </c>
      <c r="M43" s="3" t="e">
        <f t="shared" si="1"/>
        <v>#N/A</v>
      </c>
      <c r="N43" s="1" t="e">
        <f>VLOOKUP($M43,CATEGORIAS!$B$1:$G$245,2,0)</f>
        <v>#N/A</v>
      </c>
      <c r="O43" s="1"/>
      <c r="P43" s="1"/>
    </row>
    <row r="44" spans="1:16" x14ac:dyDescent="0.25">
      <c r="A44" s="1"/>
      <c r="B44" s="1"/>
      <c r="C44" s="1"/>
      <c r="D44" s="1"/>
      <c r="E44" s="1"/>
      <c r="F44" s="1"/>
      <c r="G44" s="1"/>
      <c r="H44" s="1"/>
      <c r="I44" s="1"/>
      <c r="J44" s="3">
        <f t="shared" si="0"/>
        <v>2025</v>
      </c>
      <c r="K44" s="1"/>
      <c r="L44" s="3" t="e">
        <f>VLOOKUP($K44,CATEGORIAS!$I$2:$J$15,2,0)</f>
        <v>#N/A</v>
      </c>
      <c r="M44" s="3" t="e">
        <f t="shared" si="1"/>
        <v>#N/A</v>
      </c>
      <c r="N44" s="1" t="e">
        <f>VLOOKUP($M44,CATEGORIAS!$B$1:$G$245,2,0)</f>
        <v>#N/A</v>
      </c>
      <c r="O44" s="1"/>
      <c r="P44" s="1"/>
    </row>
    <row r="45" spans="1:16" x14ac:dyDescent="0.25">
      <c r="A45" s="1"/>
      <c r="B45" s="1"/>
      <c r="C45" s="1"/>
      <c r="D45" s="1"/>
      <c r="E45" s="1"/>
      <c r="F45" s="1"/>
      <c r="G45" s="1"/>
      <c r="H45" s="1"/>
      <c r="I45" s="1"/>
      <c r="J45" s="3">
        <f t="shared" si="0"/>
        <v>2025</v>
      </c>
      <c r="K45" s="1"/>
      <c r="L45" s="3" t="e">
        <f>VLOOKUP($K45,CATEGORIAS!$I$2:$J$15,2,0)</f>
        <v>#N/A</v>
      </c>
      <c r="M45" s="3" t="e">
        <f t="shared" si="1"/>
        <v>#N/A</v>
      </c>
      <c r="N45" s="1" t="e">
        <f>VLOOKUP($M45,CATEGORIAS!$B$1:$G$245,2,0)</f>
        <v>#N/A</v>
      </c>
      <c r="O45" s="1"/>
      <c r="P45" s="1"/>
    </row>
    <row r="46" spans="1:16" x14ac:dyDescent="0.25">
      <c r="A46" s="1"/>
      <c r="B46" s="1"/>
      <c r="C46" s="1"/>
      <c r="D46" s="1"/>
      <c r="E46" s="1"/>
      <c r="F46" s="1"/>
      <c r="G46" s="1"/>
      <c r="H46" s="1"/>
      <c r="I46" s="1"/>
      <c r="J46" s="3">
        <f t="shared" si="0"/>
        <v>2025</v>
      </c>
      <c r="K46" s="1"/>
      <c r="L46" s="3" t="e">
        <f>VLOOKUP($K46,CATEGORIAS!$I$2:$J$15,2,0)</f>
        <v>#N/A</v>
      </c>
      <c r="M46" s="3" t="e">
        <f t="shared" si="1"/>
        <v>#N/A</v>
      </c>
      <c r="N46" s="1" t="e">
        <f>VLOOKUP($M46,CATEGORIAS!$B$1:$G$245,2,0)</f>
        <v>#N/A</v>
      </c>
      <c r="O46" s="1"/>
      <c r="P46" s="1"/>
    </row>
    <row r="47" spans="1:16" x14ac:dyDescent="0.25">
      <c r="A47" s="1"/>
      <c r="B47" s="1"/>
      <c r="C47" s="1"/>
      <c r="D47" s="1"/>
      <c r="E47" s="1"/>
      <c r="F47" s="1"/>
      <c r="G47" s="1"/>
      <c r="H47" s="1"/>
      <c r="I47" s="1"/>
      <c r="J47" s="3">
        <f t="shared" si="0"/>
        <v>2025</v>
      </c>
      <c r="K47" s="1"/>
      <c r="L47" s="3" t="e">
        <f>VLOOKUP($K47,CATEGORIAS!$I$2:$J$15,2,0)</f>
        <v>#N/A</v>
      </c>
      <c r="M47" s="3" t="e">
        <f t="shared" si="1"/>
        <v>#N/A</v>
      </c>
      <c r="N47" s="1" t="e">
        <f>VLOOKUP($M47,CATEGORIAS!$B$1:$G$245,2,0)</f>
        <v>#N/A</v>
      </c>
      <c r="O47" s="1"/>
      <c r="P47" s="1"/>
    </row>
    <row r="48" spans="1:16" x14ac:dyDescent="0.25">
      <c r="A48" s="1"/>
      <c r="B48" s="1"/>
      <c r="C48" s="1"/>
      <c r="D48" s="1"/>
      <c r="E48" s="1"/>
      <c r="F48" s="1"/>
      <c r="G48" s="1"/>
      <c r="H48" s="1"/>
      <c r="I48" s="1"/>
      <c r="J48" s="3">
        <f t="shared" si="0"/>
        <v>2025</v>
      </c>
      <c r="K48" s="1"/>
      <c r="L48" s="3" t="e">
        <f>VLOOKUP($K48,CATEGORIAS!$I$2:$J$15,2,0)</f>
        <v>#N/A</v>
      </c>
      <c r="M48" s="3" t="e">
        <f t="shared" si="1"/>
        <v>#N/A</v>
      </c>
      <c r="N48" s="1" t="e">
        <f>VLOOKUP($M48,CATEGORIAS!$B$1:$G$245,2,0)</f>
        <v>#N/A</v>
      </c>
      <c r="O48" s="1"/>
      <c r="P48" s="1"/>
    </row>
    <row r="49" spans="1:16" x14ac:dyDescent="0.25">
      <c r="A49" s="1"/>
      <c r="B49" s="1"/>
      <c r="C49" s="1"/>
      <c r="D49" s="1"/>
      <c r="E49" s="1"/>
      <c r="F49" s="1"/>
      <c r="G49" s="1"/>
      <c r="H49" s="1"/>
      <c r="I49" s="1"/>
      <c r="J49" s="3">
        <f t="shared" si="0"/>
        <v>2025</v>
      </c>
      <c r="K49" s="1"/>
      <c r="L49" s="3" t="e">
        <f>VLOOKUP($K49,CATEGORIAS!$I$2:$J$15,2,0)</f>
        <v>#N/A</v>
      </c>
      <c r="M49" s="3" t="e">
        <f t="shared" si="1"/>
        <v>#N/A</v>
      </c>
      <c r="N49" s="1" t="e">
        <f>VLOOKUP($M49,CATEGORIAS!$B$1:$G$245,2,0)</f>
        <v>#N/A</v>
      </c>
      <c r="O49" s="1"/>
      <c r="P49" s="1"/>
    </row>
    <row r="50" spans="1:16" x14ac:dyDescent="0.25">
      <c r="A50" s="1"/>
      <c r="B50" s="1"/>
      <c r="C50" s="1"/>
      <c r="D50" s="1"/>
      <c r="E50" s="1"/>
      <c r="F50" s="1"/>
      <c r="G50" s="1"/>
      <c r="H50" s="1"/>
      <c r="I50" s="1"/>
      <c r="J50" s="3">
        <f t="shared" si="0"/>
        <v>2025</v>
      </c>
      <c r="K50" s="1"/>
      <c r="L50" s="3" t="e">
        <f>VLOOKUP($K50,CATEGORIAS!$I$2:$J$15,2,0)</f>
        <v>#N/A</v>
      </c>
      <c r="M50" s="3" t="e">
        <f t="shared" si="1"/>
        <v>#N/A</v>
      </c>
      <c r="N50" s="1" t="e">
        <f>VLOOKUP($M50,CATEGORIAS!$B$1:$G$245,2,0)</f>
        <v>#N/A</v>
      </c>
      <c r="O50" s="1"/>
      <c r="P50" s="1"/>
    </row>
    <row r="51" spans="1:16" x14ac:dyDescent="0.25">
      <c r="A51" s="1"/>
      <c r="B51" s="1"/>
      <c r="C51" s="1"/>
      <c r="D51" s="1"/>
      <c r="E51" s="1"/>
      <c r="F51" s="1"/>
      <c r="G51" s="1"/>
      <c r="H51" s="1"/>
      <c r="I51" s="1"/>
      <c r="J51" s="3">
        <f t="shared" si="0"/>
        <v>2025</v>
      </c>
      <c r="K51" s="1"/>
      <c r="L51" s="3" t="e">
        <f>VLOOKUP($K51,CATEGORIAS!$I$2:$J$15,2,0)</f>
        <v>#N/A</v>
      </c>
      <c r="M51" s="3" t="e">
        <f t="shared" si="1"/>
        <v>#N/A</v>
      </c>
      <c r="N51" s="1" t="e">
        <f>VLOOKUP($M51,CATEGORIAS!$B$1:$G$245,2,0)</f>
        <v>#N/A</v>
      </c>
      <c r="O51" s="1"/>
      <c r="P51" s="1"/>
    </row>
    <row r="52" spans="1:16" x14ac:dyDescent="0.25">
      <c r="A52" s="1"/>
      <c r="B52" s="1"/>
      <c r="C52" s="1"/>
      <c r="D52" s="1"/>
      <c r="E52" s="1"/>
      <c r="F52" s="1"/>
      <c r="G52" s="1"/>
      <c r="H52" s="1"/>
      <c r="I52" s="1"/>
      <c r="J52" s="3">
        <f t="shared" si="0"/>
        <v>2025</v>
      </c>
      <c r="K52" s="1"/>
      <c r="L52" s="3" t="e">
        <f>VLOOKUP($K52,CATEGORIAS!$I$2:$J$15,2,0)</f>
        <v>#N/A</v>
      </c>
      <c r="M52" s="3" t="e">
        <f t="shared" si="1"/>
        <v>#N/A</v>
      </c>
      <c r="N52" s="1" t="e">
        <f>VLOOKUP($M52,CATEGORIAS!$B$1:$G$245,2,0)</f>
        <v>#N/A</v>
      </c>
      <c r="O52" s="1"/>
      <c r="P52" s="1"/>
    </row>
    <row r="53" spans="1:16" x14ac:dyDescent="0.25">
      <c r="A53" s="1"/>
      <c r="B53" s="1"/>
      <c r="C53" s="1"/>
      <c r="D53" s="1"/>
      <c r="E53" s="1"/>
      <c r="F53" s="1"/>
      <c r="G53" s="1"/>
      <c r="H53" s="1"/>
      <c r="I53" s="1"/>
      <c r="J53" s="3">
        <f t="shared" si="0"/>
        <v>2025</v>
      </c>
      <c r="K53" s="1"/>
      <c r="L53" s="3" t="e">
        <f>VLOOKUP($K53,CATEGORIAS!$I$2:$J$15,2,0)</f>
        <v>#N/A</v>
      </c>
      <c r="M53" s="3" t="e">
        <f t="shared" si="1"/>
        <v>#N/A</v>
      </c>
      <c r="N53" s="1" t="e">
        <f>VLOOKUP($M53,CATEGORIAS!$B$1:$G$245,2,0)</f>
        <v>#N/A</v>
      </c>
      <c r="O53" s="1"/>
      <c r="P53" s="1"/>
    </row>
    <row r="54" spans="1:16" x14ac:dyDescent="0.25">
      <c r="A54" s="1"/>
      <c r="B54" s="1"/>
      <c r="C54" s="1"/>
      <c r="D54" s="1"/>
      <c r="E54" s="1"/>
      <c r="F54" s="1"/>
      <c r="G54" s="1"/>
      <c r="H54" s="1"/>
      <c r="I54" s="1"/>
      <c r="J54" s="3">
        <f t="shared" si="0"/>
        <v>2025</v>
      </c>
      <c r="K54" s="1"/>
      <c r="L54" s="3" t="e">
        <f>VLOOKUP($K54,CATEGORIAS!$I$2:$J$15,2,0)</f>
        <v>#N/A</v>
      </c>
      <c r="M54" s="3" t="e">
        <f t="shared" si="1"/>
        <v>#N/A</v>
      </c>
      <c r="N54" s="1" t="e">
        <f>VLOOKUP($M54,CATEGORIAS!$B$1:$G$245,2,0)</f>
        <v>#N/A</v>
      </c>
      <c r="O54" s="1"/>
      <c r="P54" s="1"/>
    </row>
    <row r="55" spans="1:16" x14ac:dyDescent="0.25">
      <c r="A55" s="1"/>
      <c r="B55" s="1"/>
      <c r="C55" s="1"/>
      <c r="D55" s="1"/>
      <c r="E55" s="1"/>
      <c r="F55" s="1"/>
      <c r="G55" s="1"/>
      <c r="H55" s="1"/>
      <c r="I55" s="1"/>
      <c r="J55" s="3">
        <f t="shared" si="0"/>
        <v>2025</v>
      </c>
      <c r="K55" s="1"/>
      <c r="L55" s="3" t="e">
        <f>VLOOKUP($K55,CATEGORIAS!$I$2:$J$15,2,0)</f>
        <v>#N/A</v>
      </c>
      <c r="M55" s="3" t="e">
        <f t="shared" si="1"/>
        <v>#N/A</v>
      </c>
      <c r="N55" s="1" t="e">
        <f>VLOOKUP($M55,CATEGORIAS!$B$1:$G$245,2,0)</f>
        <v>#N/A</v>
      </c>
      <c r="O55" s="1"/>
      <c r="P55" s="1"/>
    </row>
    <row r="56" spans="1:16" x14ac:dyDescent="0.25">
      <c r="A56" s="1"/>
      <c r="B56" s="1"/>
      <c r="C56" s="1"/>
      <c r="D56" s="1"/>
      <c r="E56" s="1"/>
      <c r="F56" s="1"/>
      <c r="G56" s="1"/>
      <c r="H56" s="1"/>
      <c r="I56" s="1"/>
      <c r="J56" s="3">
        <f t="shared" si="0"/>
        <v>2025</v>
      </c>
      <c r="K56" s="1"/>
      <c r="L56" s="3" t="e">
        <f>VLOOKUP($K56,CATEGORIAS!$I$2:$J$15,2,0)</f>
        <v>#N/A</v>
      </c>
      <c r="M56" s="3" t="e">
        <f t="shared" si="1"/>
        <v>#N/A</v>
      </c>
      <c r="N56" s="1" t="e">
        <f>VLOOKUP($M56,CATEGORIAS!$B$1:$G$245,2,0)</f>
        <v>#N/A</v>
      </c>
      <c r="O56" s="1"/>
      <c r="P56" s="1"/>
    </row>
    <row r="57" spans="1:16" x14ac:dyDescent="0.25">
      <c r="A57" s="1"/>
      <c r="B57" s="1"/>
      <c r="C57" s="1"/>
      <c r="D57" s="1"/>
      <c r="E57" s="1"/>
      <c r="F57" s="1"/>
      <c r="G57" s="1"/>
      <c r="H57" s="1"/>
      <c r="I57" s="1"/>
      <c r="J57" s="3">
        <f t="shared" si="0"/>
        <v>2025</v>
      </c>
      <c r="K57" s="1"/>
      <c r="L57" s="3" t="e">
        <f>VLOOKUP($K57,CATEGORIAS!$I$2:$J$15,2,0)</f>
        <v>#N/A</v>
      </c>
      <c r="M57" s="3" t="e">
        <f t="shared" si="1"/>
        <v>#N/A</v>
      </c>
      <c r="N57" s="1" t="e">
        <f>VLOOKUP($M57,CATEGORIAS!$B$1:$G$245,2,0)</f>
        <v>#N/A</v>
      </c>
      <c r="O57" s="1"/>
      <c r="P57" s="1"/>
    </row>
    <row r="58" spans="1:16" x14ac:dyDescent="0.25">
      <c r="A58" s="1"/>
      <c r="B58" s="1"/>
      <c r="C58" s="1"/>
      <c r="D58" s="1"/>
      <c r="E58" s="1"/>
      <c r="F58" s="1"/>
      <c r="G58" s="1"/>
      <c r="H58" s="1"/>
      <c r="I58" s="1"/>
      <c r="J58" s="3">
        <f t="shared" si="0"/>
        <v>2025</v>
      </c>
      <c r="K58" s="1"/>
      <c r="L58" s="3" t="e">
        <f>VLOOKUP($K58,CATEGORIAS!$I$2:$J$15,2,0)</f>
        <v>#N/A</v>
      </c>
      <c r="M58" s="3" t="e">
        <f t="shared" si="1"/>
        <v>#N/A</v>
      </c>
      <c r="N58" s="1" t="e">
        <f>VLOOKUP($M58,CATEGORIAS!$B$1:$G$245,2,0)</f>
        <v>#N/A</v>
      </c>
      <c r="O58" s="1"/>
      <c r="P58" s="1"/>
    </row>
    <row r="59" spans="1:16" x14ac:dyDescent="0.25">
      <c r="A59" s="1"/>
      <c r="B59" s="1"/>
      <c r="C59" s="1"/>
      <c r="D59" s="1"/>
      <c r="E59" s="1"/>
      <c r="F59" s="1"/>
      <c r="G59" s="1"/>
      <c r="H59" s="1"/>
      <c r="I59" s="1"/>
      <c r="J59" s="3">
        <f t="shared" si="0"/>
        <v>2025</v>
      </c>
      <c r="K59" s="1"/>
      <c r="L59" s="3" t="e">
        <f>VLOOKUP($K59,CATEGORIAS!$I$2:$J$15,2,0)</f>
        <v>#N/A</v>
      </c>
      <c r="M59" s="3" t="e">
        <f t="shared" si="1"/>
        <v>#N/A</v>
      </c>
      <c r="N59" s="1" t="e">
        <f>VLOOKUP($M59,CATEGORIAS!$B$1:$G$245,2,0)</f>
        <v>#N/A</v>
      </c>
      <c r="O59" s="1"/>
      <c r="P59" s="1"/>
    </row>
    <row r="60" spans="1:16" x14ac:dyDescent="0.25">
      <c r="A60" s="1"/>
      <c r="B60" s="1"/>
      <c r="C60" s="1"/>
      <c r="D60" s="1"/>
      <c r="E60" s="1"/>
      <c r="F60" s="1"/>
      <c r="G60" s="1"/>
      <c r="H60" s="1"/>
      <c r="I60" s="1"/>
      <c r="J60" s="3">
        <f t="shared" si="0"/>
        <v>2025</v>
      </c>
      <c r="K60" s="1"/>
      <c r="L60" s="3" t="e">
        <f>VLOOKUP($K60,CATEGORIAS!$I$2:$J$15,2,0)</f>
        <v>#N/A</v>
      </c>
      <c r="M60" s="3" t="e">
        <f t="shared" si="1"/>
        <v>#N/A</v>
      </c>
      <c r="N60" s="1" t="e">
        <f>VLOOKUP($M60,CATEGORIAS!$B$1:$G$245,2,0)</f>
        <v>#N/A</v>
      </c>
      <c r="O60" s="1"/>
      <c r="P60" s="1"/>
    </row>
    <row r="61" spans="1:16" x14ac:dyDescent="0.25">
      <c r="A61" s="1"/>
      <c r="B61" s="1"/>
      <c r="C61" s="1"/>
      <c r="D61" s="1"/>
      <c r="E61" s="1"/>
      <c r="F61" s="1"/>
      <c r="G61" s="1"/>
      <c r="H61" s="1"/>
      <c r="I61" s="1"/>
      <c r="J61" s="3">
        <f t="shared" si="0"/>
        <v>2025</v>
      </c>
      <c r="K61" s="1"/>
      <c r="L61" s="3" t="e">
        <f>VLOOKUP($K61,CATEGORIAS!$I$2:$J$15,2,0)</f>
        <v>#N/A</v>
      </c>
      <c r="M61" s="3" t="e">
        <f t="shared" si="1"/>
        <v>#N/A</v>
      </c>
      <c r="N61" s="1" t="e">
        <f>VLOOKUP($M61,CATEGORIAS!$B$1:$G$245,2,0)</f>
        <v>#N/A</v>
      </c>
      <c r="O61" s="1"/>
      <c r="P61" s="1"/>
    </row>
    <row r="62" spans="1:16" x14ac:dyDescent="0.25">
      <c r="A62" s="1"/>
      <c r="B62" s="1"/>
      <c r="C62" s="1"/>
      <c r="D62" s="1"/>
      <c r="E62" s="1"/>
      <c r="F62" s="1"/>
      <c r="G62" s="1"/>
      <c r="H62" s="1"/>
      <c r="I62" s="1"/>
      <c r="J62" s="3">
        <f t="shared" si="0"/>
        <v>2025</v>
      </c>
      <c r="K62" s="1"/>
      <c r="L62" s="3" t="e">
        <f>VLOOKUP($K62,CATEGORIAS!$I$2:$J$15,2,0)</f>
        <v>#N/A</v>
      </c>
      <c r="M62" s="3" t="e">
        <f t="shared" si="1"/>
        <v>#N/A</v>
      </c>
      <c r="N62" s="1" t="e">
        <f>VLOOKUP($M62,CATEGORIAS!$B$1:$G$245,2,0)</f>
        <v>#N/A</v>
      </c>
      <c r="O62" s="1"/>
      <c r="P62" s="1"/>
    </row>
    <row r="63" spans="1:16" x14ac:dyDescent="0.25">
      <c r="A63" s="1"/>
      <c r="B63" s="1"/>
      <c r="C63" s="1"/>
      <c r="D63" s="1"/>
      <c r="E63" s="1"/>
      <c r="F63" s="1"/>
      <c r="G63" s="1"/>
      <c r="H63" s="1"/>
      <c r="I63" s="1"/>
      <c r="J63" s="3">
        <f t="shared" si="0"/>
        <v>2025</v>
      </c>
      <c r="K63" s="1"/>
      <c r="L63" s="3" t="e">
        <f>VLOOKUP($K63,CATEGORIAS!$I$2:$J$15,2,0)</f>
        <v>#N/A</v>
      </c>
      <c r="M63" s="3" t="e">
        <f t="shared" si="1"/>
        <v>#N/A</v>
      </c>
      <c r="N63" s="1" t="e">
        <f>VLOOKUP($M63,CATEGORIAS!$B$1:$G$245,2,0)</f>
        <v>#N/A</v>
      </c>
      <c r="O63" s="1"/>
      <c r="P63" s="1"/>
    </row>
    <row r="64" spans="1:16" x14ac:dyDescent="0.25">
      <c r="A64" s="1"/>
      <c r="B64" s="1"/>
      <c r="C64" s="1"/>
      <c r="D64" s="1"/>
      <c r="E64" s="1"/>
      <c r="F64" s="1"/>
      <c r="G64" s="1"/>
      <c r="H64" s="1"/>
      <c r="I64" s="1"/>
      <c r="J64" s="3">
        <f t="shared" si="0"/>
        <v>2025</v>
      </c>
      <c r="K64" s="1"/>
      <c r="L64" s="3" t="e">
        <f>VLOOKUP($K64,CATEGORIAS!$I$2:$J$15,2,0)</f>
        <v>#N/A</v>
      </c>
      <c r="M64" s="3" t="e">
        <f t="shared" si="1"/>
        <v>#N/A</v>
      </c>
      <c r="N64" s="1" t="e">
        <f>VLOOKUP($M64,CATEGORIAS!$B$1:$G$245,2,0)</f>
        <v>#N/A</v>
      </c>
      <c r="O64" s="1"/>
      <c r="P64" s="1"/>
    </row>
    <row r="65" spans="1:16" x14ac:dyDescent="0.25">
      <c r="A65" s="1"/>
      <c r="B65" s="1"/>
      <c r="C65" s="1"/>
      <c r="D65" s="1"/>
      <c r="E65" s="1"/>
      <c r="F65" s="1"/>
      <c r="G65" s="1"/>
      <c r="H65" s="1"/>
      <c r="I65" s="1"/>
      <c r="J65" s="3">
        <f t="shared" si="0"/>
        <v>2025</v>
      </c>
      <c r="K65" s="1"/>
      <c r="L65" s="3" t="e">
        <f>VLOOKUP($K65,CATEGORIAS!$I$2:$J$15,2,0)</f>
        <v>#N/A</v>
      </c>
      <c r="M65" s="3" t="e">
        <f t="shared" si="1"/>
        <v>#N/A</v>
      </c>
      <c r="N65" s="1" t="e">
        <f>VLOOKUP($M65,CATEGORIAS!$B$1:$G$245,2,0)</f>
        <v>#N/A</v>
      </c>
      <c r="O65" s="1"/>
      <c r="P65" s="1"/>
    </row>
    <row r="66" spans="1:16" x14ac:dyDescent="0.25">
      <c r="A66" s="1"/>
      <c r="B66" s="1"/>
      <c r="C66" s="1"/>
      <c r="D66" s="1"/>
      <c r="E66" s="1"/>
      <c r="F66" s="1"/>
      <c r="G66" s="1"/>
      <c r="H66" s="1"/>
      <c r="I66" s="1"/>
      <c r="J66" s="3">
        <f t="shared" si="0"/>
        <v>2025</v>
      </c>
      <c r="K66" s="1"/>
      <c r="L66" s="3" t="e">
        <f>VLOOKUP($K66,CATEGORIAS!$I$2:$J$15,2,0)</f>
        <v>#N/A</v>
      </c>
      <c r="M66" s="3" t="e">
        <f t="shared" si="1"/>
        <v>#N/A</v>
      </c>
      <c r="N66" s="1" t="e">
        <f>VLOOKUP($M66,CATEGORIAS!$B$1:$G$245,2,0)</f>
        <v>#N/A</v>
      </c>
      <c r="O66" s="1"/>
      <c r="P66" s="1"/>
    </row>
    <row r="67" spans="1:16" x14ac:dyDescent="0.25">
      <c r="A67" s="1"/>
      <c r="B67" s="1"/>
      <c r="C67" s="1"/>
      <c r="D67" s="1"/>
      <c r="E67" s="1"/>
      <c r="F67" s="1"/>
      <c r="G67" s="1"/>
      <c r="H67" s="1"/>
      <c r="I67" s="1"/>
      <c r="J67" s="3">
        <f t="shared" si="0"/>
        <v>2025</v>
      </c>
      <c r="K67" s="1"/>
      <c r="L67" s="3" t="e">
        <f>VLOOKUP($K67,CATEGORIAS!$I$2:$J$15,2,0)</f>
        <v>#N/A</v>
      </c>
      <c r="M67" s="3" t="e">
        <f t="shared" si="1"/>
        <v>#N/A</v>
      </c>
      <c r="N67" s="1" t="e">
        <f>VLOOKUP($M67,CATEGORIAS!$B$1:$G$245,2,0)</f>
        <v>#N/A</v>
      </c>
      <c r="O67" s="1"/>
      <c r="P67" s="1"/>
    </row>
    <row r="68" spans="1:16" x14ac:dyDescent="0.25">
      <c r="A68" s="1"/>
      <c r="B68" s="1"/>
      <c r="C68" s="1"/>
      <c r="D68" s="1"/>
      <c r="E68" s="1"/>
      <c r="F68" s="1"/>
      <c r="G68" s="1"/>
      <c r="H68" s="1"/>
      <c r="I68" s="1"/>
      <c r="J68" s="3">
        <f t="shared" ref="J68:J131" si="2">2025-I68</f>
        <v>2025</v>
      </c>
      <c r="K68" s="1"/>
      <c r="L68" s="3" t="e">
        <f>VLOOKUP($K68,CATEGORIAS!$I$2:$J$15,2,0)</f>
        <v>#N/A</v>
      </c>
      <c r="M68" s="3" t="e">
        <f t="shared" ref="M68:M131" si="3">CONCATENATE($I68,$L68)</f>
        <v>#N/A</v>
      </c>
      <c r="N68" s="1" t="e">
        <f>VLOOKUP($M68,CATEGORIAS!$B$1:$G$245,2,0)</f>
        <v>#N/A</v>
      </c>
      <c r="O68" s="1"/>
      <c r="P68" s="1"/>
    </row>
    <row r="69" spans="1:16" x14ac:dyDescent="0.25">
      <c r="A69" s="1"/>
      <c r="B69" s="1"/>
      <c r="C69" s="1"/>
      <c r="D69" s="1"/>
      <c r="E69" s="1"/>
      <c r="F69" s="1"/>
      <c r="G69" s="1"/>
      <c r="H69" s="1"/>
      <c r="I69" s="1"/>
      <c r="J69" s="3">
        <f t="shared" si="2"/>
        <v>2025</v>
      </c>
      <c r="K69" s="1"/>
      <c r="L69" s="3" t="e">
        <f>VLOOKUP($K69,CATEGORIAS!$I$2:$J$15,2,0)</f>
        <v>#N/A</v>
      </c>
      <c r="M69" s="3" t="e">
        <f t="shared" si="3"/>
        <v>#N/A</v>
      </c>
      <c r="N69" s="1" t="e">
        <f>VLOOKUP($M69,CATEGORIAS!$B$1:$G$245,2,0)</f>
        <v>#N/A</v>
      </c>
      <c r="O69" s="1"/>
      <c r="P69" s="1"/>
    </row>
    <row r="70" spans="1:16" x14ac:dyDescent="0.25">
      <c r="A70" s="1"/>
      <c r="B70" s="1"/>
      <c r="C70" s="1"/>
      <c r="D70" s="1"/>
      <c r="E70" s="1"/>
      <c r="F70" s="1"/>
      <c r="G70" s="1"/>
      <c r="H70" s="1"/>
      <c r="I70" s="1"/>
      <c r="J70" s="3">
        <f t="shared" si="2"/>
        <v>2025</v>
      </c>
      <c r="K70" s="1"/>
      <c r="L70" s="3" t="e">
        <f>VLOOKUP($K70,CATEGORIAS!$I$2:$J$15,2,0)</f>
        <v>#N/A</v>
      </c>
      <c r="M70" s="3" t="e">
        <f t="shared" si="3"/>
        <v>#N/A</v>
      </c>
      <c r="N70" s="1" t="e">
        <f>VLOOKUP($M70,CATEGORIAS!$B$1:$G$245,2,0)</f>
        <v>#N/A</v>
      </c>
      <c r="O70" s="1"/>
      <c r="P70" s="1"/>
    </row>
    <row r="71" spans="1:16" x14ac:dyDescent="0.25">
      <c r="A71" s="1"/>
      <c r="B71" s="1"/>
      <c r="C71" s="1"/>
      <c r="D71" s="1"/>
      <c r="E71" s="1"/>
      <c r="F71" s="1"/>
      <c r="G71" s="1"/>
      <c r="H71" s="1"/>
      <c r="I71" s="1"/>
      <c r="J71" s="3">
        <f t="shared" si="2"/>
        <v>2025</v>
      </c>
      <c r="K71" s="1"/>
      <c r="L71" s="3" t="e">
        <f>VLOOKUP($K71,CATEGORIAS!$I$2:$J$15,2,0)</f>
        <v>#N/A</v>
      </c>
      <c r="M71" s="3" t="e">
        <f t="shared" si="3"/>
        <v>#N/A</v>
      </c>
      <c r="N71" s="1" t="e">
        <f>VLOOKUP($M71,CATEGORIAS!$B$1:$G$245,2,0)</f>
        <v>#N/A</v>
      </c>
      <c r="O71" s="1"/>
      <c r="P71" s="1"/>
    </row>
    <row r="72" spans="1:16" x14ac:dyDescent="0.25">
      <c r="A72" s="1"/>
      <c r="B72" s="1"/>
      <c r="C72" s="1"/>
      <c r="D72" s="1"/>
      <c r="E72" s="1"/>
      <c r="F72" s="1"/>
      <c r="G72" s="1"/>
      <c r="H72" s="1"/>
      <c r="I72" s="1"/>
      <c r="J72" s="3">
        <f t="shared" si="2"/>
        <v>2025</v>
      </c>
      <c r="K72" s="1"/>
      <c r="L72" s="3" t="e">
        <f>VLOOKUP($K72,CATEGORIAS!$I$2:$J$15,2,0)</f>
        <v>#N/A</v>
      </c>
      <c r="M72" s="3" t="e">
        <f t="shared" si="3"/>
        <v>#N/A</v>
      </c>
      <c r="N72" s="1" t="e">
        <f>VLOOKUP($M72,CATEGORIAS!$B$1:$G$245,2,0)</f>
        <v>#N/A</v>
      </c>
      <c r="O72" s="1"/>
      <c r="P72" s="1"/>
    </row>
    <row r="73" spans="1:16" x14ac:dyDescent="0.25">
      <c r="A73" s="1"/>
      <c r="B73" s="1"/>
      <c r="C73" s="1"/>
      <c r="D73" s="1"/>
      <c r="E73" s="1"/>
      <c r="F73" s="1"/>
      <c r="G73" s="1"/>
      <c r="H73" s="1"/>
      <c r="I73" s="1"/>
      <c r="J73" s="3">
        <f t="shared" si="2"/>
        <v>2025</v>
      </c>
      <c r="K73" s="1"/>
      <c r="L73" s="3" t="e">
        <f>VLOOKUP($K73,CATEGORIAS!$I$2:$J$15,2,0)</f>
        <v>#N/A</v>
      </c>
      <c r="M73" s="3" t="e">
        <f t="shared" si="3"/>
        <v>#N/A</v>
      </c>
      <c r="N73" s="1" t="e">
        <f>VLOOKUP($M73,CATEGORIAS!$B$1:$G$245,2,0)</f>
        <v>#N/A</v>
      </c>
      <c r="O73" s="1"/>
      <c r="P73" s="1"/>
    </row>
    <row r="74" spans="1:16" x14ac:dyDescent="0.25">
      <c r="A74" s="1"/>
      <c r="B74" s="1"/>
      <c r="C74" s="1"/>
      <c r="D74" s="1"/>
      <c r="E74" s="1"/>
      <c r="F74" s="1"/>
      <c r="G74" s="1"/>
      <c r="H74" s="1"/>
      <c r="I74" s="1"/>
      <c r="J74" s="3">
        <f t="shared" si="2"/>
        <v>2025</v>
      </c>
      <c r="K74" s="1"/>
      <c r="L74" s="3" t="e">
        <f>VLOOKUP($K74,CATEGORIAS!$I$2:$J$15,2,0)</f>
        <v>#N/A</v>
      </c>
      <c r="M74" s="3" t="e">
        <f t="shared" si="3"/>
        <v>#N/A</v>
      </c>
      <c r="N74" s="1" t="e">
        <f>VLOOKUP($M74,CATEGORIAS!$B$1:$G$245,2,0)</f>
        <v>#N/A</v>
      </c>
      <c r="O74" s="1"/>
      <c r="P74" s="1"/>
    </row>
    <row r="75" spans="1:16" x14ac:dyDescent="0.25">
      <c r="A75" s="1"/>
      <c r="B75" s="1"/>
      <c r="C75" s="1"/>
      <c r="D75" s="1"/>
      <c r="E75" s="1"/>
      <c r="F75" s="1"/>
      <c r="G75" s="1"/>
      <c r="H75" s="1"/>
      <c r="I75" s="1"/>
      <c r="J75" s="3">
        <f t="shared" si="2"/>
        <v>2025</v>
      </c>
      <c r="K75" s="1"/>
      <c r="L75" s="3" t="e">
        <f>VLOOKUP($K75,CATEGORIAS!$I$2:$J$15,2,0)</f>
        <v>#N/A</v>
      </c>
      <c r="M75" s="3" t="e">
        <f t="shared" si="3"/>
        <v>#N/A</v>
      </c>
      <c r="N75" s="1" t="e">
        <f>VLOOKUP($M75,CATEGORIAS!$B$1:$G$245,2,0)</f>
        <v>#N/A</v>
      </c>
      <c r="O75" s="1"/>
      <c r="P75" s="1"/>
    </row>
    <row r="76" spans="1:16" x14ac:dyDescent="0.25">
      <c r="A76" s="1"/>
      <c r="B76" s="1"/>
      <c r="C76" s="1"/>
      <c r="D76" s="1"/>
      <c r="E76" s="1"/>
      <c r="F76" s="1"/>
      <c r="G76" s="1"/>
      <c r="H76" s="1"/>
      <c r="I76" s="1"/>
      <c r="J76" s="3">
        <f t="shared" si="2"/>
        <v>2025</v>
      </c>
      <c r="K76" s="1"/>
      <c r="L76" s="3" t="e">
        <f>VLOOKUP($K76,CATEGORIAS!$I$2:$J$15,2,0)</f>
        <v>#N/A</v>
      </c>
      <c r="M76" s="3" t="e">
        <f t="shared" si="3"/>
        <v>#N/A</v>
      </c>
      <c r="N76" s="1" t="e">
        <f>VLOOKUP($M76,CATEGORIAS!$B$1:$G$245,2,0)</f>
        <v>#N/A</v>
      </c>
      <c r="O76" s="1"/>
      <c r="P76" s="1"/>
    </row>
    <row r="77" spans="1:16" x14ac:dyDescent="0.25">
      <c r="A77" s="1"/>
      <c r="B77" s="1"/>
      <c r="C77" s="1"/>
      <c r="D77" s="1"/>
      <c r="E77" s="1"/>
      <c r="F77" s="1"/>
      <c r="G77" s="1"/>
      <c r="H77" s="1"/>
      <c r="I77" s="1"/>
      <c r="J77" s="3">
        <f t="shared" si="2"/>
        <v>2025</v>
      </c>
      <c r="K77" s="1"/>
      <c r="L77" s="3" t="e">
        <f>VLOOKUP($K77,CATEGORIAS!$I$2:$J$15,2,0)</f>
        <v>#N/A</v>
      </c>
      <c r="M77" s="3" t="e">
        <f t="shared" si="3"/>
        <v>#N/A</v>
      </c>
      <c r="N77" s="1" t="e">
        <f>VLOOKUP($M77,CATEGORIAS!$B$1:$G$245,2,0)</f>
        <v>#N/A</v>
      </c>
      <c r="O77" s="1"/>
      <c r="P77" s="1"/>
    </row>
    <row r="78" spans="1:16" x14ac:dyDescent="0.25">
      <c r="A78" s="1"/>
      <c r="B78" s="1"/>
      <c r="C78" s="1"/>
      <c r="D78" s="1"/>
      <c r="E78" s="1"/>
      <c r="F78" s="1"/>
      <c r="G78" s="1"/>
      <c r="H78" s="1"/>
      <c r="I78" s="1"/>
      <c r="J78" s="3">
        <f t="shared" si="2"/>
        <v>2025</v>
      </c>
      <c r="K78" s="1"/>
      <c r="L78" s="3" t="e">
        <f>VLOOKUP($K78,CATEGORIAS!$I$2:$J$15,2,0)</f>
        <v>#N/A</v>
      </c>
      <c r="M78" s="3" t="e">
        <f t="shared" si="3"/>
        <v>#N/A</v>
      </c>
      <c r="N78" s="1" t="e">
        <f>VLOOKUP($M78,CATEGORIAS!$B$1:$G$245,2,0)</f>
        <v>#N/A</v>
      </c>
      <c r="O78" s="1"/>
      <c r="P78" s="1"/>
    </row>
    <row r="79" spans="1:16" x14ac:dyDescent="0.25">
      <c r="A79" s="1"/>
      <c r="B79" s="1"/>
      <c r="C79" s="1"/>
      <c r="D79" s="1"/>
      <c r="E79" s="1"/>
      <c r="F79" s="1"/>
      <c r="G79" s="1"/>
      <c r="H79" s="1"/>
      <c r="I79" s="1"/>
      <c r="J79" s="3">
        <f t="shared" si="2"/>
        <v>2025</v>
      </c>
      <c r="K79" s="1"/>
      <c r="L79" s="3" t="e">
        <f>VLOOKUP($K79,CATEGORIAS!$I$2:$J$15,2,0)</f>
        <v>#N/A</v>
      </c>
      <c r="M79" s="3" t="e">
        <f t="shared" si="3"/>
        <v>#N/A</v>
      </c>
      <c r="N79" s="1" t="e">
        <f>VLOOKUP($M79,CATEGORIAS!$B$1:$G$245,2,0)</f>
        <v>#N/A</v>
      </c>
      <c r="O79" s="1"/>
      <c r="P79" s="1"/>
    </row>
    <row r="80" spans="1:16" x14ac:dyDescent="0.25">
      <c r="A80" s="1"/>
      <c r="B80" s="1"/>
      <c r="C80" s="1"/>
      <c r="D80" s="1"/>
      <c r="E80" s="1"/>
      <c r="F80" s="1"/>
      <c r="G80" s="1"/>
      <c r="H80" s="1"/>
      <c r="I80" s="1"/>
      <c r="J80" s="3">
        <f t="shared" si="2"/>
        <v>2025</v>
      </c>
      <c r="K80" s="1"/>
      <c r="L80" s="3" t="e">
        <f>VLOOKUP($K80,CATEGORIAS!$I$2:$J$15,2,0)</f>
        <v>#N/A</v>
      </c>
      <c r="M80" s="3" t="e">
        <f t="shared" si="3"/>
        <v>#N/A</v>
      </c>
      <c r="N80" s="1" t="e">
        <f>VLOOKUP($M80,CATEGORIAS!$B$1:$G$245,2,0)</f>
        <v>#N/A</v>
      </c>
      <c r="O80" s="1"/>
      <c r="P80" s="1"/>
    </row>
    <row r="81" spans="1:16" x14ac:dyDescent="0.25">
      <c r="A81" s="1"/>
      <c r="B81" s="1"/>
      <c r="C81" s="1"/>
      <c r="D81" s="1"/>
      <c r="E81" s="1"/>
      <c r="F81" s="1"/>
      <c r="G81" s="1"/>
      <c r="H81" s="1"/>
      <c r="I81" s="1"/>
      <c r="J81" s="3">
        <f t="shared" si="2"/>
        <v>2025</v>
      </c>
      <c r="K81" s="1"/>
      <c r="L81" s="3" t="e">
        <f>VLOOKUP($K81,CATEGORIAS!$I$2:$J$15,2,0)</f>
        <v>#N/A</v>
      </c>
      <c r="M81" s="3" t="e">
        <f t="shared" si="3"/>
        <v>#N/A</v>
      </c>
      <c r="N81" s="1" t="e">
        <f>VLOOKUP($M81,CATEGORIAS!$B$1:$G$245,2,0)</f>
        <v>#N/A</v>
      </c>
      <c r="O81" s="1"/>
      <c r="P81" s="1"/>
    </row>
    <row r="82" spans="1:16" x14ac:dyDescent="0.25">
      <c r="A82" s="1"/>
      <c r="B82" s="1"/>
      <c r="C82" s="1"/>
      <c r="D82" s="1"/>
      <c r="E82" s="1"/>
      <c r="F82" s="1"/>
      <c r="G82" s="1"/>
      <c r="H82" s="1"/>
      <c r="I82" s="1"/>
      <c r="J82" s="3">
        <f t="shared" si="2"/>
        <v>2025</v>
      </c>
      <c r="K82" s="1"/>
      <c r="L82" s="3" t="e">
        <f>VLOOKUP($K82,CATEGORIAS!$I$2:$J$15,2,0)</f>
        <v>#N/A</v>
      </c>
      <c r="M82" s="3" t="e">
        <f t="shared" si="3"/>
        <v>#N/A</v>
      </c>
      <c r="N82" s="1" t="e">
        <f>VLOOKUP($M82,CATEGORIAS!$B$1:$G$245,2,0)</f>
        <v>#N/A</v>
      </c>
      <c r="O82" s="1"/>
      <c r="P82" s="1"/>
    </row>
    <row r="83" spans="1:16" x14ac:dyDescent="0.25">
      <c r="A83" s="1"/>
      <c r="B83" s="1"/>
      <c r="C83" s="1"/>
      <c r="D83" s="1"/>
      <c r="E83" s="1"/>
      <c r="F83" s="1"/>
      <c r="G83" s="1"/>
      <c r="H83" s="1"/>
      <c r="I83" s="1"/>
      <c r="J83" s="3">
        <f t="shared" si="2"/>
        <v>2025</v>
      </c>
      <c r="K83" s="1"/>
      <c r="L83" s="3" t="e">
        <f>VLOOKUP($K83,CATEGORIAS!$I$2:$J$15,2,0)</f>
        <v>#N/A</v>
      </c>
      <c r="M83" s="3" t="e">
        <f t="shared" si="3"/>
        <v>#N/A</v>
      </c>
      <c r="N83" s="1" t="e">
        <f>VLOOKUP($M83,CATEGORIAS!$B$1:$G$245,2,0)</f>
        <v>#N/A</v>
      </c>
      <c r="O83" s="1"/>
      <c r="P83" s="1"/>
    </row>
    <row r="84" spans="1:16" x14ac:dyDescent="0.25">
      <c r="A84" s="1"/>
      <c r="B84" s="1"/>
      <c r="C84" s="1"/>
      <c r="D84" s="1"/>
      <c r="E84" s="1"/>
      <c r="F84" s="1"/>
      <c r="G84" s="1"/>
      <c r="H84" s="1"/>
      <c r="I84" s="1"/>
      <c r="J84" s="3">
        <f t="shared" si="2"/>
        <v>2025</v>
      </c>
      <c r="K84" s="1"/>
      <c r="L84" s="3" t="e">
        <f>VLOOKUP($K84,CATEGORIAS!$I$2:$J$15,2,0)</f>
        <v>#N/A</v>
      </c>
      <c r="M84" s="3" t="e">
        <f t="shared" si="3"/>
        <v>#N/A</v>
      </c>
      <c r="N84" s="1" t="e">
        <f>VLOOKUP($M84,CATEGORIAS!$B$1:$G$245,2,0)</f>
        <v>#N/A</v>
      </c>
      <c r="O84" s="1"/>
      <c r="P84" s="1"/>
    </row>
    <row r="85" spans="1:16" x14ac:dyDescent="0.25">
      <c r="A85" s="1"/>
      <c r="B85" s="1"/>
      <c r="C85" s="1"/>
      <c r="D85" s="1"/>
      <c r="E85" s="1"/>
      <c r="F85" s="1"/>
      <c r="G85" s="1"/>
      <c r="H85" s="1"/>
      <c r="I85" s="1"/>
      <c r="J85" s="3">
        <f t="shared" si="2"/>
        <v>2025</v>
      </c>
      <c r="K85" s="1"/>
      <c r="L85" s="3" t="e">
        <f>VLOOKUP($K85,CATEGORIAS!$I$2:$J$15,2,0)</f>
        <v>#N/A</v>
      </c>
      <c r="M85" s="3" t="e">
        <f t="shared" si="3"/>
        <v>#N/A</v>
      </c>
      <c r="N85" s="1" t="e">
        <f>VLOOKUP($M85,CATEGORIAS!$B$1:$G$245,2,0)</f>
        <v>#N/A</v>
      </c>
      <c r="O85" s="1"/>
      <c r="P85" s="1"/>
    </row>
    <row r="86" spans="1:16" x14ac:dyDescent="0.25">
      <c r="A86" s="1"/>
      <c r="B86" s="1"/>
      <c r="C86" s="1"/>
      <c r="D86" s="1"/>
      <c r="E86" s="1"/>
      <c r="F86" s="1"/>
      <c r="G86" s="1"/>
      <c r="H86" s="1"/>
      <c r="I86" s="1"/>
      <c r="J86" s="3">
        <f t="shared" si="2"/>
        <v>2025</v>
      </c>
      <c r="K86" s="1"/>
      <c r="L86" s="3" t="e">
        <f>VLOOKUP($K86,CATEGORIAS!$I$2:$J$15,2,0)</f>
        <v>#N/A</v>
      </c>
      <c r="M86" s="3" t="e">
        <f t="shared" si="3"/>
        <v>#N/A</v>
      </c>
      <c r="N86" s="1" t="e">
        <f>VLOOKUP($M86,CATEGORIAS!$B$1:$G$245,2,0)</f>
        <v>#N/A</v>
      </c>
      <c r="O86" s="1"/>
      <c r="P86" s="1"/>
    </row>
    <row r="87" spans="1:16" x14ac:dyDescent="0.25">
      <c r="A87" s="1"/>
      <c r="B87" s="1"/>
      <c r="C87" s="1"/>
      <c r="D87" s="1"/>
      <c r="E87" s="1"/>
      <c r="F87" s="1"/>
      <c r="G87" s="1"/>
      <c r="H87" s="1"/>
      <c r="I87" s="1"/>
      <c r="J87" s="3">
        <f t="shared" si="2"/>
        <v>2025</v>
      </c>
      <c r="K87" s="1"/>
      <c r="L87" s="3" t="e">
        <f>VLOOKUP($K87,CATEGORIAS!$I$2:$J$15,2,0)</f>
        <v>#N/A</v>
      </c>
      <c r="M87" s="3" t="e">
        <f t="shared" si="3"/>
        <v>#N/A</v>
      </c>
      <c r="N87" s="1" t="e">
        <f>VLOOKUP($M87,CATEGORIAS!$B$1:$G$245,2,0)</f>
        <v>#N/A</v>
      </c>
      <c r="O87" s="1"/>
      <c r="P87" s="1"/>
    </row>
    <row r="88" spans="1:16" x14ac:dyDescent="0.25">
      <c r="A88" s="1"/>
      <c r="B88" s="1"/>
      <c r="C88" s="1"/>
      <c r="D88" s="1"/>
      <c r="E88" s="1"/>
      <c r="F88" s="1"/>
      <c r="G88" s="1"/>
      <c r="H88" s="1"/>
      <c r="I88" s="1"/>
      <c r="J88" s="3">
        <f t="shared" si="2"/>
        <v>2025</v>
      </c>
      <c r="K88" s="1"/>
      <c r="L88" s="3" t="e">
        <f>VLOOKUP($K88,CATEGORIAS!$I$2:$J$15,2,0)</f>
        <v>#N/A</v>
      </c>
      <c r="M88" s="3" t="e">
        <f t="shared" si="3"/>
        <v>#N/A</v>
      </c>
      <c r="N88" s="1" t="e">
        <f>VLOOKUP($M88,CATEGORIAS!$B$1:$G$245,2,0)</f>
        <v>#N/A</v>
      </c>
      <c r="O88" s="1"/>
      <c r="P88" s="1"/>
    </row>
    <row r="89" spans="1:16" x14ac:dyDescent="0.25">
      <c r="A89" s="1"/>
      <c r="B89" s="1"/>
      <c r="C89" s="1"/>
      <c r="D89" s="1"/>
      <c r="E89" s="1"/>
      <c r="F89" s="1"/>
      <c r="G89" s="1"/>
      <c r="H89" s="1"/>
      <c r="I89" s="1"/>
      <c r="J89" s="3">
        <f t="shared" si="2"/>
        <v>2025</v>
      </c>
      <c r="K89" s="1"/>
      <c r="L89" s="3" t="e">
        <f>VLOOKUP($K89,CATEGORIAS!$I$2:$J$15,2,0)</f>
        <v>#N/A</v>
      </c>
      <c r="M89" s="3" t="e">
        <f t="shared" si="3"/>
        <v>#N/A</v>
      </c>
      <c r="N89" s="1" t="e">
        <f>VLOOKUP($M89,CATEGORIAS!$B$1:$G$245,2,0)</f>
        <v>#N/A</v>
      </c>
      <c r="O89" s="1"/>
      <c r="P89" s="1"/>
    </row>
    <row r="90" spans="1:16" x14ac:dyDescent="0.25">
      <c r="A90" s="1"/>
      <c r="B90" s="1"/>
      <c r="C90" s="1"/>
      <c r="D90" s="1"/>
      <c r="E90" s="1"/>
      <c r="F90" s="1"/>
      <c r="G90" s="1"/>
      <c r="H90" s="1"/>
      <c r="I90" s="1"/>
      <c r="J90" s="3">
        <f t="shared" si="2"/>
        <v>2025</v>
      </c>
      <c r="K90" s="1"/>
      <c r="L90" s="3" t="e">
        <f>VLOOKUP($K90,CATEGORIAS!$I$2:$J$15,2,0)</f>
        <v>#N/A</v>
      </c>
      <c r="M90" s="3" t="e">
        <f t="shared" si="3"/>
        <v>#N/A</v>
      </c>
      <c r="N90" s="1" t="e">
        <f>VLOOKUP($M90,CATEGORIAS!$B$1:$G$245,2,0)</f>
        <v>#N/A</v>
      </c>
      <c r="O90" s="1"/>
      <c r="P90" s="1"/>
    </row>
    <row r="91" spans="1:16" x14ac:dyDescent="0.25">
      <c r="A91" s="1"/>
      <c r="B91" s="1"/>
      <c r="C91" s="1"/>
      <c r="D91" s="1"/>
      <c r="E91" s="1"/>
      <c r="F91" s="1"/>
      <c r="G91" s="1"/>
      <c r="H91" s="1"/>
      <c r="I91" s="1"/>
      <c r="J91" s="3">
        <f t="shared" si="2"/>
        <v>2025</v>
      </c>
      <c r="K91" s="1"/>
      <c r="L91" s="3" t="e">
        <f>VLOOKUP($K91,CATEGORIAS!$I$2:$J$15,2,0)</f>
        <v>#N/A</v>
      </c>
      <c r="M91" s="3" t="e">
        <f t="shared" si="3"/>
        <v>#N/A</v>
      </c>
      <c r="N91" s="1" t="e">
        <f>VLOOKUP($M91,CATEGORIAS!$B$1:$G$245,2,0)</f>
        <v>#N/A</v>
      </c>
      <c r="O91" s="1"/>
      <c r="P91" s="1"/>
    </row>
    <row r="92" spans="1:16" x14ac:dyDescent="0.25">
      <c r="A92" s="1"/>
      <c r="B92" s="1"/>
      <c r="C92" s="1"/>
      <c r="D92" s="1"/>
      <c r="E92" s="1"/>
      <c r="F92" s="1"/>
      <c r="G92" s="1"/>
      <c r="H92" s="1"/>
      <c r="I92" s="1"/>
      <c r="J92" s="3">
        <f t="shared" si="2"/>
        <v>2025</v>
      </c>
      <c r="K92" s="1"/>
      <c r="L92" s="3" t="e">
        <f>VLOOKUP($K92,CATEGORIAS!$I$2:$J$15,2,0)</f>
        <v>#N/A</v>
      </c>
      <c r="M92" s="3" t="e">
        <f t="shared" si="3"/>
        <v>#N/A</v>
      </c>
      <c r="N92" s="1" t="e">
        <f>VLOOKUP($M92,CATEGORIAS!$B$1:$G$245,2,0)</f>
        <v>#N/A</v>
      </c>
      <c r="O92" s="1"/>
      <c r="P92" s="1"/>
    </row>
    <row r="93" spans="1:16" x14ac:dyDescent="0.25">
      <c r="A93" s="1"/>
      <c r="B93" s="1"/>
      <c r="C93" s="1"/>
      <c r="D93" s="1"/>
      <c r="E93" s="1"/>
      <c r="F93" s="1"/>
      <c r="G93" s="1"/>
      <c r="H93" s="1"/>
      <c r="I93" s="1"/>
      <c r="J93" s="3">
        <f t="shared" si="2"/>
        <v>2025</v>
      </c>
      <c r="K93" s="1"/>
      <c r="L93" s="3" t="e">
        <f>VLOOKUP($K93,CATEGORIAS!$I$2:$J$15,2,0)</f>
        <v>#N/A</v>
      </c>
      <c r="M93" s="3" t="e">
        <f t="shared" si="3"/>
        <v>#N/A</v>
      </c>
      <c r="N93" s="1" t="e">
        <f>VLOOKUP($M93,CATEGORIAS!$B$1:$G$245,2,0)</f>
        <v>#N/A</v>
      </c>
      <c r="O93" s="1"/>
      <c r="P93" s="1"/>
    </row>
    <row r="94" spans="1:16" x14ac:dyDescent="0.25">
      <c r="A94" s="1"/>
      <c r="B94" s="1"/>
      <c r="C94" s="1"/>
      <c r="D94" s="1"/>
      <c r="E94" s="1"/>
      <c r="F94" s="1"/>
      <c r="G94" s="1"/>
      <c r="H94" s="1"/>
      <c r="I94" s="1"/>
      <c r="J94" s="3">
        <f t="shared" si="2"/>
        <v>2025</v>
      </c>
      <c r="K94" s="1"/>
      <c r="L94" s="3" t="e">
        <f>VLOOKUP($K94,CATEGORIAS!$I$2:$J$15,2,0)</f>
        <v>#N/A</v>
      </c>
      <c r="M94" s="3" t="e">
        <f t="shared" si="3"/>
        <v>#N/A</v>
      </c>
      <c r="N94" s="1" t="e">
        <f>VLOOKUP($M94,CATEGORIAS!$B$1:$G$245,2,0)</f>
        <v>#N/A</v>
      </c>
      <c r="O94" s="1"/>
      <c r="P94" s="1"/>
    </row>
    <row r="95" spans="1:16" x14ac:dyDescent="0.25">
      <c r="A95" s="1"/>
      <c r="B95" s="1"/>
      <c r="C95" s="1"/>
      <c r="D95" s="1"/>
      <c r="E95" s="1"/>
      <c r="F95" s="1"/>
      <c r="G95" s="1"/>
      <c r="H95" s="1"/>
      <c r="I95" s="1"/>
      <c r="J95" s="3">
        <f t="shared" si="2"/>
        <v>2025</v>
      </c>
      <c r="K95" s="1"/>
      <c r="L95" s="3" t="e">
        <f>VLOOKUP($K95,CATEGORIAS!$I$2:$J$15,2,0)</f>
        <v>#N/A</v>
      </c>
      <c r="M95" s="3" t="e">
        <f t="shared" si="3"/>
        <v>#N/A</v>
      </c>
      <c r="N95" s="1" t="e">
        <f>VLOOKUP($M95,CATEGORIAS!$B$1:$G$245,2,0)</f>
        <v>#N/A</v>
      </c>
      <c r="O95" s="1"/>
      <c r="P95" s="1"/>
    </row>
    <row r="96" spans="1:16" x14ac:dyDescent="0.25">
      <c r="A96" s="1"/>
      <c r="B96" s="1"/>
      <c r="C96" s="1"/>
      <c r="D96" s="1"/>
      <c r="E96" s="1"/>
      <c r="F96" s="1"/>
      <c r="G96" s="1"/>
      <c r="H96" s="1"/>
      <c r="I96" s="1"/>
      <c r="J96" s="3">
        <f t="shared" si="2"/>
        <v>2025</v>
      </c>
      <c r="K96" s="1"/>
      <c r="L96" s="3" t="e">
        <f>VLOOKUP($K96,CATEGORIAS!$I$2:$J$15,2,0)</f>
        <v>#N/A</v>
      </c>
      <c r="M96" s="3" t="e">
        <f t="shared" si="3"/>
        <v>#N/A</v>
      </c>
      <c r="N96" s="1" t="e">
        <f>VLOOKUP($M96,CATEGORIAS!$B$1:$G$245,2,0)</f>
        <v>#N/A</v>
      </c>
      <c r="O96" s="1"/>
      <c r="P96" s="1"/>
    </row>
    <row r="97" spans="1:16" x14ac:dyDescent="0.25">
      <c r="A97" s="1"/>
      <c r="B97" s="1"/>
      <c r="C97" s="1"/>
      <c r="D97" s="1"/>
      <c r="E97" s="1"/>
      <c r="F97" s="1"/>
      <c r="G97" s="1"/>
      <c r="H97" s="1"/>
      <c r="I97" s="1"/>
      <c r="J97" s="3">
        <f t="shared" si="2"/>
        <v>2025</v>
      </c>
      <c r="K97" s="1"/>
      <c r="L97" s="3" t="e">
        <f>VLOOKUP($K97,CATEGORIAS!$I$2:$J$15,2,0)</f>
        <v>#N/A</v>
      </c>
      <c r="M97" s="3" t="e">
        <f t="shared" si="3"/>
        <v>#N/A</v>
      </c>
      <c r="N97" s="1" t="e">
        <f>VLOOKUP($M97,CATEGORIAS!$B$1:$G$245,2,0)</f>
        <v>#N/A</v>
      </c>
      <c r="O97" s="1"/>
      <c r="P97" s="1"/>
    </row>
    <row r="98" spans="1:16" x14ac:dyDescent="0.25">
      <c r="A98" s="1"/>
      <c r="B98" s="1"/>
      <c r="C98" s="1"/>
      <c r="D98" s="1"/>
      <c r="E98" s="1"/>
      <c r="F98" s="1"/>
      <c r="G98" s="1"/>
      <c r="H98" s="1"/>
      <c r="I98" s="1"/>
      <c r="J98" s="3">
        <f t="shared" si="2"/>
        <v>2025</v>
      </c>
      <c r="K98" s="1"/>
      <c r="L98" s="3" t="e">
        <f>VLOOKUP($K98,CATEGORIAS!$I$2:$J$15,2,0)</f>
        <v>#N/A</v>
      </c>
      <c r="M98" s="3" t="e">
        <f t="shared" si="3"/>
        <v>#N/A</v>
      </c>
      <c r="N98" s="1" t="e">
        <f>VLOOKUP($M98,CATEGORIAS!$B$1:$G$245,2,0)</f>
        <v>#N/A</v>
      </c>
      <c r="O98" s="1"/>
      <c r="P98" s="1"/>
    </row>
    <row r="99" spans="1:16" x14ac:dyDescent="0.25">
      <c r="A99" s="1"/>
      <c r="B99" s="1"/>
      <c r="C99" s="1"/>
      <c r="D99" s="1"/>
      <c r="E99" s="1"/>
      <c r="F99" s="1"/>
      <c r="G99" s="1"/>
      <c r="H99" s="1"/>
      <c r="I99" s="1"/>
      <c r="J99" s="3">
        <f t="shared" si="2"/>
        <v>2025</v>
      </c>
      <c r="K99" s="1"/>
      <c r="L99" s="3" t="e">
        <f>VLOOKUP($K99,CATEGORIAS!$I$2:$J$15,2,0)</f>
        <v>#N/A</v>
      </c>
      <c r="M99" s="3" t="e">
        <f t="shared" si="3"/>
        <v>#N/A</v>
      </c>
      <c r="N99" s="1" t="e">
        <f>VLOOKUP($M99,CATEGORIAS!$B$1:$G$245,2,0)</f>
        <v>#N/A</v>
      </c>
      <c r="O99" s="1"/>
      <c r="P99" s="1"/>
    </row>
    <row r="100" spans="1:16" x14ac:dyDescent="0.25">
      <c r="A100" s="1"/>
      <c r="B100" s="1"/>
      <c r="C100" s="1"/>
      <c r="D100" s="1"/>
      <c r="E100" s="1"/>
      <c r="F100" s="1"/>
      <c r="G100" s="1"/>
      <c r="H100" s="1"/>
      <c r="I100" s="1"/>
      <c r="J100" s="3">
        <f t="shared" si="2"/>
        <v>2025</v>
      </c>
      <c r="K100" s="1"/>
      <c r="L100" s="3" t="e">
        <f>VLOOKUP($K100,CATEGORIAS!$I$2:$J$15,2,0)</f>
        <v>#N/A</v>
      </c>
      <c r="M100" s="3" t="e">
        <f t="shared" si="3"/>
        <v>#N/A</v>
      </c>
      <c r="N100" s="1" t="e">
        <f>VLOOKUP($M100,CATEGORIAS!$B$1:$G$245,2,0)</f>
        <v>#N/A</v>
      </c>
      <c r="O100" s="1"/>
      <c r="P100" s="1"/>
    </row>
    <row r="101" spans="1:16" x14ac:dyDescent="0.25">
      <c r="A101" s="1"/>
      <c r="B101" s="1"/>
      <c r="C101" s="1"/>
      <c r="D101" s="1"/>
      <c r="E101" s="1"/>
      <c r="F101" s="1"/>
      <c r="G101" s="1"/>
      <c r="H101" s="1"/>
      <c r="I101" s="1"/>
      <c r="J101" s="3">
        <f t="shared" si="2"/>
        <v>2025</v>
      </c>
      <c r="K101" s="1"/>
      <c r="L101" s="3" t="e">
        <f>VLOOKUP($K101,CATEGORIAS!$I$2:$J$15,2,0)</f>
        <v>#N/A</v>
      </c>
      <c r="M101" s="3" t="e">
        <f t="shared" si="3"/>
        <v>#N/A</v>
      </c>
      <c r="N101" s="1" t="e">
        <f>VLOOKUP($M101,CATEGORIAS!$B$1:$G$245,2,0)</f>
        <v>#N/A</v>
      </c>
      <c r="O101" s="1"/>
      <c r="P101" s="1"/>
    </row>
    <row r="102" spans="1:16" x14ac:dyDescent="0.25">
      <c r="A102" s="1"/>
      <c r="B102" s="1"/>
      <c r="C102" s="1"/>
      <c r="D102" s="1"/>
      <c r="E102" s="1"/>
      <c r="F102" s="1"/>
      <c r="G102" s="1"/>
      <c r="H102" s="1"/>
      <c r="I102" s="1"/>
      <c r="J102" s="3">
        <f t="shared" si="2"/>
        <v>2025</v>
      </c>
      <c r="K102" s="1"/>
      <c r="L102" s="3" t="e">
        <f>VLOOKUP($K102,CATEGORIAS!$I$2:$J$15,2,0)</f>
        <v>#N/A</v>
      </c>
      <c r="M102" s="3" t="e">
        <f t="shared" si="3"/>
        <v>#N/A</v>
      </c>
      <c r="N102" s="1" t="e">
        <f>VLOOKUP($M102,CATEGORIAS!$B$1:$G$245,2,0)</f>
        <v>#N/A</v>
      </c>
      <c r="O102" s="1"/>
      <c r="P102" s="1"/>
    </row>
    <row r="103" spans="1:16" x14ac:dyDescent="0.25">
      <c r="A103" s="1"/>
      <c r="B103" s="1"/>
      <c r="C103" s="1"/>
      <c r="D103" s="1"/>
      <c r="E103" s="1"/>
      <c r="F103" s="1"/>
      <c r="G103" s="1"/>
      <c r="H103" s="1"/>
      <c r="I103" s="1"/>
      <c r="J103" s="3">
        <f t="shared" si="2"/>
        <v>2025</v>
      </c>
      <c r="K103" s="1"/>
      <c r="L103" s="3" t="e">
        <f>VLOOKUP($K103,CATEGORIAS!$I$2:$J$15,2,0)</f>
        <v>#N/A</v>
      </c>
      <c r="M103" s="3" t="e">
        <f t="shared" si="3"/>
        <v>#N/A</v>
      </c>
      <c r="N103" s="1" t="e">
        <f>VLOOKUP($M103,CATEGORIAS!$B$1:$G$245,2,0)</f>
        <v>#N/A</v>
      </c>
      <c r="O103" s="1"/>
      <c r="P103" s="1"/>
    </row>
    <row r="104" spans="1:16" x14ac:dyDescent="0.25">
      <c r="A104" s="1"/>
      <c r="B104" s="1"/>
      <c r="C104" s="1"/>
      <c r="D104" s="1"/>
      <c r="E104" s="1"/>
      <c r="F104" s="1"/>
      <c r="G104" s="1"/>
      <c r="H104" s="1"/>
      <c r="I104" s="1"/>
      <c r="J104" s="3">
        <f t="shared" si="2"/>
        <v>2025</v>
      </c>
      <c r="K104" s="1"/>
      <c r="L104" s="3" t="e">
        <f>VLOOKUP($K104,CATEGORIAS!$I$2:$J$15,2,0)</f>
        <v>#N/A</v>
      </c>
      <c r="M104" s="3" t="e">
        <f t="shared" si="3"/>
        <v>#N/A</v>
      </c>
      <c r="N104" s="1" t="e">
        <f>VLOOKUP($M104,CATEGORIAS!$B$1:$G$245,2,0)</f>
        <v>#N/A</v>
      </c>
      <c r="O104" s="1"/>
      <c r="P104" s="1"/>
    </row>
    <row r="105" spans="1:16" x14ac:dyDescent="0.25">
      <c r="A105" s="1"/>
      <c r="B105" s="1"/>
      <c r="C105" s="1"/>
      <c r="D105" s="1"/>
      <c r="E105" s="1"/>
      <c r="F105" s="1"/>
      <c r="G105" s="1"/>
      <c r="H105" s="1"/>
      <c r="I105" s="1"/>
      <c r="J105" s="3">
        <f t="shared" si="2"/>
        <v>2025</v>
      </c>
      <c r="K105" s="1"/>
      <c r="L105" s="3" t="e">
        <f>VLOOKUP($K105,CATEGORIAS!$I$2:$J$15,2,0)</f>
        <v>#N/A</v>
      </c>
      <c r="M105" s="3" t="e">
        <f t="shared" si="3"/>
        <v>#N/A</v>
      </c>
      <c r="N105" s="1" t="e">
        <f>VLOOKUP($M105,CATEGORIAS!$B$1:$G$245,2,0)</f>
        <v>#N/A</v>
      </c>
      <c r="O105" s="1"/>
      <c r="P105" s="1"/>
    </row>
    <row r="106" spans="1:16" x14ac:dyDescent="0.25">
      <c r="A106" s="1"/>
      <c r="B106" s="1"/>
      <c r="C106" s="1"/>
      <c r="D106" s="1"/>
      <c r="E106" s="1"/>
      <c r="F106" s="1"/>
      <c r="G106" s="1"/>
      <c r="H106" s="1"/>
      <c r="I106" s="1"/>
      <c r="J106" s="3">
        <f t="shared" si="2"/>
        <v>2025</v>
      </c>
      <c r="K106" s="1"/>
      <c r="L106" s="3" t="e">
        <f>VLOOKUP($K106,CATEGORIAS!$I$2:$J$15,2,0)</f>
        <v>#N/A</v>
      </c>
      <c r="M106" s="3" t="e">
        <f t="shared" si="3"/>
        <v>#N/A</v>
      </c>
      <c r="N106" s="1" t="e">
        <f>VLOOKUP($M106,CATEGORIAS!$B$1:$G$245,2,0)</f>
        <v>#N/A</v>
      </c>
      <c r="O106" s="1"/>
      <c r="P106" s="1"/>
    </row>
    <row r="107" spans="1:16" x14ac:dyDescent="0.25">
      <c r="A107" s="1"/>
      <c r="B107" s="1"/>
      <c r="C107" s="1"/>
      <c r="D107" s="1"/>
      <c r="E107" s="1"/>
      <c r="F107" s="1"/>
      <c r="G107" s="1"/>
      <c r="H107" s="1"/>
      <c r="I107" s="1"/>
      <c r="J107" s="3">
        <f t="shared" si="2"/>
        <v>2025</v>
      </c>
      <c r="K107" s="1"/>
      <c r="L107" s="3" t="e">
        <f>VLOOKUP($K107,CATEGORIAS!$I$2:$J$15,2,0)</f>
        <v>#N/A</v>
      </c>
      <c r="M107" s="3" t="e">
        <f t="shared" si="3"/>
        <v>#N/A</v>
      </c>
      <c r="N107" s="1" t="e">
        <f>VLOOKUP($M107,CATEGORIAS!$B$1:$G$245,2,0)</f>
        <v>#N/A</v>
      </c>
      <c r="O107" s="1"/>
      <c r="P107" s="1"/>
    </row>
    <row r="108" spans="1:16" x14ac:dyDescent="0.25">
      <c r="A108" s="1"/>
      <c r="B108" s="1"/>
      <c r="C108" s="1"/>
      <c r="D108" s="1"/>
      <c r="E108" s="1"/>
      <c r="F108" s="1"/>
      <c r="G108" s="1"/>
      <c r="H108" s="1"/>
      <c r="I108" s="1"/>
      <c r="J108" s="3">
        <f t="shared" si="2"/>
        <v>2025</v>
      </c>
      <c r="K108" s="1"/>
      <c r="L108" s="3" t="e">
        <f>VLOOKUP($K108,CATEGORIAS!$I$2:$J$15,2,0)</f>
        <v>#N/A</v>
      </c>
      <c r="M108" s="3" t="e">
        <f t="shared" si="3"/>
        <v>#N/A</v>
      </c>
      <c r="N108" s="1" t="e">
        <f>VLOOKUP($M108,CATEGORIAS!$B$1:$G$245,2,0)</f>
        <v>#N/A</v>
      </c>
      <c r="O108" s="1"/>
      <c r="P108" s="1"/>
    </row>
    <row r="109" spans="1:16" x14ac:dyDescent="0.25">
      <c r="A109" s="1"/>
      <c r="B109" s="1"/>
      <c r="C109" s="1"/>
      <c r="D109" s="1"/>
      <c r="E109" s="1"/>
      <c r="F109" s="1"/>
      <c r="G109" s="1"/>
      <c r="H109" s="1"/>
      <c r="I109" s="1"/>
      <c r="J109" s="3">
        <f t="shared" si="2"/>
        <v>2025</v>
      </c>
      <c r="K109" s="1"/>
      <c r="L109" s="3" t="e">
        <f>VLOOKUP($K109,CATEGORIAS!$I$2:$J$15,2,0)</f>
        <v>#N/A</v>
      </c>
      <c r="M109" s="3" t="e">
        <f t="shared" si="3"/>
        <v>#N/A</v>
      </c>
      <c r="N109" s="1" t="e">
        <f>VLOOKUP($M109,CATEGORIAS!$B$1:$G$245,2,0)</f>
        <v>#N/A</v>
      </c>
      <c r="O109" s="1"/>
      <c r="P109" s="1"/>
    </row>
    <row r="110" spans="1:16" x14ac:dyDescent="0.25">
      <c r="A110" s="1"/>
      <c r="B110" s="1"/>
      <c r="C110" s="1"/>
      <c r="D110" s="1"/>
      <c r="E110" s="1"/>
      <c r="F110" s="1"/>
      <c r="G110" s="1"/>
      <c r="H110" s="1"/>
      <c r="I110" s="1"/>
      <c r="J110" s="3">
        <f t="shared" si="2"/>
        <v>2025</v>
      </c>
      <c r="K110" s="1"/>
      <c r="L110" s="3" t="e">
        <f>VLOOKUP($K110,CATEGORIAS!$I$2:$J$15,2,0)</f>
        <v>#N/A</v>
      </c>
      <c r="M110" s="3" t="e">
        <f t="shared" si="3"/>
        <v>#N/A</v>
      </c>
      <c r="N110" s="1" t="e">
        <f>VLOOKUP($M110,CATEGORIAS!$B$1:$G$245,2,0)</f>
        <v>#N/A</v>
      </c>
      <c r="O110" s="1"/>
      <c r="P110" s="1"/>
    </row>
    <row r="111" spans="1:16" x14ac:dyDescent="0.25">
      <c r="A111" s="1"/>
      <c r="B111" s="1"/>
      <c r="C111" s="1"/>
      <c r="D111" s="1"/>
      <c r="E111" s="1"/>
      <c r="F111" s="1"/>
      <c r="G111" s="1"/>
      <c r="H111" s="1"/>
      <c r="I111" s="1"/>
      <c r="J111" s="3">
        <f t="shared" si="2"/>
        <v>2025</v>
      </c>
      <c r="K111" s="1"/>
      <c r="L111" s="3" t="e">
        <f>VLOOKUP($K111,CATEGORIAS!$I$2:$J$15,2,0)</f>
        <v>#N/A</v>
      </c>
      <c r="M111" s="3" t="e">
        <f t="shared" si="3"/>
        <v>#N/A</v>
      </c>
      <c r="N111" s="1" t="e">
        <f>VLOOKUP($M111,CATEGORIAS!$B$1:$G$245,2,0)</f>
        <v>#N/A</v>
      </c>
      <c r="O111" s="1"/>
      <c r="P111" s="1"/>
    </row>
    <row r="112" spans="1:16" x14ac:dyDescent="0.25">
      <c r="A112" s="1"/>
      <c r="B112" s="1"/>
      <c r="C112" s="1"/>
      <c r="D112" s="1"/>
      <c r="E112" s="1"/>
      <c r="F112" s="1"/>
      <c r="G112" s="1"/>
      <c r="H112" s="1"/>
      <c r="I112" s="1"/>
      <c r="J112" s="3">
        <f t="shared" si="2"/>
        <v>2025</v>
      </c>
      <c r="K112" s="1"/>
      <c r="L112" s="3" t="e">
        <f>VLOOKUP($K112,CATEGORIAS!$I$2:$J$15,2,0)</f>
        <v>#N/A</v>
      </c>
      <c r="M112" s="3" t="e">
        <f t="shared" si="3"/>
        <v>#N/A</v>
      </c>
      <c r="N112" s="1" t="e">
        <f>VLOOKUP($M112,CATEGORIAS!$B$1:$G$245,2,0)</f>
        <v>#N/A</v>
      </c>
      <c r="O112" s="1"/>
      <c r="P112" s="1"/>
    </row>
    <row r="113" spans="1:16" x14ac:dyDescent="0.25">
      <c r="A113" s="1"/>
      <c r="B113" s="1"/>
      <c r="C113" s="1"/>
      <c r="D113" s="1"/>
      <c r="E113" s="1"/>
      <c r="F113" s="1"/>
      <c r="G113" s="1"/>
      <c r="H113" s="1"/>
      <c r="I113" s="1"/>
      <c r="J113" s="3">
        <f t="shared" si="2"/>
        <v>2025</v>
      </c>
      <c r="K113" s="1"/>
      <c r="L113" s="3" t="e">
        <f>VLOOKUP($K113,CATEGORIAS!$I$2:$J$15,2,0)</f>
        <v>#N/A</v>
      </c>
      <c r="M113" s="3" t="e">
        <f t="shared" si="3"/>
        <v>#N/A</v>
      </c>
      <c r="N113" s="1" t="e">
        <f>VLOOKUP($M113,CATEGORIAS!$B$1:$G$245,2,0)</f>
        <v>#N/A</v>
      </c>
      <c r="O113" s="1"/>
      <c r="P113" s="1"/>
    </row>
    <row r="114" spans="1:16" x14ac:dyDescent="0.25">
      <c r="A114" s="1"/>
      <c r="B114" s="1"/>
      <c r="C114" s="1"/>
      <c r="D114" s="1"/>
      <c r="E114" s="1"/>
      <c r="F114" s="1"/>
      <c r="G114" s="1"/>
      <c r="H114" s="1"/>
      <c r="I114" s="1"/>
      <c r="J114" s="3">
        <f t="shared" si="2"/>
        <v>2025</v>
      </c>
      <c r="K114" s="1"/>
      <c r="L114" s="3" t="e">
        <f>VLOOKUP($K114,CATEGORIAS!$I$2:$J$15,2,0)</f>
        <v>#N/A</v>
      </c>
      <c r="M114" s="3" t="e">
        <f t="shared" si="3"/>
        <v>#N/A</v>
      </c>
      <c r="N114" s="1" t="e">
        <f>VLOOKUP($M114,CATEGORIAS!$B$1:$G$245,2,0)</f>
        <v>#N/A</v>
      </c>
      <c r="O114" s="1"/>
      <c r="P114" s="1"/>
    </row>
    <row r="115" spans="1:16" x14ac:dyDescent="0.25">
      <c r="A115" s="1"/>
      <c r="B115" s="1"/>
      <c r="C115" s="1"/>
      <c r="D115" s="1"/>
      <c r="E115" s="1"/>
      <c r="F115" s="1"/>
      <c r="G115" s="1"/>
      <c r="H115" s="1"/>
      <c r="I115" s="1"/>
      <c r="J115" s="3">
        <f t="shared" si="2"/>
        <v>2025</v>
      </c>
      <c r="K115" s="1"/>
      <c r="L115" s="3" t="e">
        <f>VLOOKUP($K115,CATEGORIAS!$I$2:$J$15,2,0)</f>
        <v>#N/A</v>
      </c>
      <c r="M115" s="3" t="e">
        <f t="shared" si="3"/>
        <v>#N/A</v>
      </c>
      <c r="N115" s="1" t="e">
        <f>VLOOKUP($M115,CATEGORIAS!$B$1:$G$245,2,0)</f>
        <v>#N/A</v>
      </c>
      <c r="O115" s="1"/>
      <c r="P115" s="1"/>
    </row>
    <row r="116" spans="1:16" x14ac:dyDescent="0.25">
      <c r="A116" s="1"/>
      <c r="B116" s="1"/>
      <c r="C116" s="1"/>
      <c r="D116" s="1"/>
      <c r="E116" s="1"/>
      <c r="F116" s="1"/>
      <c r="G116" s="1"/>
      <c r="H116" s="1"/>
      <c r="I116" s="1"/>
      <c r="J116" s="3">
        <f t="shared" si="2"/>
        <v>2025</v>
      </c>
      <c r="K116" s="1"/>
      <c r="L116" s="3" t="e">
        <f>VLOOKUP($K116,CATEGORIAS!$I$2:$J$15,2,0)</f>
        <v>#N/A</v>
      </c>
      <c r="M116" s="3" t="e">
        <f t="shared" si="3"/>
        <v>#N/A</v>
      </c>
      <c r="N116" s="1" t="e">
        <f>VLOOKUP($M116,CATEGORIAS!$B$1:$G$245,2,0)</f>
        <v>#N/A</v>
      </c>
      <c r="O116" s="1"/>
      <c r="P116" s="1"/>
    </row>
    <row r="117" spans="1:16" x14ac:dyDescent="0.25">
      <c r="A117" s="1"/>
      <c r="B117" s="1"/>
      <c r="C117" s="1"/>
      <c r="D117" s="1"/>
      <c r="E117" s="1"/>
      <c r="F117" s="1"/>
      <c r="G117" s="1"/>
      <c r="H117" s="1"/>
      <c r="I117" s="1"/>
      <c r="J117" s="3">
        <f t="shared" si="2"/>
        <v>2025</v>
      </c>
      <c r="K117" s="1"/>
      <c r="L117" s="3" t="e">
        <f>VLOOKUP($K117,CATEGORIAS!$I$2:$J$15,2,0)</f>
        <v>#N/A</v>
      </c>
      <c r="M117" s="3" t="e">
        <f t="shared" si="3"/>
        <v>#N/A</v>
      </c>
      <c r="N117" s="1" t="e">
        <f>VLOOKUP($M117,CATEGORIAS!$B$1:$G$245,2,0)</f>
        <v>#N/A</v>
      </c>
      <c r="O117" s="1"/>
      <c r="P117" s="1"/>
    </row>
    <row r="118" spans="1:16" x14ac:dyDescent="0.25">
      <c r="A118" s="1"/>
      <c r="B118" s="1"/>
      <c r="C118" s="1"/>
      <c r="D118" s="1"/>
      <c r="E118" s="1"/>
      <c r="F118" s="1"/>
      <c r="G118" s="1"/>
      <c r="H118" s="1"/>
      <c r="I118" s="1"/>
      <c r="J118" s="3">
        <f t="shared" si="2"/>
        <v>2025</v>
      </c>
      <c r="K118" s="1"/>
      <c r="L118" s="3" t="e">
        <f>VLOOKUP($K118,CATEGORIAS!$I$2:$J$15,2,0)</f>
        <v>#N/A</v>
      </c>
      <c r="M118" s="3" t="e">
        <f t="shared" si="3"/>
        <v>#N/A</v>
      </c>
      <c r="N118" s="1" t="e">
        <f>VLOOKUP($M118,CATEGORIAS!$B$1:$G$245,2,0)</f>
        <v>#N/A</v>
      </c>
      <c r="O118" s="1"/>
      <c r="P118" s="1"/>
    </row>
    <row r="119" spans="1:16" x14ac:dyDescent="0.25">
      <c r="A119" s="1"/>
      <c r="B119" s="1"/>
      <c r="C119" s="1"/>
      <c r="D119" s="1"/>
      <c r="E119" s="1"/>
      <c r="F119" s="1"/>
      <c r="G119" s="1"/>
      <c r="H119" s="1"/>
      <c r="I119" s="1"/>
      <c r="J119" s="3">
        <f t="shared" si="2"/>
        <v>2025</v>
      </c>
      <c r="K119" s="1"/>
      <c r="L119" s="3" t="e">
        <f>VLOOKUP($K119,CATEGORIAS!$I$2:$J$15,2,0)</f>
        <v>#N/A</v>
      </c>
      <c r="M119" s="3" t="e">
        <f t="shared" si="3"/>
        <v>#N/A</v>
      </c>
      <c r="N119" s="1" t="e">
        <f>VLOOKUP($M119,CATEGORIAS!$B$1:$G$245,2,0)</f>
        <v>#N/A</v>
      </c>
      <c r="O119" s="1"/>
      <c r="P119" s="1"/>
    </row>
    <row r="120" spans="1:16" x14ac:dyDescent="0.25">
      <c r="A120" s="1"/>
      <c r="B120" s="1"/>
      <c r="C120" s="1"/>
      <c r="D120" s="1"/>
      <c r="E120" s="1"/>
      <c r="F120" s="1"/>
      <c r="G120" s="1"/>
      <c r="H120" s="1"/>
      <c r="I120" s="1"/>
      <c r="J120" s="3">
        <f t="shared" si="2"/>
        <v>2025</v>
      </c>
      <c r="K120" s="1"/>
      <c r="L120" s="3" t="e">
        <f>VLOOKUP($K120,CATEGORIAS!$I$2:$J$15,2,0)</f>
        <v>#N/A</v>
      </c>
      <c r="M120" s="3" t="e">
        <f t="shared" si="3"/>
        <v>#N/A</v>
      </c>
      <c r="N120" s="1" t="e">
        <f>VLOOKUP($M120,CATEGORIAS!$B$1:$G$245,2,0)</f>
        <v>#N/A</v>
      </c>
      <c r="O120" s="1"/>
      <c r="P120" s="1"/>
    </row>
    <row r="121" spans="1:16" x14ac:dyDescent="0.25">
      <c r="A121" s="1"/>
      <c r="B121" s="1"/>
      <c r="C121" s="1"/>
      <c r="D121" s="1"/>
      <c r="E121" s="1"/>
      <c r="F121" s="1"/>
      <c r="G121" s="1"/>
      <c r="H121" s="1"/>
      <c r="I121" s="1"/>
      <c r="J121" s="3">
        <f t="shared" si="2"/>
        <v>2025</v>
      </c>
      <c r="K121" s="1"/>
      <c r="L121" s="3" t="e">
        <f>VLOOKUP($K121,CATEGORIAS!$I$2:$J$15,2,0)</f>
        <v>#N/A</v>
      </c>
      <c r="M121" s="3" t="e">
        <f t="shared" si="3"/>
        <v>#N/A</v>
      </c>
      <c r="N121" s="1" t="e">
        <f>VLOOKUP($M121,CATEGORIAS!$B$1:$G$245,2,0)</f>
        <v>#N/A</v>
      </c>
      <c r="O121" s="1"/>
      <c r="P121" s="1"/>
    </row>
    <row r="122" spans="1:16" x14ac:dyDescent="0.25">
      <c r="A122" s="1"/>
      <c r="B122" s="1"/>
      <c r="C122" s="1"/>
      <c r="D122" s="1"/>
      <c r="E122" s="1"/>
      <c r="F122" s="1"/>
      <c r="G122" s="1"/>
      <c r="H122" s="1"/>
      <c r="I122" s="1"/>
      <c r="J122" s="3">
        <f t="shared" si="2"/>
        <v>2025</v>
      </c>
      <c r="K122" s="1"/>
      <c r="L122" s="3" t="e">
        <f>VLOOKUP($K122,CATEGORIAS!$I$2:$J$15,2,0)</f>
        <v>#N/A</v>
      </c>
      <c r="M122" s="3" t="e">
        <f t="shared" si="3"/>
        <v>#N/A</v>
      </c>
      <c r="N122" s="1" t="e">
        <f>VLOOKUP($M122,CATEGORIAS!$B$1:$G$245,2,0)</f>
        <v>#N/A</v>
      </c>
      <c r="O122" s="1"/>
      <c r="P122" s="1"/>
    </row>
    <row r="123" spans="1:16" x14ac:dyDescent="0.25">
      <c r="A123" s="1"/>
      <c r="B123" s="1"/>
      <c r="C123" s="1"/>
      <c r="D123" s="1"/>
      <c r="E123" s="1"/>
      <c r="F123" s="1"/>
      <c r="G123" s="1"/>
      <c r="H123" s="1"/>
      <c r="I123" s="1"/>
      <c r="J123" s="3">
        <f t="shared" si="2"/>
        <v>2025</v>
      </c>
      <c r="K123" s="1"/>
      <c r="L123" s="3" t="e">
        <f>VLOOKUP($K123,CATEGORIAS!$I$2:$J$15,2,0)</f>
        <v>#N/A</v>
      </c>
      <c r="M123" s="3" t="e">
        <f t="shared" si="3"/>
        <v>#N/A</v>
      </c>
      <c r="N123" s="1" t="e">
        <f>VLOOKUP($M123,CATEGORIAS!$B$1:$G$245,2,0)</f>
        <v>#N/A</v>
      </c>
      <c r="O123" s="1"/>
      <c r="P123" s="1"/>
    </row>
    <row r="124" spans="1:16" x14ac:dyDescent="0.25">
      <c r="A124" s="1"/>
      <c r="B124" s="1"/>
      <c r="C124" s="1"/>
      <c r="D124" s="1"/>
      <c r="E124" s="1"/>
      <c r="F124" s="1"/>
      <c r="G124" s="1"/>
      <c r="H124" s="1"/>
      <c r="I124" s="1"/>
      <c r="J124" s="3">
        <f t="shared" si="2"/>
        <v>2025</v>
      </c>
      <c r="K124" s="1"/>
      <c r="L124" s="3" t="e">
        <f>VLOOKUP($K124,CATEGORIAS!$I$2:$J$15,2,0)</f>
        <v>#N/A</v>
      </c>
      <c r="M124" s="3" t="e">
        <f t="shared" si="3"/>
        <v>#N/A</v>
      </c>
      <c r="N124" s="1" t="e">
        <f>VLOOKUP($M124,CATEGORIAS!$B$1:$G$245,2,0)</f>
        <v>#N/A</v>
      </c>
      <c r="O124" s="1"/>
      <c r="P124" s="1"/>
    </row>
    <row r="125" spans="1:16" x14ac:dyDescent="0.25">
      <c r="A125" s="1"/>
      <c r="B125" s="1"/>
      <c r="C125" s="1"/>
      <c r="D125" s="1"/>
      <c r="E125" s="1"/>
      <c r="F125" s="1"/>
      <c r="G125" s="1"/>
      <c r="H125" s="1"/>
      <c r="I125" s="1"/>
      <c r="J125" s="3">
        <f t="shared" si="2"/>
        <v>2025</v>
      </c>
      <c r="K125" s="1"/>
      <c r="L125" s="3" t="e">
        <f>VLOOKUP($K125,CATEGORIAS!$I$2:$J$15,2,0)</f>
        <v>#N/A</v>
      </c>
      <c r="M125" s="3" t="e">
        <f t="shared" si="3"/>
        <v>#N/A</v>
      </c>
      <c r="N125" s="1" t="e">
        <f>VLOOKUP($M125,CATEGORIAS!$B$1:$G$245,2,0)</f>
        <v>#N/A</v>
      </c>
      <c r="O125" s="1"/>
      <c r="P125" s="1"/>
    </row>
    <row r="126" spans="1:16" x14ac:dyDescent="0.25">
      <c r="A126" s="1"/>
      <c r="B126" s="1"/>
      <c r="C126" s="1"/>
      <c r="D126" s="1"/>
      <c r="E126" s="1"/>
      <c r="F126" s="1"/>
      <c r="G126" s="1"/>
      <c r="H126" s="1"/>
      <c r="I126" s="1"/>
      <c r="J126" s="3">
        <f t="shared" si="2"/>
        <v>2025</v>
      </c>
      <c r="K126" s="1"/>
      <c r="L126" s="3" t="e">
        <f>VLOOKUP($K126,CATEGORIAS!$I$2:$J$15,2,0)</f>
        <v>#N/A</v>
      </c>
      <c r="M126" s="3" t="e">
        <f t="shared" si="3"/>
        <v>#N/A</v>
      </c>
      <c r="N126" s="1" t="e">
        <f>VLOOKUP($M126,CATEGORIAS!$B$1:$G$245,2,0)</f>
        <v>#N/A</v>
      </c>
      <c r="O126" s="1"/>
      <c r="P126" s="1"/>
    </row>
    <row r="127" spans="1:16" x14ac:dyDescent="0.25">
      <c r="A127" s="1"/>
      <c r="B127" s="1"/>
      <c r="C127" s="1"/>
      <c r="D127" s="1"/>
      <c r="E127" s="1"/>
      <c r="F127" s="1"/>
      <c r="G127" s="1"/>
      <c r="H127" s="1"/>
      <c r="I127" s="1"/>
      <c r="J127" s="3">
        <f t="shared" si="2"/>
        <v>2025</v>
      </c>
      <c r="K127" s="1"/>
      <c r="L127" s="3" t="e">
        <f>VLOOKUP($K127,CATEGORIAS!$I$2:$J$15,2,0)</f>
        <v>#N/A</v>
      </c>
      <c r="M127" s="3" t="e">
        <f t="shared" si="3"/>
        <v>#N/A</v>
      </c>
      <c r="N127" s="1" t="e">
        <f>VLOOKUP($M127,CATEGORIAS!$B$1:$G$245,2,0)</f>
        <v>#N/A</v>
      </c>
      <c r="O127" s="1"/>
      <c r="P127" s="1"/>
    </row>
    <row r="128" spans="1:16" x14ac:dyDescent="0.25">
      <c r="A128" s="1"/>
      <c r="B128" s="1"/>
      <c r="C128" s="1"/>
      <c r="D128" s="1"/>
      <c r="E128" s="1"/>
      <c r="F128" s="1"/>
      <c r="G128" s="1"/>
      <c r="H128" s="1"/>
      <c r="I128" s="1"/>
      <c r="J128" s="3">
        <f t="shared" si="2"/>
        <v>2025</v>
      </c>
      <c r="K128" s="1"/>
      <c r="L128" s="3" t="e">
        <f>VLOOKUP($K128,CATEGORIAS!$I$2:$J$15,2,0)</f>
        <v>#N/A</v>
      </c>
      <c r="M128" s="3" t="e">
        <f t="shared" si="3"/>
        <v>#N/A</v>
      </c>
      <c r="N128" s="1" t="e">
        <f>VLOOKUP($M128,CATEGORIAS!$B$1:$G$245,2,0)</f>
        <v>#N/A</v>
      </c>
      <c r="O128" s="1"/>
      <c r="P128" s="1"/>
    </row>
    <row r="129" spans="1:16" x14ac:dyDescent="0.25">
      <c r="A129" s="1"/>
      <c r="B129" s="1"/>
      <c r="C129" s="1"/>
      <c r="D129" s="1"/>
      <c r="E129" s="1"/>
      <c r="F129" s="1"/>
      <c r="G129" s="1"/>
      <c r="H129" s="1"/>
      <c r="I129" s="1"/>
      <c r="J129" s="3">
        <f t="shared" si="2"/>
        <v>2025</v>
      </c>
      <c r="K129" s="1"/>
      <c r="L129" s="3" t="e">
        <f>VLOOKUP($K129,CATEGORIAS!$I$2:$J$15,2,0)</f>
        <v>#N/A</v>
      </c>
      <c r="M129" s="3" t="e">
        <f t="shared" si="3"/>
        <v>#N/A</v>
      </c>
      <c r="N129" s="1" t="e">
        <f>VLOOKUP($M129,CATEGORIAS!$B$1:$G$245,2,0)</f>
        <v>#N/A</v>
      </c>
      <c r="O129" s="1"/>
      <c r="P129" s="1"/>
    </row>
    <row r="130" spans="1:16" x14ac:dyDescent="0.25">
      <c r="A130" s="1"/>
      <c r="B130" s="1"/>
      <c r="C130" s="1"/>
      <c r="D130" s="1"/>
      <c r="E130" s="1"/>
      <c r="F130" s="1"/>
      <c r="G130" s="1"/>
      <c r="H130" s="1"/>
      <c r="I130" s="1"/>
      <c r="J130" s="3">
        <f t="shared" si="2"/>
        <v>2025</v>
      </c>
      <c r="K130" s="1"/>
      <c r="L130" s="3" t="e">
        <f>VLOOKUP($K130,CATEGORIAS!$I$2:$J$15,2,0)</f>
        <v>#N/A</v>
      </c>
      <c r="M130" s="3" t="e">
        <f t="shared" si="3"/>
        <v>#N/A</v>
      </c>
      <c r="N130" s="1" t="e">
        <f>VLOOKUP($M130,CATEGORIAS!$B$1:$G$245,2,0)</f>
        <v>#N/A</v>
      </c>
      <c r="O130" s="1"/>
      <c r="P130" s="1"/>
    </row>
    <row r="131" spans="1:16" x14ac:dyDescent="0.25">
      <c r="A131" s="1"/>
      <c r="B131" s="1"/>
      <c r="C131" s="1"/>
      <c r="D131" s="1"/>
      <c r="E131" s="1"/>
      <c r="F131" s="1"/>
      <c r="G131" s="1"/>
      <c r="H131" s="1"/>
      <c r="I131" s="1"/>
      <c r="J131" s="3">
        <f t="shared" si="2"/>
        <v>2025</v>
      </c>
      <c r="K131" s="1"/>
      <c r="L131" s="3" t="e">
        <f>VLOOKUP($K131,CATEGORIAS!$I$2:$J$15,2,0)</f>
        <v>#N/A</v>
      </c>
      <c r="M131" s="3" t="e">
        <f t="shared" si="3"/>
        <v>#N/A</v>
      </c>
      <c r="N131" s="1" t="e">
        <f>VLOOKUP($M131,CATEGORIAS!$B$1:$G$245,2,0)</f>
        <v>#N/A</v>
      </c>
      <c r="O131" s="1"/>
      <c r="P131" s="1"/>
    </row>
    <row r="132" spans="1:16" x14ac:dyDescent="0.25">
      <c r="A132" s="1"/>
      <c r="B132" s="1"/>
      <c r="C132" s="1"/>
      <c r="D132" s="1"/>
      <c r="E132" s="1"/>
      <c r="F132" s="1"/>
      <c r="G132" s="1"/>
      <c r="H132" s="1"/>
      <c r="I132" s="1"/>
      <c r="J132" s="3">
        <f t="shared" ref="J132:J195" si="4">2025-I132</f>
        <v>2025</v>
      </c>
      <c r="K132" s="1"/>
      <c r="L132" s="3" t="e">
        <f>VLOOKUP($K132,CATEGORIAS!$I$2:$J$15,2,0)</f>
        <v>#N/A</v>
      </c>
      <c r="M132" s="3" t="e">
        <f t="shared" ref="M132:M195" si="5">CONCATENATE($I132,$L132)</f>
        <v>#N/A</v>
      </c>
      <c r="N132" s="1" t="e">
        <f>VLOOKUP($M132,CATEGORIAS!$B$1:$G$245,2,0)</f>
        <v>#N/A</v>
      </c>
      <c r="O132" s="1"/>
      <c r="P132" s="1"/>
    </row>
    <row r="133" spans="1:16" x14ac:dyDescent="0.25">
      <c r="A133" s="1"/>
      <c r="B133" s="1"/>
      <c r="C133" s="1"/>
      <c r="D133" s="1"/>
      <c r="E133" s="1"/>
      <c r="F133" s="1"/>
      <c r="G133" s="1"/>
      <c r="H133" s="1"/>
      <c r="I133" s="1"/>
      <c r="J133" s="3">
        <f t="shared" si="4"/>
        <v>2025</v>
      </c>
      <c r="K133" s="1"/>
      <c r="L133" s="3" t="e">
        <f>VLOOKUP($K133,CATEGORIAS!$I$2:$J$15,2,0)</f>
        <v>#N/A</v>
      </c>
      <c r="M133" s="3" t="e">
        <f t="shared" si="5"/>
        <v>#N/A</v>
      </c>
      <c r="N133" s="1" t="e">
        <f>VLOOKUP($M133,CATEGORIAS!$B$1:$G$245,2,0)</f>
        <v>#N/A</v>
      </c>
      <c r="O133" s="1"/>
      <c r="P133" s="1"/>
    </row>
    <row r="134" spans="1:16" x14ac:dyDescent="0.25">
      <c r="A134" s="1"/>
      <c r="B134" s="1"/>
      <c r="C134" s="1"/>
      <c r="D134" s="1"/>
      <c r="E134" s="1"/>
      <c r="F134" s="1"/>
      <c r="G134" s="1"/>
      <c r="H134" s="1"/>
      <c r="I134" s="1"/>
      <c r="J134" s="3">
        <f t="shared" si="4"/>
        <v>2025</v>
      </c>
      <c r="K134" s="1"/>
      <c r="L134" s="3" t="e">
        <f>VLOOKUP($K134,CATEGORIAS!$I$2:$J$15,2,0)</f>
        <v>#N/A</v>
      </c>
      <c r="M134" s="3" t="e">
        <f t="shared" si="5"/>
        <v>#N/A</v>
      </c>
      <c r="N134" s="1" t="e">
        <f>VLOOKUP($M134,CATEGORIAS!$B$1:$G$245,2,0)</f>
        <v>#N/A</v>
      </c>
      <c r="O134" s="1"/>
      <c r="P134" s="1"/>
    </row>
    <row r="135" spans="1:16" x14ac:dyDescent="0.25">
      <c r="A135" s="1"/>
      <c r="B135" s="1"/>
      <c r="C135" s="1"/>
      <c r="D135" s="1"/>
      <c r="E135" s="1"/>
      <c r="F135" s="1"/>
      <c r="G135" s="1"/>
      <c r="H135" s="1"/>
      <c r="I135" s="1"/>
      <c r="J135" s="3">
        <f t="shared" si="4"/>
        <v>2025</v>
      </c>
      <c r="K135" s="1"/>
      <c r="L135" s="3" t="e">
        <f>VLOOKUP($K135,CATEGORIAS!$I$2:$J$15,2,0)</f>
        <v>#N/A</v>
      </c>
      <c r="M135" s="3" t="e">
        <f t="shared" si="5"/>
        <v>#N/A</v>
      </c>
      <c r="N135" s="1" t="e">
        <f>VLOOKUP($M135,CATEGORIAS!$B$1:$G$245,2,0)</f>
        <v>#N/A</v>
      </c>
      <c r="O135" s="1"/>
      <c r="P135" s="1"/>
    </row>
    <row r="136" spans="1:16" x14ac:dyDescent="0.25">
      <c r="A136" s="1"/>
      <c r="B136" s="1"/>
      <c r="C136" s="1"/>
      <c r="D136" s="1"/>
      <c r="E136" s="1"/>
      <c r="F136" s="1"/>
      <c r="G136" s="1"/>
      <c r="H136" s="1"/>
      <c r="I136" s="1"/>
      <c r="J136" s="3">
        <f t="shared" si="4"/>
        <v>2025</v>
      </c>
      <c r="K136" s="1"/>
      <c r="L136" s="3" t="e">
        <f>VLOOKUP($K136,CATEGORIAS!$I$2:$J$15,2,0)</f>
        <v>#N/A</v>
      </c>
      <c r="M136" s="3" t="e">
        <f t="shared" si="5"/>
        <v>#N/A</v>
      </c>
      <c r="N136" s="1" t="e">
        <f>VLOOKUP($M136,CATEGORIAS!$B$1:$G$245,2,0)</f>
        <v>#N/A</v>
      </c>
      <c r="O136" s="1"/>
      <c r="P136" s="1"/>
    </row>
    <row r="137" spans="1:16" x14ac:dyDescent="0.25">
      <c r="A137" s="1"/>
      <c r="B137" s="1"/>
      <c r="C137" s="1"/>
      <c r="D137" s="1"/>
      <c r="E137" s="1"/>
      <c r="F137" s="1"/>
      <c r="G137" s="1"/>
      <c r="H137" s="1"/>
      <c r="I137" s="1"/>
      <c r="J137" s="3">
        <f t="shared" si="4"/>
        <v>2025</v>
      </c>
      <c r="K137" s="1"/>
      <c r="L137" s="3" t="e">
        <f>VLOOKUP($K137,CATEGORIAS!$I$2:$J$15,2,0)</f>
        <v>#N/A</v>
      </c>
      <c r="M137" s="3" t="e">
        <f t="shared" si="5"/>
        <v>#N/A</v>
      </c>
      <c r="N137" s="1" t="e">
        <f>VLOOKUP($M137,CATEGORIAS!$B$1:$G$245,2,0)</f>
        <v>#N/A</v>
      </c>
      <c r="O137" s="1"/>
      <c r="P137" s="1"/>
    </row>
    <row r="138" spans="1:16" x14ac:dyDescent="0.25">
      <c r="A138" s="1"/>
      <c r="B138" s="1"/>
      <c r="C138" s="1"/>
      <c r="D138" s="1"/>
      <c r="E138" s="1"/>
      <c r="F138" s="1"/>
      <c r="G138" s="1"/>
      <c r="H138" s="1"/>
      <c r="I138" s="1"/>
      <c r="J138" s="3">
        <f t="shared" si="4"/>
        <v>2025</v>
      </c>
      <c r="K138" s="1"/>
      <c r="L138" s="3" t="e">
        <f>VLOOKUP($K138,CATEGORIAS!$I$2:$J$15,2,0)</f>
        <v>#N/A</v>
      </c>
      <c r="M138" s="3" t="e">
        <f t="shared" si="5"/>
        <v>#N/A</v>
      </c>
      <c r="N138" s="1" t="e">
        <f>VLOOKUP($M138,CATEGORIAS!$B$1:$G$245,2,0)</f>
        <v>#N/A</v>
      </c>
      <c r="O138" s="1"/>
      <c r="P138" s="1"/>
    </row>
    <row r="139" spans="1:16" x14ac:dyDescent="0.25">
      <c r="A139" s="1"/>
      <c r="B139" s="1"/>
      <c r="C139" s="1"/>
      <c r="D139" s="1"/>
      <c r="E139" s="1"/>
      <c r="F139" s="1"/>
      <c r="G139" s="1"/>
      <c r="H139" s="1"/>
      <c r="I139" s="1"/>
      <c r="J139" s="3">
        <f t="shared" si="4"/>
        <v>2025</v>
      </c>
      <c r="K139" s="1"/>
      <c r="L139" s="3" t="e">
        <f>VLOOKUP($K139,CATEGORIAS!$I$2:$J$15,2,0)</f>
        <v>#N/A</v>
      </c>
      <c r="M139" s="3" t="e">
        <f t="shared" si="5"/>
        <v>#N/A</v>
      </c>
      <c r="N139" s="1" t="e">
        <f>VLOOKUP($M139,CATEGORIAS!$B$1:$G$245,2,0)</f>
        <v>#N/A</v>
      </c>
      <c r="O139" s="1"/>
      <c r="P139" s="1"/>
    </row>
    <row r="140" spans="1:16" x14ac:dyDescent="0.25">
      <c r="A140" s="1"/>
      <c r="B140" s="1"/>
      <c r="C140" s="1"/>
      <c r="D140" s="1"/>
      <c r="E140" s="1"/>
      <c r="F140" s="1"/>
      <c r="G140" s="1"/>
      <c r="H140" s="1"/>
      <c r="I140" s="1"/>
      <c r="J140" s="3">
        <f t="shared" si="4"/>
        <v>2025</v>
      </c>
      <c r="K140" s="1"/>
      <c r="L140" s="3" t="e">
        <f>VLOOKUP($K140,CATEGORIAS!$I$2:$J$15,2,0)</f>
        <v>#N/A</v>
      </c>
      <c r="M140" s="3" t="e">
        <f t="shared" si="5"/>
        <v>#N/A</v>
      </c>
      <c r="N140" s="1" t="e">
        <f>VLOOKUP($M140,CATEGORIAS!$B$1:$G$245,2,0)</f>
        <v>#N/A</v>
      </c>
      <c r="O140" s="1"/>
      <c r="P140" s="1"/>
    </row>
    <row r="141" spans="1:16" x14ac:dyDescent="0.25">
      <c r="A141" s="1"/>
      <c r="B141" s="1"/>
      <c r="C141" s="1"/>
      <c r="D141" s="1"/>
      <c r="E141" s="1"/>
      <c r="F141" s="1"/>
      <c r="G141" s="1"/>
      <c r="H141" s="1"/>
      <c r="I141" s="1"/>
      <c r="J141" s="3">
        <f t="shared" si="4"/>
        <v>2025</v>
      </c>
      <c r="K141" s="1"/>
      <c r="L141" s="3" t="e">
        <f>VLOOKUP($K141,CATEGORIAS!$I$2:$J$15,2,0)</f>
        <v>#N/A</v>
      </c>
      <c r="M141" s="3" t="e">
        <f t="shared" si="5"/>
        <v>#N/A</v>
      </c>
      <c r="N141" s="1" t="e">
        <f>VLOOKUP($M141,CATEGORIAS!$B$1:$G$245,2,0)</f>
        <v>#N/A</v>
      </c>
      <c r="O141" s="1"/>
      <c r="P141" s="1"/>
    </row>
    <row r="142" spans="1:16" x14ac:dyDescent="0.25">
      <c r="A142" s="1"/>
      <c r="B142" s="1"/>
      <c r="C142" s="1"/>
      <c r="D142" s="1"/>
      <c r="E142" s="1"/>
      <c r="F142" s="1"/>
      <c r="G142" s="1"/>
      <c r="H142" s="1"/>
      <c r="I142" s="1"/>
      <c r="J142" s="3">
        <f t="shared" si="4"/>
        <v>2025</v>
      </c>
      <c r="K142" s="1"/>
      <c r="L142" s="3" t="e">
        <f>VLOOKUP($K142,CATEGORIAS!$I$2:$J$15,2,0)</f>
        <v>#N/A</v>
      </c>
      <c r="M142" s="3" t="e">
        <f t="shared" si="5"/>
        <v>#N/A</v>
      </c>
      <c r="N142" s="1" t="e">
        <f>VLOOKUP($M142,CATEGORIAS!$B$1:$G$245,2,0)</f>
        <v>#N/A</v>
      </c>
      <c r="O142" s="1"/>
      <c r="P142" s="1"/>
    </row>
    <row r="143" spans="1:16" x14ac:dyDescent="0.25">
      <c r="A143" s="1"/>
      <c r="B143" s="1"/>
      <c r="C143" s="1"/>
      <c r="D143" s="1"/>
      <c r="E143" s="1"/>
      <c r="F143" s="1"/>
      <c r="G143" s="1"/>
      <c r="H143" s="1"/>
      <c r="I143" s="1"/>
      <c r="J143" s="3">
        <f t="shared" si="4"/>
        <v>2025</v>
      </c>
      <c r="K143" s="1"/>
      <c r="L143" s="3" t="e">
        <f>VLOOKUP($K143,CATEGORIAS!$I$2:$J$15,2,0)</f>
        <v>#N/A</v>
      </c>
      <c r="M143" s="3" t="e">
        <f t="shared" si="5"/>
        <v>#N/A</v>
      </c>
      <c r="N143" s="1" t="e">
        <f>VLOOKUP($M143,CATEGORIAS!$B$1:$G$245,2,0)</f>
        <v>#N/A</v>
      </c>
      <c r="O143" s="1"/>
      <c r="P143" s="1"/>
    </row>
    <row r="144" spans="1:16" x14ac:dyDescent="0.25">
      <c r="A144" s="1"/>
      <c r="B144" s="1"/>
      <c r="C144" s="1"/>
      <c r="D144" s="1"/>
      <c r="E144" s="1"/>
      <c r="F144" s="1"/>
      <c r="G144" s="1"/>
      <c r="H144" s="1"/>
      <c r="I144" s="1"/>
      <c r="J144" s="3">
        <f t="shared" si="4"/>
        <v>2025</v>
      </c>
      <c r="K144" s="1"/>
      <c r="L144" s="3" t="e">
        <f>VLOOKUP($K144,CATEGORIAS!$I$2:$J$15,2,0)</f>
        <v>#N/A</v>
      </c>
      <c r="M144" s="3" t="e">
        <f t="shared" si="5"/>
        <v>#N/A</v>
      </c>
      <c r="N144" s="1" t="e">
        <f>VLOOKUP($M144,CATEGORIAS!$B$1:$G$245,2,0)</f>
        <v>#N/A</v>
      </c>
      <c r="O144" s="1"/>
      <c r="P144" s="1"/>
    </row>
    <row r="145" spans="1:16" x14ac:dyDescent="0.25">
      <c r="A145" s="1"/>
      <c r="B145" s="1"/>
      <c r="C145" s="1"/>
      <c r="D145" s="1"/>
      <c r="E145" s="1"/>
      <c r="F145" s="1"/>
      <c r="G145" s="1"/>
      <c r="H145" s="1"/>
      <c r="I145" s="1"/>
      <c r="J145" s="3">
        <f t="shared" si="4"/>
        <v>2025</v>
      </c>
      <c r="K145" s="1"/>
      <c r="L145" s="3" t="e">
        <f>VLOOKUP($K145,CATEGORIAS!$I$2:$J$15,2,0)</f>
        <v>#N/A</v>
      </c>
      <c r="M145" s="3" t="e">
        <f t="shared" si="5"/>
        <v>#N/A</v>
      </c>
      <c r="N145" s="1" t="e">
        <f>VLOOKUP($M145,CATEGORIAS!$B$1:$G$245,2,0)</f>
        <v>#N/A</v>
      </c>
      <c r="O145" s="1"/>
      <c r="P145" s="1"/>
    </row>
    <row r="146" spans="1:16" x14ac:dyDescent="0.25">
      <c r="A146" s="1"/>
      <c r="B146" s="1"/>
      <c r="C146" s="1"/>
      <c r="D146" s="1"/>
      <c r="E146" s="1"/>
      <c r="F146" s="1"/>
      <c r="G146" s="1"/>
      <c r="H146" s="1"/>
      <c r="I146" s="1"/>
      <c r="J146" s="3">
        <f t="shared" si="4"/>
        <v>2025</v>
      </c>
      <c r="K146" s="1"/>
      <c r="L146" s="3" t="e">
        <f>VLOOKUP($K146,CATEGORIAS!$I$2:$J$15,2,0)</f>
        <v>#N/A</v>
      </c>
      <c r="M146" s="3" t="e">
        <f t="shared" si="5"/>
        <v>#N/A</v>
      </c>
      <c r="N146" s="1" t="e">
        <f>VLOOKUP($M146,CATEGORIAS!$B$1:$G$245,2,0)</f>
        <v>#N/A</v>
      </c>
      <c r="O146" s="1"/>
      <c r="P146" s="1"/>
    </row>
    <row r="147" spans="1:16" x14ac:dyDescent="0.25">
      <c r="A147" s="1"/>
      <c r="B147" s="1"/>
      <c r="C147" s="1"/>
      <c r="D147" s="1"/>
      <c r="E147" s="1"/>
      <c r="F147" s="1"/>
      <c r="G147" s="1"/>
      <c r="H147" s="1"/>
      <c r="I147" s="1"/>
      <c r="J147" s="3">
        <f t="shared" si="4"/>
        <v>2025</v>
      </c>
      <c r="K147" s="1"/>
      <c r="L147" s="3" t="e">
        <f>VLOOKUP($K147,CATEGORIAS!$I$2:$J$15,2,0)</f>
        <v>#N/A</v>
      </c>
      <c r="M147" s="3" t="e">
        <f t="shared" si="5"/>
        <v>#N/A</v>
      </c>
      <c r="N147" s="1" t="e">
        <f>VLOOKUP($M147,CATEGORIAS!$B$1:$G$245,2,0)</f>
        <v>#N/A</v>
      </c>
      <c r="O147" s="1"/>
      <c r="P147" s="1"/>
    </row>
    <row r="148" spans="1:16" x14ac:dyDescent="0.25">
      <c r="A148" s="1"/>
      <c r="B148" s="1"/>
      <c r="C148" s="1"/>
      <c r="D148" s="1"/>
      <c r="E148" s="1"/>
      <c r="F148" s="1"/>
      <c r="G148" s="1"/>
      <c r="H148" s="1"/>
      <c r="I148" s="1"/>
      <c r="J148" s="3">
        <f t="shared" si="4"/>
        <v>2025</v>
      </c>
      <c r="K148" s="1"/>
      <c r="L148" s="3" t="e">
        <f>VLOOKUP($K148,CATEGORIAS!$I$2:$J$15,2,0)</f>
        <v>#N/A</v>
      </c>
      <c r="M148" s="3" t="e">
        <f t="shared" si="5"/>
        <v>#N/A</v>
      </c>
      <c r="N148" s="1" t="e">
        <f>VLOOKUP($M148,CATEGORIAS!$B$1:$G$245,2,0)</f>
        <v>#N/A</v>
      </c>
      <c r="O148" s="1"/>
      <c r="P148" s="1"/>
    </row>
    <row r="149" spans="1:16" x14ac:dyDescent="0.25">
      <c r="A149" s="1"/>
      <c r="B149" s="1"/>
      <c r="C149" s="1"/>
      <c r="D149" s="1"/>
      <c r="E149" s="1"/>
      <c r="F149" s="1"/>
      <c r="G149" s="1"/>
      <c r="H149" s="1"/>
      <c r="I149" s="1"/>
      <c r="J149" s="3">
        <f t="shared" si="4"/>
        <v>2025</v>
      </c>
      <c r="K149" s="1"/>
      <c r="L149" s="3" t="e">
        <f>VLOOKUP($K149,CATEGORIAS!$I$2:$J$15,2,0)</f>
        <v>#N/A</v>
      </c>
      <c r="M149" s="3" t="e">
        <f t="shared" si="5"/>
        <v>#N/A</v>
      </c>
      <c r="N149" s="1" t="e">
        <f>VLOOKUP($M149,CATEGORIAS!$B$1:$G$245,2,0)</f>
        <v>#N/A</v>
      </c>
      <c r="O149" s="1"/>
      <c r="P149" s="1"/>
    </row>
    <row r="150" spans="1:16" x14ac:dyDescent="0.25">
      <c r="A150" s="1"/>
      <c r="B150" s="1"/>
      <c r="C150" s="1"/>
      <c r="D150" s="1"/>
      <c r="E150" s="1"/>
      <c r="F150" s="1"/>
      <c r="G150" s="1"/>
      <c r="H150" s="1"/>
      <c r="I150" s="1"/>
      <c r="J150" s="3">
        <f t="shared" si="4"/>
        <v>2025</v>
      </c>
      <c r="K150" s="1"/>
      <c r="L150" s="3" t="e">
        <f>VLOOKUP($K150,CATEGORIAS!$I$2:$J$15,2,0)</f>
        <v>#N/A</v>
      </c>
      <c r="M150" s="3" t="e">
        <f t="shared" si="5"/>
        <v>#N/A</v>
      </c>
      <c r="N150" s="1" t="e">
        <f>VLOOKUP($M150,CATEGORIAS!$B$1:$G$245,2,0)</f>
        <v>#N/A</v>
      </c>
      <c r="O150" s="1"/>
      <c r="P150" s="1"/>
    </row>
    <row r="151" spans="1:16" x14ac:dyDescent="0.25">
      <c r="A151" s="1"/>
      <c r="B151" s="1"/>
      <c r="C151" s="1"/>
      <c r="D151" s="1"/>
      <c r="E151" s="1"/>
      <c r="F151" s="1"/>
      <c r="G151" s="1"/>
      <c r="H151" s="1"/>
      <c r="I151" s="1"/>
      <c r="J151" s="3">
        <f t="shared" si="4"/>
        <v>2025</v>
      </c>
      <c r="K151" s="1"/>
      <c r="L151" s="3" t="e">
        <f>VLOOKUP($K151,CATEGORIAS!$I$2:$J$15,2,0)</f>
        <v>#N/A</v>
      </c>
      <c r="M151" s="3" t="e">
        <f t="shared" si="5"/>
        <v>#N/A</v>
      </c>
      <c r="N151" s="1" t="e">
        <f>VLOOKUP($M151,CATEGORIAS!$B$1:$G$245,2,0)</f>
        <v>#N/A</v>
      </c>
      <c r="O151" s="1"/>
      <c r="P151" s="1"/>
    </row>
    <row r="152" spans="1:16" x14ac:dyDescent="0.25">
      <c r="A152" s="1"/>
      <c r="B152" s="1"/>
      <c r="C152" s="1"/>
      <c r="D152" s="1"/>
      <c r="E152" s="1"/>
      <c r="F152" s="1"/>
      <c r="G152" s="1"/>
      <c r="H152" s="1"/>
      <c r="I152" s="1"/>
      <c r="J152" s="3">
        <f t="shared" si="4"/>
        <v>2025</v>
      </c>
      <c r="K152" s="1"/>
      <c r="L152" s="3" t="e">
        <f>VLOOKUP($K152,CATEGORIAS!$I$2:$J$15,2,0)</f>
        <v>#N/A</v>
      </c>
      <c r="M152" s="3" t="e">
        <f t="shared" si="5"/>
        <v>#N/A</v>
      </c>
      <c r="N152" s="1" t="e">
        <f>VLOOKUP($M152,CATEGORIAS!$B$1:$G$245,2,0)</f>
        <v>#N/A</v>
      </c>
      <c r="O152" s="1"/>
      <c r="P152" s="1"/>
    </row>
    <row r="153" spans="1:16" x14ac:dyDescent="0.25">
      <c r="A153" s="1"/>
      <c r="B153" s="1"/>
      <c r="C153" s="1"/>
      <c r="D153" s="1"/>
      <c r="E153" s="1"/>
      <c r="F153" s="1"/>
      <c r="G153" s="1"/>
      <c r="H153" s="1"/>
      <c r="I153" s="1"/>
      <c r="J153" s="3">
        <f t="shared" si="4"/>
        <v>2025</v>
      </c>
      <c r="K153" s="1"/>
      <c r="L153" s="3" t="e">
        <f>VLOOKUP($K153,CATEGORIAS!$I$2:$J$15,2,0)</f>
        <v>#N/A</v>
      </c>
      <c r="M153" s="3" t="e">
        <f t="shared" si="5"/>
        <v>#N/A</v>
      </c>
      <c r="N153" s="1" t="e">
        <f>VLOOKUP($M153,CATEGORIAS!$B$1:$G$245,2,0)</f>
        <v>#N/A</v>
      </c>
      <c r="O153" s="1"/>
      <c r="P153" s="1"/>
    </row>
    <row r="154" spans="1:16" x14ac:dyDescent="0.25">
      <c r="A154" s="1"/>
      <c r="B154" s="1"/>
      <c r="C154" s="1"/>
      <c r="D154" s="1"/>
      <c r="E154" s="1"/>
      <c r="F154" s="1"/>
      <c r="G154" s="1"/>
      <c r="H154" s="1"/>
      <c r="I154" s="1"/>
      <c r="J154" s="3">
        <f t="shared" si="4"/>
        <v>2025</v>
      </c>
      <c r="K154" s="1"/>
      <c r="L154" s="3" t="e">
        <f>VLOOKUP($K154,CATEGORIAS!$I$2:$J$15,2,0)</f>
        <v>#N/A</v>
      </c>
      <c r="M154" s="3" t="e">
        <f t="shared" si="5"/>
        <v>#N/A</v>
      </c>
      <c r="N154" s="1" t="e">
        <f>VLOOKUP($M154,CATEGORIAS!$B$1:$G$245,2,0)</f>
        <v>#N/A</v>
      </c>
      <c r="O154" s="1"/>
      <c r="P154" s="1"/>
    </row>
    <row r="155" spans="1:16" x14ac:dyDescent="0.25">
      <c r="A155" s="1"/>
      <c r="B155" s="1"/>
      <c r="C155" s="1"/>
      <c r="D155" s="1"/>
      <c r="E155" s="1"/>
      <c r="F155" s="1"/>
      <c r="G155" s="1"/>
      <c r="H155" s="1"/>
      <c r="I155" s="1"/>
      <c r="J155" s="3">
        <f t="shared" si="4"/>
        <v>2025</v>
      </c>
      <c r="K155" s="1"/>
      <c r="L155" s="3" t="e">
        <f>VLOOKUP($K155,CATEGORIAS!$I$2:$J$15,2,0)</f>
        <v>#N/A</v>
      </c>
      <c r="M155" s="3" t="e">
        <f t="shared" si="5"/>
        <v>#N/A</v>
      </c>
      <c r="N155" s="1" t="e">
        <f>VLOOKUP($M155,CATEGORIAS!$B$1:$G$245,2,0)</f>
        <v>#N/A</v>
      </c>
      <c r="O155" s="1"/>
      <c r="P155" s="1"/>
    </row>
    <row r="156" spans="1:16" x14ac:dyDescent="0.25">
      <c r="A156" s="1"/>
      <c r="B156" s="1"/>
      <c r="C156" s="1"/>
      <c r="D156" s="1"/>
      <c r="E156" s="1"/>
      <c r="F156" s="1"/>
      <c r="G156" s="1"/>
      <c r="H156" s="1"/>
      <c r="I156" s="1"/>
      <c r="J156" s="3">
        <f t="shared" si="4"/>
        <v>2025</v>
      </c>
      <c r="K156" s="1"/>
      <c r="L156" s="3" t="e">
        <f>VLOOKUP($K156,CATEGORIAS!$I$2:$J$15,2,0)</f>
        <v>#N/A</v>
      </c>
      <c r="M156" s="3" t="e">
        <f t="shared" si="5"/>
        <v>#N/A</v>
      </c>
      <c r="N156" s="1" t="e">
        <f>VLOOKUP($M156,CATEGORIAS!$B$1:$G$245,2,0)</f>
        <v>#N/A</v>
      </c>
      <c r="O156" s="1"/>
      <c r="P156" s="1"/>
    </row>
    <row r="157" spans="1:16" x14ac:dyDescent="0.25">
      <c r="A157" s="1"/>
      <c r="B157" s="1"/>
      <c r="C157" s="1"/>
      <c r="D157" s="1"/>
      <c r="E157" s="1"/>
      <c r="F157" s="1"/>
      <c r="G157" s="1"/>
      <c r="H157" s="1"/>
      <c r="I157" s="1"/>
      <c r="J157" s="3">
        <f t="shared" si="4"/>
        <v>2025</v>
      </c>
      <c r="K157" s="1"/>
      <c r="L157" s="3" t="e">
        <f>VLOOKUP($K157,CATEGORIAS!$I$2:$J$15,2,0)</f>
        <v>#N/A</v>
      </c>
      <c r="M157" s="3" t="e">
        <f t="shared" si="5"/>
        <v>#N/A</v>
      </c>
      <c r="N157" s="1" t="e">
        <f>VLOOKUP($M157,CATEGORIAS!$B$1:$G$245,2,0)</f>
        <v>#N/A</v>
      </c>
      <c r="O157" s="1"/>
      <c r="P157" s="1"/>
    </row>
    <row r="158" spans="1:16" x14ac:dyDescent="0.25">
      <c r="A158" s="1"/>
      <c r="B158" s="1"/>
      <c r="C158" s="1"/>
      <c r="D158" s="1"/>
      <c r="E158" s="1"/>
      <c r="F158" s="1"/>
      <c r="G158" s="1"/>
      <c r="H158" s="1"/>
      <c r="I158" s="1"/>
      <c r="J158" s="3">
        <f t="shared" si="4"/>
        <v>2025</v>
      </c>
      <c r="K158" s="1"/>
      <c r="L158" s="3" t="e">
        <f>VLOOKUP($K158,CATEGORIAS!$I$2:$J$15,2,0)</f>
        <v>#N/A</v>
      </c>
      <c r="M158" s="3" t="e">
        <f t="shared" si="5"/>
        <v>#N/A</v>
      </c>
      <c r="N158" s="1" t="e">
        <f>VLOOKUP($M158,CATEGORIAS!$B$1:$G$245,2,0)</f>
        <v>#N/A</v>
      </c>
      <c r="O158" s="1"/>
      <c r="P158" s="1"/>
    </row>
    <row r="159" spans="1:16" x14ac:dyDescent="0.25">
      <c r="A159" s="1"/>
      <c r="B159" s="1"/>
      <c r="C159" s="1"/>
      <c r="D159" s="1"/>
      <c r="E159" s="1"/>
      <c r="F159" s="1"/>
      <c r="G159" s="1"/>
      <c r="H159" s="1"/>
      <c r="I159" s="1"/>
      <c r="J159" s="3">
        <f t="shared" si="4"/>
        <v>2025</v>
      </c>
      <c r="K159" s="1"/>
      <c r="L159" s="3" t="e">
        <f>VLOOKUP($K159,CATEGORIAS!$I$2:$J$15,2,0)</f>
        <v>#N/A</v>
      </c>
      <c r="M159" s="3" t="e">
        <f t="shared" si="5"/>
        <v>#N/A</v>
      </c>
      <c r="N159" s="1" t="e">
        <f>VLOOKUP($M159,CATEGORIAS!$B$1:$G$245,2,0)</f>
        <v>#N/A</v>
      </c>
      <c r="O159" s="1"/>
      <c r="P159" s="1"/>
    </row>
    <row r="160" spans="1:16" x14ac:dyDescent="0.25">
      <c r="A160" s="1"/>
      <c r="B160" s="1"/>
      <c r="C160" s="1"/>
      <c r="D160" s="1"/>
      <c r="E160" s="1"/>
      <c r="F160" s="1"/>
      <c r="G160" s="1"/>
      <c r="H160" s="1"/>
      <c r="I160" s="1"/>
      <c r="J160" s="3">
        <f t="shared" si="4"/>
        <v>2025</v>
      </c>
      <c r="K160" s="1"/>
      <c r="L160" s="3" t="e">
        <f>VLOOKUP($K160,CATEGORIAS!$I$2:$J$15,2,0)</f>
        <v>#N/A</v>
      </c>
      <c r="M160" s="3" t="e">
        <f t="shared" si="5"/>
        <v>#N/A</v>
      </c>
      <c r="N160" s="1" t="e">
        <f>VLOOKUP($M160,CATEGORIAS!$B$1:$G$245,2,0)</f>
        <v>#N/A</v>
      </c>
      <c r="O160" s="1"/>
      <c r="P160" s="1"/>
    </row>
    <row r="161" spans="1:16" x14ac:dyDescent="0.25">
      <c r="A161" s="1"/>
      <c r="B161" s="1"/>
      <c r="C161" s="1"/>
      <c r="D161" s="1"/>
      <c r="E161" s="1"/>
      <c r="F161" s="1"/>
      <c r="G161" s="1"/>
      <c r="H161" s="1"/>
      <c r="I161" s="1"/>
      <c r="J161" s="3">
        <f t="shared" si="4"/>
        <v>2025</v>
      </c>
      <c r="K161" s="1"/>
      <c r="L161" s="3" t="e">
        <f>VLOOKUP($K161,CATEGORIAS!$I$2:$J$15,2,0)</f>
        <v>#N/A</v>
      </c>
      <c r="M161" s="3" t="e">
        <f t="shared" si="5"/>
        <v>#N/A</v>
      </c>
      <c r="N161" s="1" t="e">
        <f>VLOOKUP($M161,CATEGORIAS!$B$1:$G$245,2,0)</f>
        <v>#N/A</v>
      </c>
      <c r="O161" s="1"/>
      <c r="P161" s="1"/>
    </row>
    <row r="162" spans="1:16" x14ac:dyDescent="0.25">
      <c r="A162" s="1"/>
      <c r="B162" s="1"/>
      <c r="C162" s="1"/>
      <c r="D162" s="1"/>
      <c r="E162" s="1"/>
      <c r="F162" s="1"/>
      <c r="G162" s="1"/>
      <c r="H162" s="1"/>
      <c r="I162" s="1"/>
      <c r="J162" s="3">
        <f t="shared" si="4"/>
        <v>2025</v>
      </c>
      <c r="K162" s="1"/>
      <c r="L162" s="3" t="e">
        <f>VLOOKUP($K162,CATEGORIAS!$I$2:$J$15,2,0)</f>
        <v>#N/A</v>
      </c>
      <c r="M162" s="3" t="e">
        <f t="shared" si="5"/>
        <v>#N/A</v>
      </c>
      <c r="N162" s="1" t="e">
        <f>VLOOKUP($M162,CATEGORIAS!$B$1:$G$245,2,0)</f>
        <v>#N/A</v>
      </c>
      <c r="O162" s="1"/>
      <c r="P162" s="1"/>
    </row>
    <row r="163" spans="1:16" x14ac:dyDescent="0.25">
      <c r="A163" s="1"/>
      <c r="B163" s="1"/>
      <c r="C163" s="1"/>
      <c r="D163" s="1"/>
      <c r="E163" s="1"/>
      <c r="F163" s="1"/>
      <c r="G163" s="1"/>
      <c r="H163" s="1"/>
      <c r="I163" s="1"/>
      <c r="J163" s="3">
        <f t="shared" si="4"/>
        <v>2025</v>
      </c>
      <c r="K163" s="1"/>
      <c r="L163" s="3" t="e">
        <f>VLOOKUP($K163,CATEGORIAS!$I$2:$J$15,2,0)</f>
        <v>#N/A</v>
      </c>
      <c r="M163" s="3" t="e">
        <f t="shared" si="5"/>
        <v>#N/A</v>
      </c>
      <c r="N163" s="1" t="e">
        <f>VLOOKUP($M163,CATEGORIAS!$B$1:$G$245,2,0)</f>
        <v>#N/A</v>
      </c>
      <c r="O163" s="1"/>
      <c r="P163" s="1"/>
    </row>
    <row r="164" spans="1:16" x14ac:dyDescent="0.25">
      <c r="A164" s="1"/>
      <c r="B164" s="1"/>
      <c r="C164" s="1"/>
      <c r="D164" s="1"/>
      <c r="E164" s="1"/>
      <c r="F164" s="1"/>
      <c r="G164" s="1"/>
      <c r="H164" s="1"/>
      <c r="I164" s="1"/>
      <c r="J164" s="3">
        <f t="shared" si="4"/>
        <v>2025</v>
      </c>
      <c r="K164" s="1"/>
      <c r="L164" s="3" t="e">
        <f>VLOOKUP($K164,CATEGORIAS!$I$2:$J$15,2,0)</f>
        <v>#N/A</v>
      </c>
      <c r="M164" s="3" t="e">
        <f t="shared" si="5"/>
        <v>#N/A</v>
      </c>
      <c r="N164" s="1" t="e">
        <f>VLOOKUP($M164,CATEGORIAS!$B$1:$G$245,2,0)</f>
        <v>#N/A</v>
      </c>
      <c r="O164" s="1"/>
      <c r="P164" s="1"/>
    </row>
    <row r="165" spans="1:16" x14ac:dyDescent="0.25">
      <c r="A165" s="1"/>
      <c r="B165" s="1"/>
      <c r="C165" s="1"/>
      <c r="D165" s="1"/>
      <c r="E165" s="1"/>
      <c r="F165" s="1"/>
      <c r="G165" s="1"/>
      <c r="H165" s="1"/>
      <c r="I165" s="1"/>
      <c r="J165" s="3">
        <f t="shared" si="4"/>
        <v>2025</v>
      </c>
      <c r="K165" s="1"/>
      <c r="L165" s="3" t="e">
        <f>VLOOKUP($K165,CATEGORIAS!$I$2:$J$15,2,0)</f>
        <v>#N/A</v>
      </c>
      <c r="M165" s="3" t="e">
        <f t="shared" si="5"/>
        <v>#N/A</v>
      </c>
      <c r="N165" s="1" t="e">
        <f>VLOOKUP($M165,CATEGORIAS!$B$1:$G$245,2,0)</f>
        <v>#N/A</v>
      </c>
      <c r="O165" s="1"/>
      <c r="P165" s="1"/>
    </row>
    <row r="166" spans="1:16" x14ac:dyDescent="0.25">
      <c r="A166" s="1"/>
      <c r="B166" s="1"/>
      <c r="C166" s="1"/>
      <c r="D166" s="1"/>
      <c r="E166" s="1"/>
      <c r="F166" s="1"/>
      <c r="G166" s="1"/>
      <c r="H166" s="1"/>
      <c r="I166" s="1"/>
      <c r="J166" s="3">
        <f t="shared" si="4"/>
        <v>2025</v>
      </c>
      <c r="K166" s="1"/>
      <c r="L166" s="3" t="e">
        <f>VLOOKUP($K166,CATEGORIAS!$I$2:$J$15,2,0)</f>
        <v>#N/A</v>
      </c>
      <c r="M166" s="3" t="e">
        <f t="shared" si="5"/>
        <v>#N/A</v>
      </c>
      <c r="N166" s="1" t="e">
        <f>VLOOKUP($M166,CATEGORIAS!$B$1:$G$245,2,0)</f>
        <v>#N/A</v>
      </c>
      <c r="O166" s="1"/>
      <c r="P166" s="1"/>
    </row>
    <row r="167" spans="1:16" x14ac:dyDescent="0.25">
      <c r="A167" s="1"/>
      <c r="B167" s="1"/>
      <c r="C167" s="1"/>
      <c r="D167" s="1"/>
      <c r="E167" s="1"/>
      <c r="F167" s="1"/>
      <c r="G167" s="1"/>
      <c r="H167" s="1"/>
      <c r="I167" s="1"/>
      <c r="J167" s="3">
        <f t="shared" si="4"/>
        <v>2025</v>
      </c>
      <c r="K167" s="1"/>
      <c r="L167" s="3" t="e">
        <f>VLOOKUP($K167,CATEGORIAS!$I$2:$J$15,2,0)</f>
        <v>#N/A</v>
      </c>
      <c r="M167" s="3" t="e">
        <f t="shared" si="5"/>
        <v>#N/A</v>
      </c>
      <c r="N167" s="1" t="e">
        <f>VLOOKUP($M167,CATEGORIAS!$B$1:$G$245,2,0)</f>
        <v>#N/A</v>
      </c>
      <c r="O167" s="1"/>
      <c r="P167" s="1"/>
    </row>
    <row r="168" spans="1:16" x14ac:dyDescent="0.25">
      <c r="A168" s="1"/>
      <c r="B168" s="1"/>
      <c r="C168" s="1"/>
      <c r="D168" s="1"/>
      <c r="E168" s="1"/>
      <c r="F168" s="1"/>
      <c r="G168" s="1"/>
      <c r="H168" s="1"/>
      <c r="I168" s="1"/>
      <c r="J168" s="3">
        <f t="shared" si="4"/>
        <v>2025</v>
      </c>
      <c r="K168" s="1"/>
      <c r="L168" s="3" t="e">
        <f>VLOOKUP($K168,CATEGORIAS!$I$2:$J$15,2,0)</f>
        <v>#N/A</v>
      </c>
      <c r="M168" s="3" t="e">
        <f t="shared" si="5"/>
        <v>#N/A</v>
      </c>
      <c r="N168" s="1" t="e">
        <f>VLOOKUP($M168,CATEGORIAS!$B$1:$G$245,2,0)</f>
        <v>#N/A</v>
      </c>
      <c r="O168" s="1"/>
      <c r="P168" s="1"/>
    </row>
    <row r="169" spans="1:16" x14ac:dyDescent="0.25">
      <c r="A169" s="1"/>
      <c r="B169" s="1"/>
      <c r="C169" s="1"/>
      <c r="D169" s="1"/>
      <c r="E169" s="1"/>
      <c r="F169" s="1"/>
      <c r="G169" s="1"/>
      <c r="H169" s="1"/>
      <c r="I169" s="1"/>
      <c r="J169" s="3">
        <f t="shared" si="4"/>
        <v>2025</v>
      </c>
      <c r="K169" s="1"/>
      <c r="L169" s="3" t="e">
        <f>VLOOKUP($K169,CATEGORIAS!$I$2:$J$15,2,0)</f>
        <v>#N/A</v>
      </c>
      <c r="M169" s="3" t="e">
        <f t="shared" si="5"/>
        <v>#N/A</v>
      </c>
      <c r="N169" s="1" t="e">
        <f>VLOOKUP($M169,CATEGORIAS!$B$1:$G$245,2,0)</f>
        <v>#N/A</v>
      </c>
      <c r="O169" s="1"/>
      <c r="P169" s="1"/>
    </row>
    <row r="170" spans="1:16" x14ac:dyDescent="0.25">
      <c r="A170" s="1"/>
      <c r="B170" s="1"/>
      <c r="C170" s="1"/>
      <c r="D170" s="1"/>
      <c r="E170" s="1"/>
      <c r="F170" s="1"/>
      <c r="G170" s="1"/>
      <c r="H170" s="1"/>
      <c r="I170" s="1"/>
      <c r="J170" s="3">
        <f t="shared" si="4"/>
        <v>2025</v>
      </c>
      <c r="K170" s="1"/>
      <c r="L170" s="3" t="e">
        <f>VLOOKUP($K170,CATEGORIAS!$I$2:$J$15,2,0)</f>
        <v>#N/A</v>
      </c>
      <c r="M170" s="3" t="e">
        <f t="shared" si="5"/>
        <v>#N/A</v>
      </c>
      <c r="N170" s="1" t="e">
        <f>VLOOKUP($M170,CATEGORIAS!$B$1:$G$245,2,0)</f>
        <v>#N/A</v>
      </c>
      <c r="O170" s="1"/>
      <c r="P170" s="1"/>
    </row>
    <row r="171" spans="1:16" x14ac:dyDescent="0.25">
      <c r="A171" s="1"/>
      <c r="B171" s="1"/>
      <c r="C171" s="1"/>
      <c r="D171" s="1"/>
      <c r="E171" s="1"/>
      <c r="F171" s="1"/>
      <c r="G171" s="1"/>
      <c r="H171" s="1"/>
      <c r="I171" s="1"/>
      <c r="J171" s="3">
        <f t="shared" si="4"/>
        <v>2025</v>
      </c>
      <c r="K171" s="1"/>
      <c r="L171" s="3" t="e">
        <f>VLOOKUP($K171,CATEGORIAS!$I$2:$J$15,2,0)</f>
        <v>#N/A</v>
      </c>
      <c r="M171" s="3" t="e">
        <f t="shared" si="5"/>
        <v>#N/A</v>
      </c>
      <c r="N171" s="1" t="e">
        <f>VLOOKUP($M171,CATEGORIAS!$B$1:$G$245,2,0)</f>
        <v>#N/A</v>
      </c>
      <c r="O171" s="1"/>
      <c r="P171" s="1"/>
    </row>
    <row r="172" spans="1:16" x14ac:dyDescent="0.25">
      <c r="A172" s="1"/>
      <c r="B172" s="1"/>
      <c r="C172" s="1"/>
      <c r="D172" s="1"/>
      <c r="E172" s="1"/>
      <c r="F172" s="1"/>
      <c r="G172" s="1"/>
      <c r="H172" s="1"/>
      <c r="I172" s="1"/>
      <c r="J172" s="3">
        <f t="shared" si="4"/>
        <v>2025</v>
      </c>
      <c r="K172" s="1"/>
      <c r="L172" s="3" t="e">
        <f>VLOOKUP($K172,CATEGORIAS!$I$2:$J$15,2,0)</f>
        <v>#N/A</v>
      </c>
      <c r="M172" s="3" t="e">
        <f t="shared" si="5"/>
        <v>#N/A</v>
      </c>
      <c r="N172" s="1" t="e">
        <f>VLOOKUP($M172,CATEGORIAS!$B$1:$G$245,2,0)</f>
        <v>#N/A</v>
      </c>
      <c r="O172" s="1"/>
      <c r="P172" s="1"/>
    </row>
    <row r="173" spans="1:16" x14ac:dyDescent="0.25">
      <c r="A173" s="1"/>
      <c r="B173" s="1"/>
      <c r="C173" s="1"/>
      <c r="D173" s="1"/>
      <c r="E173" s="1"/>
      <c r="F173" s="1"/>
      <c r="G173" s="1"/>
      <c r="H173" s="1"/>
      <c r="I173" s="1"/>
      <c r="J173" s="3">
        <f t="shared" si="4"/>
        <v>2025</v>
      </c>
      <c r="K173" s="1"/>
      <c r="L173" s="3" t="e">
        <f>VLOOKUP($K173,CATEGORIAS!$I$2:$J$15,2,0)</f>
        <v>#N/A</v>
      </c>
      <c r="M173" s="3" t="e">
        <f t="shared" si="5"/>
        <v>#N/A</v>
      </c>
      <c r="N173" s="1" t="e">
        <f>VLOOKUP($M173,CATEGORIAS!$B$1:$G$245,2,0)</f>
        <v>#N/A</v>
      </c>
      <c r="O173" s="1"/>
      <c r="P173" s="1"/>
    </row>
    <row r="174" spans="1:16" x14ac:dyDescent="0.25">
      <c r="A174" s="1"/>
      <c r="B174" s="1"/>
      <c r="C174" s="1"/>
      <c r="D174" s="1"/>
      <c r="E174" s="1"/>
      <c r="F174" s="1"/>
      <c r="G174" s="1"/>
      <c r="H174" s="1"/>
      <c r="I174" s="1"/>
      <c r="J174" s="3">
        <f t="shared" si="4"/>
        <v>2025</v>
      </c>
      <c r="K174" s="1"/>
      <c r="L174" s="3" t="e">
        <f>VLOOKUP($K174,CATEGORIAS!$I$2:$J$15,2,0)</f>
        <v>#N/A</v>
      </c>
      <c r="M174" s="3" t="e">
        <f t="shared" si="5"/>
        <v>#N/A</v>
      </c>
      <c r="N174" s="1" t="e">
        <f>VLOOKUP($M174,CATEGORIAS!$B$1:$G$245,2,0)</f>
        <v>#N/A</v>
      </c>
      <c r="O174" s="1"/>
      <c r="P174" s="1"/>
    </row>
    <row r="175" spans="1:16" x14ac:dyDescent="0.25">
      <c r="A175" s="1"/>
      <c r="B175" s="1"/>
      <c r="C175" s="1"/>
      <c r="D175" s="1"/>
      <c r="E175" s="1"/>
      <c r="F175" s="1"/>
      <c r="G175" s="1"/>
      <c r="H175" s="1"/>
      <c r="I175" s="1"/>
      <c r="J175" s="3">
        <f t="shared" si="4"/>
        <v>2025</v>
      </c>
      <c r="K175" s="1"/>
      <c r="L175" s="3" t="e">
        <f>VLOOKUP($K175,CATEGORIAS!$I$2:$J$15,2,0)</f>
        <v>#N/A</v>
      </c>
      <c r="M175" s="3" t="e">
        <f t="shared" si="5"/>
        <v>#N/A</v>
      </c>
      <c r="N175" s="1" t="e">
        <f>VLOOKUP($M175,CATEGORIAS!$B$1:$G$245,2,0)</f>
        <v>#N/A</v>
      </c>
      <c r="O175" s="1"/>
      <c r="P175" s="1"/>
    </row>
    <row r="176" spans="1:16" x14ac:dyDescent="0.25">
      <c r="A176" s="1"/>
      <c r="B176" s="1"/>
      <c r="C176" s="1"/>
      <c r="D176" s="1"/>
      <c r="E176" s="1"/>
      <c r="F176" s="1"/>
      <c r="G176" s="1"/>
      <c r="H176" s="1"/>
      <c r="I176" s="1"/>
      <c r="J176" s="3">
        <f t="shared" si="4"/>
        <v>2025</v>
      </c>
      <c r="K176" s="1"/>
      <c r="L176" s="3" t="e">
        <f>VLOOKUP($K176,CATEGORIAS!$I$2:$J$15,2,0)</f>
        <v>#N/A</v>
      </c>
      <c r="M176" s="3" t="e">
        <f t="shared" si="5"/>
        <v>#N/A</v>
      </c>
      <c r="N176" s="1" t="e">
        <f>VLOOKUP($M176,CATEGORIAS!$B$1:$G$245,2,0)</f>
        <v>#N/A</v>
      </c>
      <c r="O176" s="1"/>
      <c r="P176" s="1"/>
    </row>
    <row r="177" spans="1:16" x14ac:dyDescent="0.25">
      <c r="A177" s="1"/>
      <c r="B177" s="1"/>
      <c r="C177" s="1"/>
      <c r="D177" s="1"/>
      <c r="E177" s="1"/>
      <c r="F177" s="1"/>
      <c r="G177" s="1"/>
      <c r="H177" s="1"/>
      <c r="I177" s="1"/>
      <c r="J177" s="3">
        <f t="shared" si="4"/>
        <v>2025</v>
      </c>
      <c r="K177" s="1"/>
      <c r="L177" s="3" t="e">
        <f>VLOOKUP($K177,CATEGORIAS!$I$2:$J$15,2,0)</f>
        <v>#N/A</v>
      </c>
      <c r="M177" s="3" t="e">
        <f t="shared" si="5"/>
        <v>#N/A</v>
      </c>
      <c r="N177" s="1" t="e">
        <f>VLOOKUP($M177,CATEGORIAS!$B$1:$G$245,2,0)</f>
        <v>#N/A</v>
      </c>
      <c r="O177" s="1"/>
      <c r="P177" s="1"/>
    </row>
    <row r="178" spans="1:16" x14ac:dyDescent="0.25">
      <c r="A178" s="1"/>
      <c r="B178" s="1"/>
      <c r="C178" s="1"/>
      <c r="D178" s="1"/>
      <c r="E178" s="1"/>
      <c r="F178" s="1"/>
      <c r="G178" s="1"/>
      <c r="H178" s="1"/>
      <c r="I178" s="1"/>
      <c r="J178" s="3">
        <f t="shared" si="4"/>
        <v>2025</v>
      </c>
      <c r="K178" s="1"/>
      <c r="L178" s="3" t="e">
        <f>VLOOKUP($K178,CATEGORIAS!$I$2:$J$15,2,0)</f>
        <v>#N/A</v>
      </c>
      <c r="M178" s="3" t="e">
        <f t="shared" si="5"/>
        <v>#N/A</v>
      </c>
      <c r="N178" s="1" t="e">
        <f>VLOOKUP($M178,CATEGORIAS!$B$1:$G$245,2,0)</f>
        <v>#N/A</v>
      </c>
      <c r="O178" s="1"/>
      <c r="P178" s="1"/>
    </row>
    <row r="179" spans="1:16" x14ac:dyDescent="0.25">
      <c r="A179" s="1"/>
      <c r="B179" s="1"/>
      <c r="C179" s="1"/>
      <c r="D179" s="1"/>
      <c r="E179" s="1"/>
      <c r="F179" s="1"/>
      <c r="G179" s="1"/>
      <c r="H179" s="1"/>
      <c r="I179" s="1"/>
      <c r="J179" s="3">
        <f t="shared" si="4"/>
        <v>2025</v>
      </c>
      <c r="K179" s="1"/>
      <c r="L179" s="3" t="e">
        <f>VLOOKUP($K179,CATEGORIAS!$I$2:$J$15,2,0)</f>
        <v>#N/A</v>
      </c>
      <c r="M179" s="3" t="e">
        <f t="shared" si="5"/>
        <v>#N/A</v>
      </c>
      <c r="N179" s="1" t="e">
        <f>VLOOKUP($M179,CATEGORIAS!$B$1:$G$245,2,0)</f>
        <v>#N/A</v>
      </c>
      <c r="O179" s="1"/>
      <c r="P179" s="1"/>
    </row>
    <row r="180" spans="1:16" x14ac:dyDescent="0.25">
      <c r="A180" s="1"/>
      <c r="B180" s="1"/>
      <c r="C180" s="1"/>
      <c r="D180" s="1"/>
      <c r="E180" s="1"/>
      <c r="F180" s="1"/>
      <c r="G180" s="1"/>
      <c r="H180" s="1"/>
      <c r="I180" s="1"/>
      <c r="J180" s="3">
        <f t="shared" si="4"/>
        <v>2025</v>
      </c>
      <c r="K180" s="1"/>
      <c r="L180" s="3" t="e">
        <f>VLOOKUP($K180,CATEGORIAS!$I$2:$J$15,2,0)</f>
        <v>#N/A</v>
      </c>
      <c r="M180" s="3" t="e">
        <f t="shared" si="5"/>
        <v>#N/A</v>
      </c>
      <c r="N180" s="1" t="e">
        <f>VLOOKUP($M180,CATEGORIAS!$B$1:$G$245,2,0)</f>
        <v>#N/A</v>
      </c>
      <c r="O180" s="1"/>
      <c r="P180" s="1"/>
    </row>
    <row r="181" spans="1:16" x14ac:dyDescent="0.25">
      <c r="A181" s="1"/>
      <c r="B181" s="1"/>
      <c r="C181" s="1"/>
      <c r="D181" s="1"/>
      <c r="E181" s="1"/>
      <c r="F181" s="1"/>
      <c r="G181" s="1"/>
      <c r="H181" s="1"/>
      <c r="I181" s="1"/>
      <c r="J181" s="3">
        <f t="shared" si="4"/>
        <v>2025</v>
      </c>
      <c r="K181" s="1"/>
      <c r="L181" s="3" t="e">
        <f>VLOOKUP($K181,CATEGORIAS!$I$2:$J$15,2,0)</f>
        <v>#N/A</v>
      </c>
      <c r="M181" s="3" t="e">
        <f t="shared" si="5"/>
        <v>#N/A</v>
      </c>
      <c r="N181" s="1" t="e">
        <f>VLOOKUP($M181,CATEGORIAS!$B$1:$G$245,2,0)</f>
        <v>#N/A</v>
      </c>
      <c r="O181" s="1"/>
      <c r="P181" s="1"/>
    </row>
    <row r="182" spans="1:16" x14ac:dyDescent="0.25">
      <c r="A182" s="1"/>
      <c r="B182" s="1"/>
      <c r="C182" s="1"/>
      <c r="D182" s="1"/>
      <c r="E182" s="1"/>
      <c r="F182" s="1"/>
      <c r="G182" s="1"/>
      <c r="H182" s="1"/>
      <c r="I182" s="1"/>
      <c r="J182" s="3">
        <f t="shared" si="4"/>
        <v>2025</v>
      </c>
      <c r="K182" s="1"/>
      <c r="L182" s="3" t="e">
        <f>VLOOKUP($K182,CATEGORIAS!$I$2:$J$15,2,0)</f>
        <v>#N/A</v>
      </c>
      <c r="M182" s="3" t="e">
        <f t="shared" si="5"/>
        <v>#N/A</v>
      </c>
      <c r="N182" s="1" t="e">
        <f>VLOOKUP($M182,CATEGORIAS!$B$1:$G$245,2,0)</f>
        <v>#N/A</v>
      </c>
      <c r="O182" s="1"/>
      <c r="P182" s="1"/>
    </row>
    <row r="183" spans="1:16" x14ac:dyDescent="0.25">
      <c r="A183" s="1"/>
      <c r="B183" s="1"/>
      <c r="C183" s="1"/>
      <c r="D183" s="1"/>
      <c r="E183" s="1"/>
      <c r="F183" s="1"/>
      <c r="G183" s="1"/>
      <c r="H183" s="1"/>
      <c r="I183" s="1"/>
      <c r="J183" s="3">
        <f t="shared" si="4"/>
        <v>2025</v>
      </c>
      <c r="K183" s="1"/>
      <c r="L183" s="3" t="e">
        <f>VLOOKUP($K183,CATEGORIAS!$I$2:$J$15,2,0)</f>
        <v>#N/A</v>
      </c>
      <c r="M183" s="3" t="e">
        <f t="shared" si="5"/>
        <v>#N/A</v>
      </c>
      <c r="N183" s="1" t="e">
        <f>VLOOKUP($M183,CATEGORIAS!$B$1:$G$245,2,0)</f>
        <v>#N/A</v>
      </c>
      <c r="O183" s="1"/>
      <c r="P183" s="1"/>
    </row>
    <row r="184" spans="1:16" x14ac:dyDescent="0.25">
      <c r="A184" s="1"/>
      <c r="B184" s="1"/>
      <c r="C184" s="1"/>
      <c r="D184" s="1"/>
      <c r="E184" s="1"/>
      <c r="F184" s="1"/>
      <c r="G184" s="1"/>
      <c r="H184" s="1"/>
      <c r="I184" s="1"/>
      <c r="J184" s="3">
        <f t="shared" si="4"/>
        <v>2025</v>
      </c>
      <c r="K184" s="1"/>
      <c r="L184" s="3" t="e">
        <f>VLOOKUP($K184,CATEGORIAS!$I$2:$J$15,2,0)</f>
        <v>#N/A</v>
      </c>
      <c r="M184" s="3" t="e">
        <f t="shared" si="5"/>
        <v>#N/A</v>
      </c>
      <c r="N184" s="1" t="e">
        <f>VLOOKUP($M184,CATEGORIAS!$B$1:$G$245,2,0)</f>
        <v>#N/A</v>
      </c>
      <c r="O184" s="1"/>
      <c r="P184" s="1"/>
    </row>
    <row r="185" spans="1:16" x14ac:dyDescent="0.25">
      <c r="A185" s="1"/>
      <c r="B185" s="1"/>
      <c r="C185" s="1"/>
      <c r="D185" s="1"/>
      <c r="E185" s="1"/>
      <c r="F185" s="1"/>
      <c r="G185" s="1"/>
      <c r="H185" s="1"/>
      <c r="I185" s="1"/>
      <c r="J185" s="3">
        <f t="shared" si="4"/>
        <v>2025</v>
      </c>
      <c r="K185" s="1"/>
      <c r="L185" s="3" t="e">
        <f>VLOOKUP($K185,CATEGORIAS!$I$2:$J$15,2,0)</f>
        <v>#N/A</v>
      </c>
      <c r="M185" s="3" t="e">
        <f t="shared" si="5"/>
        <v>#N/A</v>
      </c>
      <c r="N185" s="1" t="e">
        <f>VLOOKUP($M185,CATEGORIAS!$B$1:$G$245,2,0)</f>
        <v>#N/A</v>
      </c>
      <c r="O185" s="1"/>
      <c r="P185" s="1"/>
    </row>
    <row r="186" spans="1:16" x14ac:dyDescent="0.25">
      <c r="A186" s="1"/>
      <c r="B186" s="1"/>
      <c r="C186" s="1"/>
      <c r="D186" s="1"/>
      <c r="E186" s="1"/>
      <c r="F186" s="1"/>
      <c r="G186" s="1"/>
      <c r="H186" s="1"/>
      <c r="I186" s="1"/>
      <c r="J186" s="3">
        <f t="shared" si="4"/>
        <v>2025</v>
      </c>
      <c r="K186" s="1"/>
      <c r="L186" s="3" t="e">
        <f>VLOOKUP($K186,CATEGORIAS!$I$2:$J$15,2,0)</f>
        <v>#N/A</v>
      </c>
      <c r="M186" s="3" t="e">
        <f t="shared" si="5"/>
        <v>#N/A</v>
      </c>
      <c r="N186" s="1" t="e">
        <f>VLOOKUP($M186,CATEGORIAS!$B$1:$G$245,2,0)</f>
        <v>#N/A</v>
      </c>
      <c r="O186" s="1"/>
      <c r="P186" s="1"/>
    </row>
    <row r="187" spans="1:16" x14ac:dyDescent="0.25">
      <c r="A187" s="1"/>
      <c r="B187" s="1"/>
      <c r="C187" s="1"/>
      <c r="D187" s="1"/>
      <c r="E187" s="1"/>
      <c r="F187" s="1"/>
      <c r="G187" s="1"/>
      <c r="H187" s="1"/>
      <c r="I187" s="1"/>
      <c r="J187" s="3">
        <f t="shared" si="4"/>
        <v>2025</v>
      </c>
      <c r="K187" s="1"/>
      <c r="L187" s="3" t="e">
        <f>VLOOKUP($K187,CATEGORIAS!$I$2:$J$15,2,0)</f>
        <v>#N/A</v>
      </c>
      <c r="M187" s="3" t="e">
        <f t="shared" si="5"/>
        <v>#N/A</v>
      </c>
      <c r="N187" s="1" t="e">
        <f>VLOOKUP($M187,CATEGORIAS!$B$1:$G$245,2,0)</f>
        <v>#N/A</v>
      </c>
      <c r="O187" s="1"/>
      <c r="P187" s="1"/>
    </row>
    <row r="188" spans="1:16" x14ac:dyDescent="0.25">
      <c r="A188" s="1"/>
      <c r="B188" s="1"/>
      <c r="C188" s="1"/>
      <c r="D188" s="1"/>
      <c r="E188" s="1"/>
      <c r="F188" s="1"/>
      <c r="G188" s="1"/>
      <c r="H188" s="1"/>
      <c r="I188" s="1"/>
      <c r="J188" s="3">
        <f t="shared" si="4"/>
        <v>2025</v>
      </c>
      <c r="K188" s="1"/>
      <c r="L188" s="3" t="e">
        <f>VLOOKUP($K188,CATEGORIAS!$I$2:$J$15,2,0)</f>
        <v>#N/A</v>
      </c>
      <c r="M188" s="3" t="e">
        <f t="shared" si="5"/>
        <v>#N/A</v>
      </c>
      <c r="N188" s="1" t="e">
        <f>VLOOKUP($M188,CATEGORIAS!$B$1:$G$245,2,0)</f>
        <v>#N/A</v>
      </c>
      <c r="O188" s="1"/>
      <c r="P188" s="1"/>
    </row>
    <row r="189" spans="1:16" x14ac:dyDescent="0.25">
      <c r="A189" s="1"/>
      <c r="B189" s="1"/>
      <c r="C189" s="1"/>
      <c r="D189" s="1"/>
      <c r="E189" s="1"/>
      <c r="F189" s="1"/>
      <c r="G189" s="1"/>
      <c r="H189" s="1"/>
      <c r="I189" s="1"/>
      <c r="J189" s="3">
        <f t="shared" si="4"/>
        <v>2025</v>
      </c>
      <c r="K189" s="1"/>
      <c r="L189" s="3" t="e">
        <f>VLOOKUP($K189,CATEGORIAS!$I$2:$J$15,2,0)</f>
        <v>#N/A</v>
      </c>
      <c r="M189" s="3" t="e">
        <f t="shared" si="5"/>
        <v>#N/A</v>
      </c>
      <c r="N189" s="1" t="e">
        <f>VLOOKUP($M189,CATEGORIAS!$B$1:$G$245,2,0)</f>
        <v>#N/A</v>
      </c>
      <c r="O189" s="1"/>
      <c r="P189" s="1"/>
    </row>
    <row r="190" spans="1:16" x14ac:dyDescent="0.25">
      <c r="A190" s="1"/>
      <c r="B190" s="1"/>
      <c r="C190" s="1"/>
      <c r="D190" s="1"/>
      <c r="E190" s="1"/>
      <c r="F190" s="1"/>
      <c r="G190" s="1"/>
      <c r="H190" s="1"/>
      <c r="I190" s="1"/>
      <c r="J190" s="3">
        <f t="shared" si="4"/>
        <v>2025</v>
      </c>
      <c r="K190" s="1"/>
      <c r="L190" s="3" t="e">
        <f>VLOOKUP($K190,CATEGORIAS!$I$2:$J$15,2,0)</f>
        <v>#N/A</v>
      </c>
      <c r="M190" s="3" t="e">
        <f t="shared" si="5"/>
        <v>#N/A</v>
      </c>
      <c r="N190" s="1" t="e">
        <f>VLOOKUP($M190,CATEGORIAS!$B$1:$G$245,2,0)</f>
        <v>#N/A</v>
      </c>
      <c r="O190" s="1"/>
      <c r="P190" s="1"/>
    </row>
    <row r="191" spans="1:16" x14ac:dyDescent="0.25">
      <c r="A191" s="1"/>
      <c r="B191" s="1"/>
      <c r="C191" s="1"/>
      <c r="D191" s="1"/>
      <c r="E191" s="1"/>
      <c r="F191" s="1"/>
      <c r="G191" s="1"/>
      <c r="H191" s="1"/>
      <c r="I191" s="1"/>
      <c r="J191" s="3">
        <f t="shared" si="4"/>
        <v>2025</v>
      </c>
      <c r="K191" s="1"/>
      <c r="L191" s="3" t="e">
        <f>VLOOKUP($K191,CATEGORIAS!$I$2:$J$15,2,0)</f>
        <v>#N/A</v>
      </c>
      <c r="M191" s="3" t="e">
        <f t="shared" si="5"/>
        <v>#N/A</v>
      </c>
      <c r="N191" s="1" t="e">
        <f>VLOOKUP($M191,CATEGORIAS!$B$1:$G$245,2,0)</f>
        <v>#N/A</v>
      </c>
      <c r="O191" s="1"/>
      <c r="P191" s="1"/>
    </row>
    <row r="192" spans="1:16" x14ac:dyDescent="0.25">
      <c r="A192" s="1"/>
      <c r="B192" s="1"/>
      <c r="C192" s="1"/>
      <c r="D192" s="1"/>
      <c r="E192" s="1"/>
      <c r="F192" s="1"/>
      <c r="G192" s="1"/>
      <c r="H192" s="1"/>
      <c r="I192" s="1"/>
      <c r="J192" s="3">
        <f t="shared" si="4"/>
        <v>2025</v>
      </c>
      <c r="K192" s="1"/>
      <c r="L192" s="3" t="e">
        <f>VLOOKUP($K192,CATEGORIAS!$I$2:$J$15,2,0)</f>
        <v>#N/A</v>
      </c>
      <c r="M192" s="3" t="e">
        <f t="shared" si="5"/>
        <v>#N/A</v>
      </c>
      <c r="N192" s="1" t="e">
        <f>VLOOKUP($M192,CATEGORIAS!$B$1:$G$245,2,0)</f>
        <v>#N/A</v>
      </c>
      <c r="O192" s="1"/>
      <c r="P192" s="1"/>
    </row>
    <row r="193" spans="1:16" x14ac:dyDescent="0.25">
      <c r="A193" s="1"/>
      <c r="B193" s="1"/>
      <c r="C193" s="1"/>
      <c r="D193" s="1"/>
      <c r="E193" s="1"/>
      <c r="F193" s="1"/>
      <c r="G193" s="1"/>
      <c r="H193" s="1"/>
      <c r="I193" s="1"/>
      <c r="J193" s="3">
        <f t="shared" si="4"/>
        <v>2025</v>
      </c>
      <c r="K193" s="1"/>
      <c r="L193" s="3" t="e">
        <f>VLOOKUP($K193,CATEGORIAS!$I$2:$J$15,2,0)</f>
        <v>#N/A</v>
      </c>
      <c r="M193" s="3" t="e">
        <f t="shared" si="5"/>
        <v>#N/A</v>
      </c>
      <c r="N193" s="1" t="e">
        <f>VLOOKUP($M193,CATEGORIAS!$B$1:$G$245,2,0)</f>
        <v>#N/A</v>
      </c>
      <c r="O193" s="1"/>
      <c r="P193" s="1"/>
    </row>
    <row r="194" spans="1:16" x14ac:dyDescent="0.25">
      <c r="A194" s="1"/>
      <c r="B194" s="1"/>
      <c r="C194" s="1"/>
      <c r="D194" s="1"/>
      <c r="E194" s="1"/>
      <c r="F194" s="1"/>
      <c r="G194" s="1"/>
      <c r="H194" s="1"/>
      <c r="I194" s="1"/>
      <c r="J194" s="3">
        <f t="shared" si="4"/>
        <v>2025</v>
      </c>
      <c r="K194" s="1"/>
      <c r="L194" s="3" t="e">
        <f>VLOOKUP($K194,CATEGORIAS!$I$2:$J$15,2,0)</f>
        <v>#N/A</v>
      </c>
      <c r="M194" s="3" t="e">
        <f t="shared" si="5"/>
        <v>#N/A</v>
      </c>
      <c r="N194" s="1" t="e">
        <f>VLOOKUP($M194,CATEGORIAS!$B$1:$G$245,2,0)</f>
        <v>#N/A</v>
      </c>
      <c r="O194" s="1"/>
      <c r="P194" s="1"/>
    </row>
    <row r="195" spans="1:16" x14ac:dyDescent="0.25">
      <c r="A195" s="1"/>
      <c r="B195" s="1"/>
      <c r="C195" s="1"/>
      <c r="D195" s="1"/>
      <c r="E195" s="1"/>
      <c r="F195" s="1"/>
      <c r="G195" s="1"/>
      <c r="H195" s="1"/>
      <c r="I195" s="1"/>
      <c r="J195" s="3">
        <f t="shared" si="4"/>
        <v>2025</v>
      </c>
      <c r="K195" s="1"/>
      <c r="L195" s="3" t="e">
        <f>VLOOKUP($K195,CATEGORIAS!$I$2:$J$15,2,0)</f>
        <v>#N/A</v>
      </c>
      <c r="M195" s="3" t="e">
        <f t="shared" si="5"/>
        <v>#N/A</v>
      </c>
      <c r="N195" s="1" t="e">
        <f>VLOOKUP($M195,CATEGORIAS!$B$1:$G$245,2,0)</f>
        <v>#N/A</v>
      </c>
      <c r="O195" s="1"/>
      <c r="P195" s="1"/>
    </row>
    <row r="196" spans="1:16" x14ac:dyDescent="0.25">
      <c r="A196" s="1"/>
      <c r="B196" s="1"/>
      <c r="C196" s="1"/>
      <c r="D196" s="1"/>
      <c r="E196" s="1"/>
      <c r="F196" s="1"/>
      <c r="G196" s="1"/>
      <c r="H196" s="1"/>
      <c r="I196" s="1"/>
      <c r="J196" s="3">
        <f>2025-I196</f>
        <v>2025</v>
      </c>
      <c r="K196" s="1"/>
      <c r="L196" s="3" t="e">
        <f>VLOOKUP($K196,CATEGORIAS!$I$2:$J$15,2,0)</f>
        <v>#N/A</v>
      </c>
      <c r="M196" s="3" t="e">
        <f>CONCATENATE($I196,$L196)</f>
        <v>#N/A</v>
      </c>
      <c r="N196" s="1" t="e">
        <f>VLOOKUP($M196,CATEGORIAS!$B$1:$G$245,2,0)</f>
        <v>#N/A</v>
      </c>
      <c r="O196" s="1"/>
      <c r="P196" s="1"/>
    </row>
    <row r="197" spans="1:16" x14ac:dyDescent="0.25">
      <c r="A197" s="1"/>
      <c r="B197" s="1"/>
      <c r="C197" s="1"/>
      <c r="D197" s="1"/>
      <c r="E197" s="1"/>
      <c r="F197" s="1"/>
      <c r="G197" s="1"/>
      <c r="H197" s="1"/>
      <c r="I197" s="1"/>
      <c r="J197" s="3">
        <f>2025-I197</f>
        <v>2025</v>
      </c>
      <c r="K197" s="1"/>
      <c r="L197" s="3" t="e">
        <f>VLOOKUP($K197,CATEGORIAS!$I$2:$J$15,2,0)</f>
        <v>#N/A</v>
      </c>
      <c r="M197" s="3" t="e">
        <f>CONCATENATE($I197,$L197)</f>
        <v>#N/A</v>
      </c>
      <c r="N197" s="1" t="e">
        <f>VLOOKUP($M197,CATEGORIAS!$B$1:$G$245,2,0)</f>
        <v>#N/A</v>
      </c>
      <c r="O197" s="1"/>
      <c r="P197" s="1"/>
    </row>
    <row r="198" spans="1:16" x14ac:dyDescent="0.25">
      <c r="A198" s="1"/>
      <c r="B198" s="1"/>
      <c r="C198" s="1"/>
      <c r="D198" s="1"/>
      <c r="E198" s="1"/>
      <c r="F198" s="1"/>
      <c r="G198" s="1"/>
      <c r="H198" s="1"/>
      <c r="I198" s="1"/>
      <c r="J198" s="3">
        <f>2025-I198</f>
        <v>2025</v>
      </c>
      <c r="K198" s="1"/>
      <c r="L198" s="3" t="e">
        <f>VLOOKUP($K198,CATEGORIAS!$I$2:$J$15,2,0)</f>
        <v>#N/A</v>
      </c>
      <c r="M198" s="3" t="e">
        <f>CONCATENATE($I198,$L198)</f>
        <v>#N/A</v>
      </c>
      <c r="N198" s="1" t="e">
        <f>VLOOKUP($M198,CATEGORIAS!$B$1:$G$245,2,0)</f>
        <v>#N/A</v>
      </c>
      <c r="O198" s="1"/>
      <c r="P198" s="1"/>
    </row>
    <row r="199" spans="1:16" x14ac:dyDescent="0.25">
      <c r="A199" s="1"/>
      <c r="B199" s="1"/>
      <c r="C199" s="1"/>
      <c r="D199" s="1"/>
      <c r="E199" s="1"/>
      <c r="F199" s="1"/>
      <c r="G199" s="1"/>
      <c r="H199" s="1"/>
      <c r="I199" s="1"/>
      <c r="J199" s="3">
        <f>2025-I199</f>
        <v>2025</v>
      </c>
      <c r="K199" s="1"/>
      <c r="L199" s="3" t="e">
        <f>VLOOKUP($K199,CATEGORIAS!$I$2:$J$15,2,0)</f>
        <v>#N/A</v>
      </c>
      <c r="M199" s="3" t="e">
        <f>CONCATENATE($I199,$L199)</f>
        <v>#N/A</v>
      </c>
      <c r="N199" s="1" t="e">
        <f>VLOOKUP($M199,CATEGORIAS!$B$1:$G$245,2,0)</f>
        <v>#N/A</v>
      </c>
      <c r="O199" s="1"/>
      <c r="P199" s="1"/>
    </row>
    <row r="200" spans="1:16" x14ac:dyDescent="0.25">
      <c r="A200" s="1"/>
      <c r="B200" s="1"/>
      <c r="C200" s="1"/>
      <c r="D200" s="1"/>
      <c r="E200" s="1"/>
      <c r="F200" s="1"/>
      <c r="G200" s="1"/>
      <c r="H200" s="1"/>
      <c r="I200" s="1"/>
      <c r="J200" s="3">
        <f>2025-I200</f>
        <v>2025</v>
      </c>
      <c r="K200" s="1"/>
      <c r="L200" s="3" t="e">
        <f>VLOOKUP($K200,CATEGORIAS!$I$2:$J$15,2,0)</f>
        <v>#N/A</v>
      </c>
      <c r="M200" s="3" t="e">
        <f>CONCATENATE($I200,$L200)</f>
        <v>#N/A</v>
      </c>
      <c r="N200" s="1" t="e">
        <f>VLOOKUP($M200,CATEGORIAS!$B$1:$G$245,2,0)</f>
        <v>#N/A</v>
      </c>
      <c r="O200" s="1"/>
      <c r="P200" s="1"/>
    </row>
  </sheetData>
  <sortState ref="S3:S7">
    <sortCondition ref="S3"/>
  </sortState>
  <mergeCells count="2">
    <mergeCell ref="L1:P1"/>
    <mergeCell ref="A1:I1"/>
  </mergeCells>
  <dataValidations count="3">
    <dataValidation type="list" allowBlank="1" showInputMessage="1" showErrorMessage="1" promptTitle="SELECCIONA NIVEL DE HABILIDAD" prompt="SELECCIONA NIVEL DE HABILIDAD." sqref="K3:K200">
      <formula1>$Q$3:$Q$16</formula1>
    </dataValidation>
    <dataValidation allowBlank="1" showInputMessage="1" showErrorMessage="1" promptTitle="ESCRIBE EL CLUB" prompt="ESCRIBE TU CLUB" sqref="O3:O200"/>
    <dataValidation type="list" allowBlank="1" showInputMessage="1" showErrorMessage="1" promptTitle="SELECCIONA EN LA FLECHA" prompt=" TIPO DE DOCUMENTO" sqref="D3:D200">
      <formula1>$S$3:$S$7</formula1>
    </dataValidation>
  </dataValidations>
  <pageMargins left="0.7" right="0.7" top="0.75" bottom="0.75" header="0.3" footer="0.3"/>
  <pageSetup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441"/>
  <sheetViews>
    <sheetView topLeftCell="A115" zoomScale="115" zoomScaleNormal="115" workbookViewId="0">
      <selection activeCell="D130" sqref="D130:D145"/>
    </sheetView>
  </sheetViews>
  <sheetFormatPr baseColWidth="10" defaultColWidth="11.42578125" defaultRowHeight="15" x14ac:dyDescent="0.25"/>
  <cols>
    <col min="1" max="2" width="11.42578125" style="14"/>
    <col min="3" max="3" width="34.7109375" style="14" bestFit="1" customWidth="1"/>
    <col min="4" max="4" width="16.28515625" style="14" bestFit="1" customWidth="1"/>
    <col min="5" max="5" width="17.28515625" style="14" bestFit="1" customWidth="1"/>
    <col min="6" max="6" width="6.140625" style="14" bestFit="1" customWidth="1"/>
    <col min="7" max="8" width="11.42578125" style="14"/>
    <col min="9" max="9" width="24.42578125" style="14" bestFit="1" customWidth="1"/>
    <col min="10" max="10" width="11.42578125" style="14"/>
    <col min="11" max="11" width="34.7109375" style="14" bestFit="1" customWidth="1"/>
    <col min="12" max="13" width="11.42578125" style="14"/>
    <col min="14" max="14" width="34.7109375" style="14" bestFit="1" customWidth="1"/>
    <col min="15" max="16384" width="11.42578125" style="14"/>
  </cols>
  <sheetData>
    <row r="1" spans="2:10" x14ac:dyDescent="0.25">
      <c r="B1" s="13" t="s">
        <v>14</v>
      </c>
      <c r="C1" s="13" t="s">
        <v>11</v>
      </c>
      <c r="D1" s="13" t="s">
        <v>15</v>
      </c>
      <c r="E1" s="13" t="s">
        <v>16</v>
      </c>
      <c r="F1" s="13" t="s">
        <v>17</v>
      </c>
      <c r="G1" s="13"/>
      <c r="I1" s="15" t="s">
        <v>8</v>
      </c>
      <c r="J1" s="15" t="s">
        <v>108</v>
      </c>
    </row>
    <row r="2" spans="2:10" x14ac:dyDescent="0.25">
      <c r="B2" s="11" t="str">
        <f>CONCATENATE(E2,F2)</f>
        <v>2023Z</v>
      </c>
      <c r="C2" s="11" t="s">
        <v>18</v>
      </c>
      <c r="D2" s="111" t="s">
        <v>19</v>
      </c>
      <c r="E2" s="11">
        <v>2023</v>
      </c>
      <c r="F2" s="11" t="s">
        <v>20</v>
      </c>
      <c r="G2" s="11">
        <f>2025-E2</f>
        <v>2</v>
      </c>
      <c r="I2" s="16" t="s">
        <v>100</v>
      </c>
      <c r="J2" s="16" t="s">
        <v>39</v>
      </c>
    </row>
    <row r="3" spans="2:10" x14ac:dyDescent="0.25">
      <c r="B3" s="11" t="str">
        <f t="shared" ref="B3:B66" si="0">CONCATENATE(E3,F3)</f>
        <v>2022Z</v>
      </c>
      <c r="C3" s="11" t="s">
        <v>18</v>
      </c>
      <c r="D3" s="112"/>
      <c r="E3" s="11">
        <v>2022</v>
      </c>
      <c r="F3" s="11" t="s">
        <v>20</v>
      </c>
      <c r="G3" s="11">
        <f t="shared" ref="G3:G66" si="1">2025-E3</f>
        <v>3</v>
      </c>
      <c r="I3" s="16" t="s">
        <v>101</v>
      </c>
      <c r="J3" s="16" t="s">
        <v>62</v>
      </c>
    </row>
    <row r="4" spans="2:10" x14ac:dyDescent="0.25">
      <c r="B4" s="11" t="str">
        <f t="shared" si="0"/>
        <v>2021Z</v>
      </c>
      <c r="C4" s="11" t="s">
        <v>22</v>
      </c>
      <c r="D4" s="111" t="s">
        <v>21</v>
      </c>
      <c r="E4" s="11">
        <v>2021</v>
      </c>
      <c r="F4" s="11" t="s">
        <v>20</v>
      </c>
      <c r="G4" s="11">
        <f t="shared" si="1"/>
        <v>4</v>
      </c>
      <c r="I4" s="16" t="s">
        <v>91</v>
      </c>
      <c r="J4" s="16" t="s">
        <v>93</v>
      </c>
    </row>
    <row r="5" spans="2:10" x14ac:dyDescent="0.25">
      <c r="B5" s="11" t="str">
        <f t="shared" si="0"/>
        <v>2020Z</v>
      </c>
      <c r="C5" s="11" t="s">
        <v>22</v>
      </c>
      <c r="D5" s="112"/>
      <c r="E5" s="11">
        <v>2020</v>
      </c>
      <c r="F5" s="11" t="s">
        <v>20</v>
      </c>
      <c r="G5" s="11">
        <f t="shared" si="1"/>
        <v>5</v>
      </c>
      <c r="I5" s="16" t="s">
        <v>86</v>
      </c>
      <c r="J5" s="16" t="s">
        <v>88</v>
      </c>
    </row>
    <row r="6" spans="2:10" x14ac:dyDescent="0.25">
      <c r="B6" s="11" t="str">
        <f t="shared" si="0"/>
        <v>2021X</v>
      </c>
      <c r="C6" s="11" t="s">
        <v>23</v>
      </c>
      <c r="D6" s="111" t="s">
        <v>21</v>
      </c>
      <c r="E6" s="11">
        <v>2021</v>
      </c>
      <c r="F6" s="11" t="s">
        <v>24</v>
      </c>
      <c r="G6" s="11">
        <f t="shared" si="1"/>
        <v>4</v>
      </c>
      <c r="I6" s="16" t="s">
        <v>81</v>
      </c>
      <c r="J6" s="16" t="s">
        <v>83</v>
      </c>
    </row>
    <row r="7" spans="2:10" x14ac:dyDescent="0.25">
      <c r="B7" s="11" t="str">
        <f t="shared" si="0"/>
        <v>2020X</v>
      </c>
      <c r="C7" s="11" t="s">
        <v>23</v>
      </c>
      <c r="D7" s="112"/>
      <c r="E7" s="11">
        <v>2020</v>
      </c>
      <c r="F7" s="11" t="s">
        <v>24</v>
      </c>
      <c r="G7" s="11">
        <f t="shared" si="1"/>
        <v>5</v>
      </c>
      <c r="I7" s="16" t="s">
        <v>102</v>
      </c>
      <c r="J7" s="16" t="s">
        <v>24</v>
      </c>
    </row>
    <row r="8" spans="2:10" x14ac:dyDescent="0.25">
      <c r="B8" s="11" t="str">
        <f t="shared" si="0"/>
        <v>2021S</v>
      </c>
      <c r="C8" s="11" t="s">
        <v>25</v>
      </c>
      <c r="D8" s="111" t="s">
        <v>26</v>
      </c>
      <c r="E8" s="11">
        <v>2021</v>
      </c>
      <c r="F8" s="11" t="s">
        <v>27</v>
      </c>
      <c r="G8" s="11">
        <f t="shared" si="1"/>
        <v>4</v>
      </c>
      <c r="I8" s="16" t="s">
        <v>103</v>
      </c>
      <c r="J8" s="16" t="s">
        <v>20</v>
      </c>
    </row>
    <row r="9" spans="2:10" x14ac:dyDescent="0.25">
      <c r="B9" s="11" t="str">
        <f t="shared" si="0"/>
        <v>2020S</v>
      </c>
      <c r="C9" s="11" t="s">
        <v>25</v>
      </c>
      <c r="D9" s="113"/>
      <c r="E9" s="11">
        <v>2020</v>
      </c>
      <c r="F9" s="11" t="s">
        <v>27</v>
      </c>
      <c r="G9" s="11">
        <f t="shared" si="1"/>
        <v>5</v>
      </c>
      <c r="I9" s="16" t="s">
        <v>104</v>
      </c>
      <c r="J9" s="16" t="s">
        <v>53</v>
      </c>
    </row>
    <row r="10" spans="2:10" x14ac:dyDescent="0.25">
      <c r="B10" s="11" t="str">
        <f t="shared" si="0"/>
        <v>2019S</v>
      </c>
      <c r="C10" s="11" t="s">
        <v>25</v>
      </c>
      <c r="D10" s="112"/>
      <c r="E10" s="11">
        <v>2019</v>
      </c>
      <c r="F10" s="11" t="s">
        <v>27</v>
      </c>
      <c r="G10" s="11">
        <f t="shared" si="1"/>
        <v>6</v>
      </c>
      <c r="I10" s="16" t="s">
        <v>94</v>
      </c>
      <c r="J10" s="16" t="s">
        <v>96</v>
      </c>
    </row>
    <row r="11" spans="2:10" x14ac:dyDescent="0.25">
      <c r="B11" s="11" t="str">
        <f t="shared" si="0"/>
        <v>2018S</v>
      </c>
      <c r="C11" s="11" t="s">
        <v>28</v>
      </c>
      <c r="D11" s="111" t="s">
        <v>29</v>
      </c>
      <c r="E11" s="11">
        <v>2018</v>
      </c>
      <c r="F11" s="11" t="s">
        <v>27</v>
      </c>
      <c r="G11" s="11">
        <f t="shared" si="1"/>
        <v>7</v>
      </c>
      <c r="I11" s="16" t="s">
        <v>97</v>
      </c>
      <c r="J11" s="16" t="s">
        <v>99</v>
      </c>
    </row>
    <row r="12" spans="2:10" x14ac:dyDescent="0.25">
      <c r="B12" s="11" t="str">
        <f t="shared" si="0"/>
        <v>2017S</v>
      </c>
      <c r="C12" s="11" t="s">
        <v>28</v>
      </c>
      <c r="D12" s="112"/>
      <c r="E12" s="11">
        <v>2017</v>
      </c>
      <c r="F12" s="11" t="s">
        <v>27</v>
      </c>
      <c r="G12" s="11">
        <f t="shared" si="1"/>
        <v>8</v>
      </c>
      <c r="I12" s="16" t="s">
        <v>89</v>
      </c>
      <c r="J12" s="16" t="s">
        <v>90</v>
      </c>
    </row>
    <row r="13" spans="2:10" x14ac:dyDescent="0.25">
      <c r="B13" s="11" t="str">
        <f t="shared" si="0"/>
        <v>2016S</v>
      </c>
      <c r="C13" s="11" t="s">
        <v>30</v>
      </c>
      <c r="D13" s="111" t="s">
        <v>31</v>
      </c>
      <c r="E13" s="11">
        <v>2016</v>
      </c>
      <c r="F13" s="11" t="s">
        <v>27</v>
      </c>
      <c r="G13" s="11">
        <f t="shared" si="1"/>
        <v>9</v>
      </c>
      <c r="I13" s="16" t="s">
        <v>105</v>
      </c>
      <c r="J13" s="16" t="s">
        <v>47</v>
      </c>
    </row>
    <row r="14" spans="2:10" x14ac:dyDescent="0.25">
      <c r="B14" s="11" t="str">
        <f t="shared" si="0"/>
        <v>2015S</v>
      </c>
      <c r="C14" s="11" t="s">
        <v>30</v>
      </c>
      <c r="D14" s="112"/>
      <c r="E14" s="11">
        <v>2015</v>
      </c>
      <c r="F14" s="11" t="s">
        <v>27</v>
      </c>
      <c r="G14" s="11">
        <f t="shared" si="1"/>
        <v>10</v>
      </c>
      <c r="I14" s="16" t="s">
        <v>106</v>
      </c>
      <c r="J14" s="16" t="s">
        <v>27</v>
      </c>
    </row>
    <row r="15" spans="2:10" x14ac:dyDescent="0.25">
      <c r="B15" s="11" t="str">
        <f t="shared" si="0"/>
        <v>2014S</v>
      </c>
      <c r="C15" s="11" t="s">
        <v>32</v>
      </c>
      <c r="D15" s="111" t="s">
        <v>33</v>
      </c>
      <c r="E15" s="11">
        <v>2014</v>
      </c>
      <c r="F15" s="11" t="s">
        <v>27</v>
      </c>
      <c r="G15" s="11">
        <f t="shared" si="1"/>
        <v>11</v>
      </c>
      <c r="I15" s="16" t="s">
        <v>84</v>
      </c>
      <c r="J15" s="16" t="s">
        <v>85</v>
      </c>
    </row>
    <row r="16" spans="2:10" x14ac:dyDescent="0.25">
      <c r="B16" s="11" t="str">
        <f t="shared" si="0"/>
        <v>2013S</v>
      </c>
      <c r="C16" s="11" t="s">
        <v>32</v>
      </c>
      <c r="D16" s="112"/>
      <c r="E16" s="11">
        <v>2013</v>
      </c>
      <c r="F16" s="11" t="s">
        <v>27</v>
      </c>
      <c r="G16" s="11">
        <f t="shared" si="1"/>
        <v>12</v>
      </c>
    </row>
    <row r="17" spans="2:7" x14ac:dyDescent="0.25">
      <c r="B17" s="11" t="str">
        <f t="shared" si="0"/>
        <v>2012S</v>
      </c>
      <c r="C17" s="11" t="s">
        <v>34</v>
      </c>
      <c r="D17" s="111" t="s">
        <v>35</v>
      </c>
      <c r="E17" s="11">
        <v>2012</v>
      </c>
      <c r="F17" s="11" t="s">
        <v>27</v>
      </c>
      <c r="G17" s="11">
        <f t="shared" si="1"/>
        <v>13</v>
      </c>
    </row>
    <row r="18" spans="2:7" x14ac:dyDescent="0.25">
      <c r="B18" s="11" t="str">
        <f t="shared" si="0"/>
        <v>2011S</v>
      </c>
      <c r="C18" s="11" t="s">
        <v>34</v>
      </c>
      <c r="D18" s="112"/>
      <c r="E18" s="11">
        <v>2011</v>
      </c>
      <c r="F18" s="11" t="s">
        <v>27</v>
      </c>
      <c r="G18" s="11">
        <f t="shared" si="1"/>
        <v>14</v>
      </c>
    </row>
    <row r="19" spans="2:7" x14ac:dyDescent="0.25">
      <c r="B19" s="11" t="str">
        <f t="shared" si="0"/>
        <v>2010S</v>
      </c>
      <c r="C19" s="11" t="s">
        <v>36</v>
      </c>
      <c r="D19" s="111" t="s">
        <v>37</v>
      </c>
      <c r="E19" s="11">
        <v>2010</v>
      </c>
      <c r="F19" s="11" t="s">
        <v>27</v>
      </c>
      <c r="G19" s="11">
        <f t="shared" si="1"/>
        <v>15</v>
      </c>
    </row>
    <row r="20" spans="2:7" x14ac:dyDescent="0.25">
      <c r="B20" s="11" t="str">
        <f t="shared" si="0"/>
        <v>2009S</v>
      </c>
      <c r="C20" s="11" t="s">
        <v>36</v>
      </c>
      <c r="D20" s="112"/>
      <c r="E20" s="11">
        <v>2009</v>
      </c>
      <c r="F20" s="11" t="s">
        <v>27</v>
      </c>
      <c r="G20" s="11">
        <f t="shared" si="1"/>
        <v>16</v>
      </c>
    </row>
    <row r="21" spans="2:7" x14ac:dyDescent="0.25">
      <c r="B21" s="11" t="str">
        <f t="shared" si="0"/>
        <v>2021D</v>
      </c>
      <c r="C21" s="11" t="s">
        <v>38</v>
      </c>
      <c r="D21" s="111" t="s">
        <v>26</v>
      </c>
      <c r="E21" s="11">
        <v>2021</v>
      </c>
      <c r="F21" s="11" t="s">
        <v>39</v>
      </c>
      <c r="G21" s="11">
        <f t="shared" si="1"/>
        <v>4</v>
      </c>
    </row>
    <row r="22" spans="2:7" x14ac:dyDescent="0.25">
      <c r="B22" s="11" t="str">
        <f t="shared" si="0"/>
        <v>2020D</v>
      </c>
      <c r="C22" s="11" t="s">
        <v>38</v>
      </c>
      <c r="D22" s="113"/>
      <c r="E22" s="11">
        <v>2020</v>
      </c>
      <c r="F22" s="11" t="s">
        <v>39</v>
      </c>
      <c r="G22" s="11">
        <f t="shared" si="1"/>
        <v>5</v>
      </c>
    </row>
    <row r="23" spans="2:7" x14ac:dyDescent="0.25">
      <c r="B23" s="11" t="str">
        <f t="shared" si="0"/>
        <v>2019D</v>
      </c>
      <c r="C23" s="11" t="s">
        <v>38</v>
      </c>
      <c r="D23" s="112"/>
      <c r="E23" s="11">
        <v>2019</v>
      </c>
      <c r="F23" s="11" t="s">
        <v>39</v>
      </c>
      <c r="G23" s="11">
        <f t="shared" si="1"/>
        <v>6</v>
      </c>
    </row>
    <row r="24" spans="2:7" x14ac:dyDescent="0.25">
      <c r="B24" s="11" t="str">
        <f t="shared" si="0"/>
        <v>2018D</v>
      </c>
      <c r="C24" s="11" t="s">
        <v>40</v>
      </c>
      <c r="D24" s="111" t="s">
        <v>29</v>
      </c>
      <c r="E24" s="11">
        <v>2018</v>
      </c>
      <c r="F24" s="11" t="s">
        <v>39</v>
      </c>
      <c r="G24" s="11">
        <f t="shared" si="1"/>
        <v>7</v>
      </c>
    </row>
    <row r="25" spans="2:7" x14ac:dyDescent="0.25">
      <c r="B25" s="11" t="str">
        <f t="shared" si="0"/>
        <v>2017D</v>
      </c>
      <c r="C25" s="11" t="s">
        <v>40</v>
      </c>
      <c r="D25" s="112"/>
      <c r="E25" s="11">
        <v>2017</v>
      </c>
      <c r="F25" s="11" t="s">
        <v>39</v>
      </c>
      <c r="G25" s="11">
        <f t="shared" si="1"/>
        <v>8</v>
      </c>
    </row>
    <row r="26" spans="2:7" x14ac:dyDescent="0.25">
      <c r="B26" s="11" t="str">
        <f t="shared" si="0"/>
        <v>2016D</v>
      </c>
      <c r="C26" s="11" t="s">
        <v>41</v>
      </c>
      <c r="D26" s="111" t="s">
        <v>31</v>
      </c>
      <c r="E26" s="11">
        <v>2016</v>
      </c>
      <c r="F26" s="11" t="s">
        <v>39</v>
      </c>
      <c r="G26" s="11">
        <f t="shared" si="1"/>
        <v>9</v>
      </c>
    </row>
    <row r="27" spans="2:7" x14ac:dyDescent="0.25">
      <c r="B27" s="11" t="str">
        <f t="shared" si="0"/>
        <v>2015D</v>
      </c>
      <c r="C27" s="11" t="s">
        <v>41</v>
      </c>
      <c r="D27" s="112"/>
      <c r="E27" s="11">
        <v>2015</v>
      </c>
      <c r="F27" s="11" t="s">
        <v>39</v>
      </c>
      <c r="G27" s="11">
        <f t="shared" si="1"/>
        <v>10</v>
      </c>
    </row>
    <row r="28" spans="2:7" x14ac:dyDescent="0.25">
      <c r="B28" s="11" t="str">
        <f t="shared" si="0"/>
        <v>2014D</v>
      </c>
      <c r="C28" s="11" t="s">
        <v>42</v>
      </c>
      <c r="D28" s="111" t="s">
        <v>33</v>
      </c>
      <c r="E28" s="11">
        <v>2014</v>
      </c>
      <c r="F28" s="11" t="s">
        <v>39</v>
      </c>
      <c r="G28" s="11">
        <f t="shared" si="1"/>
        <v>11</v>
      </c>
    </row>
    <row r="29" spans="2:7" x14ac:dyDescent="0.25">
      <c r="B29" s="11" t="str">
        <f t="shared" si="0"/>
        <v>2013D</v>
      </c>
      <c r="C29" s="11" t="s">
        <v>42</v>
      </c>
      <c r="D29" s="112"/>
      <c r="E29" s="11">
        <v>2013</v>
      </c>
      <c r="F29" s="11" t="s">
        <v>39</v>
      </c>
      <c r="G29" s="11">
        <f t="shared" si="1"/>
        <v>12</v>
      </c>
    </row>
    <row r="30" spans="2:7" x14ac:dyDescent="0.25">
      <c r="B30" s="11" t="str">
        <f t="shared" si="0"/>
        <v>2012D</v>
      </c>
      <c r="C30" s="11" t="s">
        <v>43</v>
      </c>
      <c r="D30" s="111" t="s">
        <v>35</v>
      </c>
      <c r="E30" s="11">
        <v>2012</v>
      </c>
      <c r="F30" s="11" t="s">
        <v>39</v>
      </c>
      <c r="G30" s="11">
        <f t="shared" si="1"/>
        <v>13</v>
      </c>
    </row>
    <row r="31" spans="2:7" x14ac:dyDescent="0.25">
      <c r="B31" s="11" t="str">
        <f t="shared" si="0"/>
        <v>2011D</v>
      </c>
      <c r="C31" s="11" t="s">
        <v>43</v>
      </c>
      <c r="D31" s="112"/>
      <c r="E31" s="11">
        <v>2011</v>
      </c>
      <c r="F31" s="11" t="s">
        <v>39</v>
      </c>
      <c r="G31" s="11">
        <f t="shared" si="1"/>
        <v>14</v>
      </c>
    </row>
    <row r="32" spans="2:7" x14ac:dyDescent="0.25">
      <c r="B32" s="11" t="str">
        <f t="shared" si="0"/>
        <v>2010D</v>
      </c>
      <c r="C32" s="11" t="s">
        <v>44</v>
      </c>
      <c r="D32" s="114" t="s">
        <v>37</v>
      </c>
      <c r="E32" s="11">
        <v>2010</v>
      </c>
      <c r="F32" s="11" t="s">
        <v>39</v>
      </c>
      <c r="G32" s="11">
        <f t="shared" si="1"/>
        <v>15</v>
      </c>
    </row>
    <row r="33" spans="2:7" x14ac:dyDescent="0.25">
      <c r="B33" s="11" t="str">
        <f t="shared" si="0"/>
        <v>2009D</v>
      </c>
      <c r="C33" s="11" t="s">
        <v>44</v>
      </c>
      <c r="D33" s="115"/>
      <c r="E33" s="11">
        <v>2009</v>
      </c>
      <c r="F33" s="11" t="s">
        <v>39</v>
      </c>
      <c r="G33" s="11">
        <f t="shared" si="1"/>
        <v>16</v>
      </c>
    </row>
    <row r="34" spans="2:7" x14ac:dyDescent="0.25">
      <c r="B34" s="11" t="str">
        <f t="shared" si="0"/>
        <v>2008D</v>
      </c>
      <c r="C34" s="11" t="s">
        <v>44</v>
      </c>
      <c r="D34" s="115"/>
      <c r="E34" s="11">
        <v>2008</v>
      </c>
      <c r="F34" s="11" t="s">
        <v>39</v>
      </c>
      <c r="G34" s="11">
        <f t="shared" si="1"/>
        <v>17</v>
      </c>
    </row>
    <row r="35" spans="2:7" x14ac:dyDescent="0.25">
      <c r="B35" s="11" t="str">
        <f t="shared" si="0"/>
        <v>2007D</v>
      </c>
      <c r="C35" s="11" t="s">
        <v>44</v>
      </c>
      <c r="D35" s="115"/>
      <c r="E35" s="11">
        <v>2007</v>
      </c>
      <c r="F35" s="11" t="s">
        <v>39</v>
      </c>
      <c r="G35" s="11">
        <f t="shared" si="1"/>
        <v>18</v>
      </c>
    </row>
    <row r="36" spans="2:7" x14ac:dyDescent="0.25">
      <c r="B36" s="11" t="str">
        <f t="shared" si="0"/>
        <v>2006D</v>
      </c>
      <c r="C36" s="11" t="s">
        <v>44</v>
      </c>
      <c r="D36" s="115"/>
      <c r="E36" s="11">
        <v>2006</v>
      </c>
      <c r="F36" s="11" t="s">
        <v>39</v>
      </c>
      <c r="G36" s="11">
        <f t="shared" si="1"/>
        <v>19</v>
      </c>
    </row>
    <row r="37" spans="2:7" x14ac:dyDescent="0.25">
      <c r="B37" s="11" t="str">
        <f t="shared" si="0"/>
        <v>2005D</v>
      </c>
      <c r="C37" s="11" t="s">
        <v>44</v>
      </c>
      <c r="D37" s="115"/>
      <c r="E37" s="11">
        <v>2005</v>
      </c>
      <c r="F37" s="11" t="s">
        <v>39</v>
      </c>
      <c r="G37" s="11">
        <f t="shared" si="1"/>
        <v>20</v>
      </c>
    </row>
    <row r="38" spans="2:7" x14ac:dyDescent="0.25">
      <c r="B38" s="11" t="str">
        <f t="shared" si="0"/>
        <v>2004D</v>
      </c>
      <c r="C38" s="11" t="s">
        <v>44</v>
      </c>
      <c r="D38" s="115"/>
      <c r="E38" s="11">
        <v>2004</v>
      </c>
      <c r="F38" s="11" t="s">
        <v>39</v>
      </c>
      <c r="G38" s="11">
        <f t="shared" si="1"/>
        <v>21</v>
      </c>
    </row>
    <row r="39" spans="2:7" x14ac:dyDescent="0.25">
      <c r="B39" s="11" t="str">
        <f t="shared" si="0"/>
        <v>2003D</v>
      </c>
      <c r="C39" s="11" t="s">
        <v>44</v>
      </c>
      <c r="D39" s="115"/>
      <c r="E39" s="11">
        <v>2003</v>
      </c>
      <c r="F39" s="11" t="s">
        <v>39</v>
      </c>
      <c r="G39" s="11">
        <f t="shared" si="1"/>
        <v>22</v>
      </c>
    </row>
    <row r="40" spans="2:7" x14ac:dyDescent="0.25">
      <c r="B40" s="11" t="str">
        <f t="shared" si="0"/>
        <v>2002D</v>
      </c>
      <c r="C40" s="11" t="s">
        <v>44</v>
      </c>
      <c r="D40" s="115"/>
      <c r="E40" s="11">
        <v>2002</v>
      </c>
      <c r="F40" s="11" t="s">
        <v>39</v>
      </c>
      <c r="G40" s="11">
        <f t="shared" si="1"/>
        <v>23</v>
      </c>
    </row>
    <row r="41" spans="2:7" x14ac:dyDescent="0.25">
      <c r="B41" s="11" t="str">
        <f t="shared" si="0"/>
        <v>2001D</v>
      </c>
      <c r="C41" s="11" t="s">
        <v>44</v>
      </c>
      <c r="D41" s="115"/>
      <c r="E41" s="11">
        <v>2001</v>
      </c>
      <c r="F41" s="11" t="s">
        <v>39</v>
      </c>
      <c r="G41" s="11">
        <f t="shared" si="1"/>
        <v>24</v>
      </c>
    </row>
    <row r="42" spans="2:7" x14ac:dyDescent="0.25">
      <c r="B42" s="11" t="str">
        <f t="shared" si="0"/>
        <v>2000D</v>
      </c>
      <c r="C42" s="11" t="s">
        <v>44</v>
      </c>
      <c r="D42" s="115"/>
      <c r="E42" s="11">
        <v>2000</v>
      </c>
      <c r="F42" s="11" t="s">
        <v>39</v>
      </c>
      <c r="G42" s="11">
        <f t="shared" si="1"/>
        <v>25</v>
      </c>
    </row>
    <row r="43" spans="2:7" x14ac:dyDescent="0.25">
      <c r="B43" s="11" t="str">
        <f t="shared" si="0"/>
        <v>1999D</v>
      </c>
      <c r="C43" s="11" t="s">
        <v>44</v>
      </c>
      <c r="D43" s="115"/>
      <c r="E43" s="11">
        <v>1999</v>
      </c>
      <c r="F43" s="11" t="s">
        <v>39</v>
      </c>
      <c r="G43" s="11">
        <f t="shared" si="1"/>
        <v>26</v>
      </c>
    </row>
    <row r="44" spans="2:7" x14ac:dyDescent="0.25">
      <c r="B44" s="11" t="str">
        <f t="shared" si="0"/>
        <v>1998D</v>
      </c>
      <c r="C44" s="11" t="s">
        <v>44</v>
      </c>
      <c r="D44" s="115"/>
      <c r="E44" s="11">
        <v>1998</v>
      </c>
      <c r="F44" s="11" t="s">
        <v>39</v>
      </c>
      <c r="G44" s="11">
        <f t="shared" si="1"/>
        <v>27</v>
      </c>
    </row>
    <row r="45" spans="2:7" x14ac:dyDescent="0.25">
      <c r="B45" s="11" t="str">
        <f t="shared" si="0"/>
        <v>1997D</v>
      </c>
      <c r="C45" s="11" t="s">
        <v>44</v>
      </c>
      <c r="D45" s="115"/>
      <c r="E45" s="11">
        <v>1997</v>
      </c>
      <c r="F45" s="11" t="s">
        <v>39</v>
      </c>
      <c r="G45" s="11">
        <f t="shared" si="1"/>
        <v>28</v>
      </c>
    </row>
    <row r="46" spans="2:7" x14ac:dyDescent="0.25">
      <c r="B46" s="11" t="str">
        <f t="shared" si="0"/>
        <v>1996D</v>
      </c>
      <c r="C46" s="11" t="s">
        <v>44</v>
      </c>
      <c r="D46" s="115"/>
      <c r="E46" s="11">
        <v>1996</v>
      </c>
      <c r="F46" s="11" t="s">
        <v>39</v>
      </c>
      <c r="G46" s="11">
        <f t="shared" si="1"/>
        <v>29</v>
      </c>
    </row>
    <row r="47" spans="2:7" x14ac:dyDescent="0.25">
      <c r="B47" s="11" t="str">
        <f t="shared" si="0"/>
        <v>1995D</v>
      </c>
      <c r="C47" s="11" t="s">
        <v>44</v>
      </c>
      <c r="D47" s="115"/>
      <c r="E47" s="11">
        <v>1995</v>
      </c>
      <c r="F47" s="11" t="s">
        <v>39</v>
      </c>
      <c r="G47" s="11">
        <f t="shared" si="1"/>
        <v>30</v>
      </c>
    </row>
    <row r="48" spans="2:7" x14ac:dyDescent="0.25">
      <c r="B48" s="11" t="str">
        <f t="shared" si="0"/>
        <v>1994D</v>
      </c>
      <c r="C48" s="11" t="s">
        <v>44</v>
      </c>
      <c r="D48" s="116"/>
      <c r="E48" s="11">
        <v>1994</v>
      </c>
      <c r="F48" s="11" t="s">
        <v>39</v>
      </c>
      <c r="G48" s="11">
        <f t="shared" si="1"/>
        <v>31</v>
      </c>
    </row>
    <row r="49" spans="2:7" x14ac:dyDescent="0.25">
      <c r="B49" s="11" t="str">
        <f t="shared" si="0"/>
        <v>2021P</v>
      </c>
      <c r="C49" s="11" t="s">
        <v>45</v>
      </c>
      <c r="D49" s="114" t="s">
        <v>46</v>
      </c>
      <c r="E49" s="11">
        <v>2021</v>
      </c>
      <c r="F49" s="11" t="s">
        <v>47</v>
      </c>
      <c r="G49" s="11">
        <f t="shared" si="1"/>
        <v>4</v>
      </c>
    </row>
    <row r="50" spans="2:7" x14ac:dyDescent="0.25">
      <c r="B50" s="11" t="str">
        <f t="shared" si="0"/>
        <v>2020P</v>
      </c>
      <c r="C50" s="11" t="s">
        <v>45</v>
      </c>
      <c r="D50" s="115"/>
      <c r="E50" s="11">
        <v>2020</v>
      </c>
      <c r="F50" s="11" t="s">
        <v>47</v>
      </c>
      <c r="G50" s="11">
        <f t="shared" si="1"/>
        <v>5</v>
      </c>
    </row>
    <row r="51" spans="2:7" x14ac:dyDescent="0.25">
      <c r="B51" s="11" t="str">
        <f t="shared" si="0"/>
        <v>2019P</v>
      </c>
      <c r="C51" s="11" t="s">
        <v>45</v>
      </c>
      <c r="D51" s="116"/>
      <c r="E51" s="11">
        <v>2019</v>
      </c>
      <c r="F51" s="11" t="s">
        <v>47</v>
      </c>
      <c r="G51" s="11">
        <f t="shared" si="1"/>
        <v>6</v>
      </c>
    </row>
    <row r="52" spans="2:7" x14ac:dyDescent="0.25">
      <c r="B52" s="11" t="str">
        <f t="shared" si="0"/>
        <v>2018P</v>
      </c>
      <c r="C52" s="11" t="s">
        <v>48</v>
      </c>
      <c r="D52" s="114" t="s">
        <v>29</v>
      </c>
      <c r="E52" s="11">
        <v>2018</v>
      </c>
      <c r="F52" s="11" t="s">
        <v>47</v>
      </c>
      <c r="G52" s="11">
        <f t="shared" si="1"/>
        <v>7</v>
      </c>
    </row>
    <row r="53" spans="2:7" x14ac:dyDescent="0.25">
      <c r="B53" s="11" t="str">
        <f t="shared" si="0"/>
        <v>2017P</v>
      </c>
      <c r="C53" s="11" t="s">
        <v>48</v>
      </c>
      <c r="D53" s="116"/>
      <c r="E53" s="11">
        <v>2017</v>
      </c>
      <c r="F53" s="11" t="s">
        <v>47</v>
      </c>
      <c r="G53" s="11">
        <f t="shared" si="1"/>
        <v>8</v>
      </c>
    </row>
    <row r="54" spans="2:7" x14ac:dyDescent="0.25">
      <c r="B54" s="11" t="str">
        <f t="shared" si="0"/>
        <v>2016P</v>
      </c>
      <c r="C54" s="11" t="s">
        <v>49</v>
      </c>
      <c r="D54" s="114" t="s">
        <v>31</v>
      </c>
      <c r="E54" s="11">
        <v>2016</v>
      </c>
      <c r="F54" s="11" t="s">
        <v>47</v>
      </c>
      <c r="G54" s="11">
        <f t="shared" si="1"/>
        <v>9</v>
      </c>
    </row>
    <row r="55" spans="2:7" x14ac:dyDescent="0.25">
      <c r="B55" s="11" t="str">
        <f t="shared" si="0"/>
        <v>2015P</v>
      </c>
      <c r="C55" s="11" t="s">
        <v>49</v>
      </c>
      <c r="D55" s="116"/>
      <c r="E55" s="11">
        <v>2015</v>
      </c>
      <c r="F55" s="11" t="s">
        <v>47</v>
      </c>
      <c r="G55" s="11">
        <f t="shared" si="1"/>
        <v>10</v>
      </c>
    </row>
    <row r="56" spans="2:7" x14ac:dyDescent="0.25">
      <c r="B56" s="11" t="str">
        <f t="shared" si="0"/>
        <v>2014P</v>
      </c>
      <c r="C56" s="11" t="s">
        <v>50</v>
      </c>
      <c r="D56" s="114" t="s">
        <v>33</v>
      </c>
      <c r="E56" s="11">
        <v>2014</v>
      </c>
      <c r="F56" s="11" t="s">
        <v>47</v>
      </c>
      <c r="G56" s="11">
        <f t="shared" si="1"/>
        <v>11</v>
      </c>
    </row>
    <row r="57" spans="2:7" x14ac:dyDescent="0.25">
      <c r="B57" s="11" t="str">
        <f t="shared" si="0"/>
        <v>2013P</v>
      </c>
      <c r="C57" s="11" t="s">
        <v>50</v>
      </c>
      <c r="D57" s="116"/>
      <c r="E57" s="11">
        <v>2013</v>
      </c>
      <c r="F57" s="11" t="s">
        <v>47</v>
      </c>
      <c r="G57" s="11">
        <f t="shared" si="1"/>
        <v>12</v>
      </c>
    </row>
    <row r="58" spans="2:7" x14ac:dyDescent="0.25">
      <c r="B58" s="11" t="str">
        <f t="shared" si="0"/>
        <v>2012P</v>
      </c>
      <c r="C58" s="11" t="s">
        <v>51</v>
      </c>
      <c r="D58" s="114" t="s">
        <v>35</v>
      </c>
      <c r="E58" s="11">
        <v>2012</v>
      </c>
      <c r="F58" s="11" t="s">
        <v>47</v>
      </c>
      <c r="G58" s="11">
        <f t="shared" si="1"/>
        <v>13</v>
      </c>
    </row>
    <row r="59" spans="2:7" x14ac:dyDescent="0.25">
      <c r="B59" s="11" t="str">
        <f t="shared" si="0"/>
        <v>2011P</v>
      </c>
      <c r="C59" s="11" t="s">
        <v>51</v>
      </c>
      <c r="D59" s="116"/>
      <c r="E59" s="11">
        <v>2011</v>
      </c>
      <c r="F59" s="11" t="s">
        <v>47</v>
      </c>
      <c r="G59" s="11">
        <f t="shared" si="1"/>
        <v>14</v>
      </c>
    </row>
    <row r="60" spans="2:7" x14ac:dyDescent="0.25">
      <c r="B60" s="11" t="str">
        <f t="shared" si="0"/>
        <v>2018N</v>
      </c>
      <c r="C60" s="11" t="s">
        <v>52</v>
      </c>
      <c r="D60" s="114" t="s">
        <v>29</v>
      </c>
      <c r="E60" s="11">
        <v>2018</v>
      </c>
      <c r="F60" s="11" t="s">
        <v>53</v>
      </c>
      <c r="G60" s="11">
        <f t="shared" si="1"/>
        <v>7</v>
      </c>
    </row>
    <row r="61" spans="2:7" x14ac:dyDescent="0.25">
      <c r="B61" s="11" t="str">
        <f t="shared" si="0"/>
        <v>2017N</v>
      </c>
      <c r="C61" s="11" t="s">
        <v>52</v>
      </c>
      <c r="D61" s="116"/>
      <c r="E61" s="11">
        <v>2017</v>
      </c>
      <c r="F61" s="11" t="s">
        <v>53</v>
      </c>
      <c r="G61" s="11">
        <f t="shared" si="1"/>
        <v>8</v>
      </c>
    </row>
    <row r="62" spans="2:7" x14ac:dyDescent="0.25">
      <c r="B62" s="11" t="str">
        <f t="shared" si="0"/>
        <v>2016N</v>
      </c>
      <c r="C62" s="11" t="s">
        <v>54</v>
      </c>
      <c r="D62" s="114" t="s">
        <v>31</v>
      </c>
      <c r="E62" s="11">
        <v>2016</v>
      </c>
      <c r="F62" s="11" t="s">
        <v>53</v>
      </c>
      <c r="G62" s="11">
        <f t="shared" si="1"/>
        <v>9</v>
      </c>
    </row>
    <row r="63" spans="2:7" x14ac:dyDescent="0.25">
      <c r="B63" s="11" t="str">
        <f t="shared" si="0"/>
        <v>2015N</v>
      </c>
      <c r="C63" s="11" t="s">
        <v>54</v>
      </c>
      <c r="D63" s="116"/>
      <c r="E63" s="11">
        <v>2015</v>
      </c>
      <c r="F63" s="11" t="s">
        <v>53</v>
      </c>
      <c r="G63" s="11">
        <f t="shared" si="1"/>
        <v>10</v>
      </c>
    </row>
    <row r="64" spans="2:7" x14ac:dyDescent="0.25">
      <c r="B64" s="11" t="str">
        <f t="shared" si="0"/>
        <v>2014N</v>
      </c>
      <c r="C64" s="11" t="s">
        <v>55</v>
      </c>
      <c r="D64" s="114" t="s">
        <v>33</v>
      </c>
      <c r="E64" s="11">
        <v>2014</v>
      </c>
      <c r="F64" s="11" t="s">
        <v>53</v>
      </c>
      <c r="G64" s="11">
        <f t="shared" si="1"/>
        <v>11</v>
      </c>
    </row>
    <row r="65" spans="2:7" x14ac:dyDescent="0.25">
      <c r="B65" s="11" t="str">
        <f t="shared" si="0"/>
        <v>2013N</v>
      </c>
      <c r="C65" s="11" t="s">
        <v>55</v>
      </c>
      <c r="D65" s="116"/>
      <c r="E65" s="11">
        <v>2013</v>
      </c>
      <c r="F65" s="11" t="s">
        <v>53</v>
      </c>
      <c r="G65" s="11">
        <f t="shared" si="1"/>
        <v>12</v>
      </c>
    </row>
    <row r="66" spans="2:7" x14ac:dyDescent="0.25">
      <c r="B66" s="11" t="str">
        <f t="shared" si="0"/>
        <v>2012N</v>
      </c>
      <c r="C66" s="11" t="s">
        <v>56</v>
      </c>
      <c r="D66" s="111" t="s">
        <v>35</v>
      </c>
      <c r="E66" s="11">
        <v>2012</v>
      </c>
      <c r="F66" s="11" t="s">
        <v>53</v>
      </c>
      <c r="G66" s="11">
        <f t="shared" si="1"/>
        <v>13</v>
      </c>
    </row>
    <row r="67" spans="2:7" x14ac:dyDescent="0.25">
      <c r="B67" s="11" t="str">
        <f t="shared" ref="B67:B140" si="2">CONCATENATE(E67,F67)</f>
        <v>2011N</v>
      </c>
      <c r="C67" s="11" t="s">
        <v>56</v>
      </c>
      <c r="D67" s="112"/>
      <c r="E67" s="11">
        <v>2011</v>
      </c>
      <c r="F67" s="11" t="s">
        <v>53</v>
      </c>
      <c r="G67" s="11">
        <f t="shared" ref="G67:G140" si="3">2025-E67</f>
        <v>14</v>
      </c>
    </row>
    <row r="68" spans="2:7" x14ac:dyDescent="0.25">
      <c r="B68" s="11" t="str">
        <f t="shared" si="2"/>
        <v>2010N</v>
      </c>
      <c r="C68" s="11" t="s">
        <v>57</v>
      </c>
      <c r="D68" s="111" t="s">
        <v>37</v>
      </c>
      <c r="E68" s="11">
        <v>2010</v>
      </c>
      <c r="F68" s="11" t="s">
        <v>53</v>
      </c>
      <c r="G68" s="11">
        <f t="shared" si="3"/>
        <v>15</v>
      </c>
    </row>
    <row r="69" spans="2:7" x14ac:dyDescent="0.25">
      <c r="B69" s="11" t="str">
        <f t="shared" si="2"/>
        <v>2009N</v>
      </c>
      <c r="C69" s="11" t="s">
        <v>57</v>
      </c>
      <c r="D69" s="112"/>
      <c r="E69" s="11">
        <v>2009</v>
      </c>
      <c r="F69" s="11" t="s">
        <v>53</v>
      </c>
      <c r="G69" s="11">
        <f t="shared" si="3"/>
        <v>16</v>
      </c>
    </row>
    <row r="70" spans="2:7" x14ac:dyDescent="0.25">
      <c r="B70" s="11" t="str">
        <f t="shared" si="2"/>
        <v>2008N</v>
      </c>
      <c r="C70" s="11" t="s">
        <v>58</v>
      </c>
      <c r="D70" s="114" t="s">
        <v>59</v>
      </c>
      <c r="E70" s="11">
        <v>2008</v>
      </c>
      <c r="F70" s="11" t="s">
        <v>53</v>
      </c>
      <c r="G70" s="11">
        <f t="shared" si="3"/>
        <v>17</v>
      </c>
    </row>
    <row r="71" spans="2:7" x14ac:dyDescent="0.25">
      <c r="B71" s="11" t="str">
        <f t="shared" si="2"/>
        <v>2007N</v>
      </c>
      <c r="C71" s="11" t="s">
        <v>58</v>
      </c>
      <c r="D71" s="115"/>
      <c r="E71" s="11">
        <v>2007</v>
      </c>
      <c r="F71" s="11" t="s">
        <v>53</v>
      </c>
      <c r="G71" s="11">
        <f t="shared" si="3"/>
        <v>18</v>
      </c>
    </row>
    <row r="72" spans="2:7" x14ac:dyDescent="0.25">
      <c r="B72" s="11" t="str">
        <f t="shared" si="2"/>
        <v>2006N</v>
      </c>
      <c r="C72" s="11" t="s">
        <v>58</v>
      </c>
      <c r="D72" s="115"/>
      <c r="E72" s="11">
        <v>2006</v>
      </c>
      <c r="F72" s="11" t="s">
        <v>53</v>
      </c>
      <c r="G72" s="11">
        <f t="shared" si="3"/>
        <v>19</v>
      </c>
    </row>
    <row r="73" spans="2:7" x14ac:dyDescent="0.25">
      <c r="B73" s="11" t="str">
        <f t="shared" si="2"/>
        <v>2005N</v>
      </c>
      <c r="C73" s="11" t="s">
        <v>58</v>
      </c>
      <c r="D73" s="115"/>
      <c r="E73" s="11">
        <v>2005</v>
      </c>
      <c r="F73" s="11" t="s">
        <v>53</v>
      </c>
      <c r="G73" s="11">
        <f t="shared" si="3"/>
        <v>20</v>
      </c>
    </row>
    <row r="74" spans="2:7" x14ac:dyDescent="0.25">
      <c r="B74" s="11" t="str">
        <f t="shared" si="2"/>
        <v>2004N</v>
      </c>
      <c r="C74" s="11" t="s">
        <v>58</v>
      </c>
      <c r="D74" s="115"/>
      <c r="E74" s="11">
        <v>2004</v>
      </c>
      <c r="F74" s="11" t="s">
        <v>53</v>
      </c>
      <c r="G74" s="11">
        <f t="shared" si="3"/>
        <v>21</v>
      </c>
    </row>
    <row r="75" spans="2:7" x14ac:dyDescent="0.25">
      <c r="B75" s="11" t="str">
        <f t="shared" si="2"/>
        <v>2003N</v>
      </c>
      <c r="C75" s="11" t="s">
        <v>58</v>
      </c>
      <c r="D75" s="115"/>
      <c r="E75" s="11">
        <v>2003</v>
      </c>
      <c r="F75" s="11" t="s">
        <v>53</v>
      </c>
      <c r="G75" s="11">
        <f t="shared" si="3"/>
        <v>22</v>
      </c>
    </row>
    <row r="76" spans="2:7" x14ac:dyDescent="0.25">
      <c r="B76" s="11" t="str">
        <f t="shared" si="2"/>
        <v>2002N</v>
      </c>
      <c r="C76" s="11" t="s">
        <v>58</v>
      </c>
      <c r="D76" s="115"/>
      <c r="E76" s="11">
        <v>2002</v>
      </c>
      <c r="F76" s="11" t="s">
        <v>53</v>
      </c>
      <c r="G76" s="11">
        <f t="shared" si="3"/>
        <v>23</v>
      </c>
    </row>
    <row r="77" spans="2:7" x14ac:dyDescent="0.25">
      <c r="B77" s="11" t="str">
        <f t="shared" si="2"/>
        <v>2001N</v>
      </c>
      <c r="C77" s="11" t="s">
        <v>58</v>
      </c>
      <c r="D77" s="115"/>
      <c r="E77" s="11">
        <v>2001</v>
      </c>
      <c r="F77" s="11" t="s">
        <v>53</v>
      </c>
      <c r="G77" s="11">
        <f t="shared" si="3"/>
        <v>24</v>
      </c>
    </row>
    <row r="78" spans="2:7" x14ac:dyDescent="0.25">
      <c r="B78" s="11" t="str">
        <f t="shared" si="2"/>
        <v>2000N</v>
      </c>
      <c r="C78" s="11" t="s">
        <v>58</v>
      </c>
      <c r="D78" s="115"/>
      <c r="E78" s="11">
        <v>2000</v>
      </c>
      <c r="F78" s="11" t="s">
        <v>53</v>
      </c>
      <c r="G78" s="11">
        <f t="shared" si="3"/>
        <v>25</v>
      </c>
    </row>
    <row r="79" spans="2:7" x14ac:dyDescent="0.25">
      <c r="B79" s="11" t="str">
        <f t="shared" si="2"/>
        <v>1999N</v>
      </c>
      <c r="C79" s="11" t="s">
        <v>58</v>
      </c>
      <c r="D79" s="115"/>
      <c r="E79" s="11">
        <v>1999</v>
      </c>
      <c r="F79" s="11" t="s">
        <v>53</v>
      </c>
      <c r="G79" s="11">
        <f t="shared" si="3"/>
        <v>26</v>
      </c>
    </row>
    <row r="80" spans="2:7" x14ac:dyDescent="0.25">
      <c r="B80" s="11" t="str">
        <f t="shared" si="2"/>
        <v>1998N</v>
      </c>
      <c r="C80" s="11" t="s">
        <v>58</v>
      </c>
      <c r="D80" s="115"/>
      <c r="E80" s="11">
        <v>1998</v>
      </c>
      <c r="F80" s="11" t="s">
        <v>53</v>
      </c>
      <c r="G80" s="11">
        <f t="shared" si="3"/>
        <v>27</v>
      </c>
    </row>
    <row r="81" spans="2:7" x14ac:dyDescent="0.25">
      <c r="B81" s="11" t="str">
        <f t="shared" si="2"/>
        <v>1997N</v>
      </c>
      <c r="C81" s="11" t="s">
        <v>58</v>
      </c>
      <c r="D81" s="115"/>
      <c r="E81" s="11">
        <v>1997</v>
      </c>
      <c r="F81" s="11" t="s">
        <v>53</v>
      </c>
      <c r="G81" s="11">
        <f t="shared" si="3"/>
        <v>28</v>
      </c>
    </row>
    <row r="82" spans="2:7" x14ac:dyDescent="0.25">
      <c r="B82" s="11" t="str">
        <f t="shared" si="2"/>
        <v>1996N</v>
      </c>
      <c r="C82" s="11" t="s">
        <v>58</v>
      </c>
      <c r="D82" s="115"/>
      <c r="E82" s="11">
        <v>1996</v>
      </c>
      <c r="F82" s="11" t="s">
        <v>53</v>
      </c>
      <c r="G82" s="11">
        <f t="shared" si="3"/>
        <v>29</v>
      </c>
    </row>
    <row r="83" spans="2:7" x14ac:dyDescent="0.25">
      <c r="B83" s="11" t="str">
        <f t="shared" si="2"/>
        <v>1995N</v>
      </c>
      <c r="C83" s="11" t="s">
        <v>58</v>
      </c>
      <c r="D83" s="115"/>
      <c r="E83" s="11">
        <v>1995</v>
      </c>
      <c r="F83" s="11" t="s">
        <v>53</v>
      </c>
      <c r="G83" s="11">
        <f t="shared" si="3"/>
        <v>30</v>
      </c>
    </row>
    <row r="84" spans="2:7" x14ac:dyDescent="0.25">
      <c r="B84" s="11" t="str">
        <f t="shared" si="2"/>
        <v>1994N</v>
      </c>
      <c r="C84" s="11" t="s">
        <v>58</v>
      </c>
      <c r="D84" s="116"/>
      <c r="E84" s="11">
        <v>1994</v>
      </c>
      <c r="F84" s="11" t="s">
        <v>53</v>
      </c>
      <c r="G84" s="11">
        <f t="shared" si="3"/>
        <v>31</v>
      </c>
    </row>
    <row r="85" spans="2:7" x14ac:dyDescent="0.25">
      <c r="B85" s="11" t="str">
        <f t="shared" si="2"/>
        <v>2019E</v>
      </c>
      <c r="C85" s="11" t="s">
        <v>60</v>
      </c>
      <c r="D85" s="111" t="s">
        <v>61</v>
      </c>
      <c r="E85" s="11">
        <v>2019</v>
      </c>
      <c r="F85" s="11" t="s">
        <v>62</v>
      </c>
      <c r="G85" s="11">
        <f t="shared" si="3"/>
        <v>6</v>
      </c>
    </row>
    <row r="86" spans="2:7" x14ac:dyDescent="0.25">
      <c r="B86" s="11" t="str">
        <f t="shared" si="2"/>
        <v>2018E</v>
      </c>
      <c r="C86" s="11" t="s">
        <v>60</v>
      </c>
      <c r="D86" s="113"/>
      <c r="E86" s="11">
        <v>2018</v>
      </c>
      <c r="F86" s="11" t="s">
        <v>62</v>
      </c>
      <c r="G86" s="11">
        <f t="shared" si="3"/>
        <v>7</v>
      </c>
    </row>
    <row r="87" spans="2:7" x14ac:dyDescent="0.25">
      <c r="B87" s="11" t="str">
        <f t="shared" si="2"/>
        <v>2017E</v>
      </c>
      <c r="C87" s="11" t="s">
        <v>60</v>
      </c>
      <c r="D87" s="112"/>
      <c r="E87" s="11">
        <v>2017</v>
      </c>
      <c r="F87" s="11" t="s">
        <v>62</v>
      </c>
      <c r="G87" s="11">
        <f t="shared" si="3"/>
        <v>8</v>
      </c>
    </row>
    <row r="88" spans="2:7" x14ac:dyDescent="0.25">
      <c r="B88" s="11" t="str">
        <f t="shared" si="2"/>
        <v>2016E</v>
      </c>
      <c r="C88" s="11" t="s">
        <v>63</v>
      </c>
      <c r="D88" s="11" t="s">
        <v>64</v>
      </c>
      <c r="E88" s="11">
        <v>2016</v>
      </c>
      <c r="F88" s="11" t="s">
        <v>62</v>
      </c>
      <c r="G88" s="11">
        <f t="shared" si="3"/>
        <v>9</v>
      </c>
    </row>
    <row r="89" spans="2:7" x14ac:dyDescent="0.25">
      <c r="B89" s="11" t="str">
        <f t="shared" si="2"/>
        <v>2015E</v>
      </c>
      <c r="C89" s="11" t="s">
        <v>65</v>
      </c>
      <c r="D89" s="11" t="s">
        <v>66</v>
      </c>
      <c r="E89" s="11">
        <v>2015</v>
      </c>
      <c r="F89" s="11" t="s">
        <v>62</v>
      </c>
      <c r="G89" s="11">
        <f t="shared" si="3"/>
        <v>10</v>
      </c>
    </row>
    <row r="90" spans="2:7" x14ac:dyDescent="0.25">
      <c r="B90" s="11" t="str">
        <f t="shared" si="2"/>
        <v>2014E</v>
      </c>
      <c r="C90" s="11" t="s">
        <v>67</v>
      </c>
      <c r="D90" s="11" t="s">
        <v>68</v>
      </c>
      <c r="E90" s="11">
        <v>2014</v>
      </c>
      <c r="F90" s="11" t="s">
        <v>62</v>
      </c>
      <c r="G90" s="11">
        <f t="shared" si="3"/>
        <v>11</v>
      </c>
    </row>
    <row r="91" spans="2:7" x14ac:dyDescent="0.25">
      <c r="B91" s="11" t="str">
        <f t="shared" si="2"/>
        <v>2013E</v>
      </c>
      <c r="C91" s="11" t="s">
        <v>69</v>
      </c>
      <c r="D91" s="11" t="s">
        <v>70</v>
      </c>
      <c r="E91" s="11">
        <v>2013</v>
      </c>
      <c r="F91" s="11" t="s">
        <v>62</v>
      </c>
      <c r="G91" s="11">
        <f t="shared" si="3"/>
        <v>12</v>
      </c>
    </row>
    <row r="92" spans="2:7" x14ac:dyDescent="0.25">
      <c r="B92" s="11" t="str">
        <f t="shared" si="2"/>
        <v>2012E</v>
      </c>
      <c r="C92" s="11" t="s">
        <v>71</v>
      </c>
      <c r="D92" s="11" t="s">
        <v>72</v>
      </c>
      <c r="E92" s="11">
        <v>2012</v>
      </c>
      <c r="F92" s="11" t="s">
        <v>62</v>
      </c>
      <c r="G92" s="11">
        <f t="shared" si="3"/>
        <v>13</v>
      </c>
    </row>
    <row r="93" spans="2:7" x14ac:dyDescent="0.25">
      <c r="B93" s="11" t="str">
        <f t="shared" si="2"/>
        <v>2011E</v>
      </c>
      <c r="C93" s="11" t="s">
        <v>73</v>
      </c>
      <c r="D93" s="11" t="s">
        <v>74</v>
      </c>
      <c r="E93" s="11">
        <v>2011</v>
      </c>
      <c r="F93" s="11" t="s">
        <v>62</v>
      </c>
      <c r="G93" s="11">
        <f t="shared" si="3"/>
        <v>14</v>
      </c>
    </row>
    <row r="94" spans="2:7" x14ac:dyDescent="0.25">
      <c r="B94" s="11" t="str">
        <f t="shared" si="2"/>
        <v>2010E</v>
      </c>
      <c r="C94" s="11" t="s">
        <v>75</v>
      </c>
      <c r="D94" s="11" t="s">
        <v>76</v>
      </c>
      <c r="E94" s="11">
        <v>2010</v>
      </c>
      <c r="F94" s="11" t="s">
        <v>62</v>
      </c>
      <c r="G94" s="11">
        <f t="shared" si="3"/>
        <v>15</v>
      </c>
    </row>
    <row r="95" spans="2:7" x14ac:dyDescent="0.25">
      <c r="B95" s="11" t="str">
        <f t="shared" si="2"/>
        <v>2009E</v>
      </c>
      <c r="C95" s="11" t="s">
        <v>77</v>
      </c>
      <c r="D95" s="11" t="s">
        <v>78</v>
      </c>
      <c r="E95" s="11">
        <v>2009</v>
      </c>
      <c r="F95" s="11" t="s">
        <v>62</v>
      </c>
      <c r="G95" s="11">
        <f t="shared" si="3"/>
        <v>16</v>
      </c>
    </row>
    <row r="96" spans="2:7" x14ac:dyDescent="0.25">
      <c r="B96" s="11" t="str">
        <f t="shared" si="2"/>
        <v>2008E</v>
      </c>
      <c r="C96" s="11" t="s">
        <v>79</v>
      </c>
      <c r="D96" s="114" t="s">
        <v>80</v>
      </c>
      <c r="E96" s="11">
        <v>2008</v>
      </c>
      <c r="F96" s="11" t="s">
        <v>62</v>
      </c>
      <c r="G96" s="11">
        <f t="shared" si="3"/>
        <v>17</v>
      </c>
    </row>
    <row r="97" spans="2:7" x14ac:dyDescent="0.25">
      <c r="B97" s="11" t="str">
        <f t="shared" si="2"/>
        <v>2007E</v>
      </c>
      <c r="C97" s="11" t="s">
        <v>79</v>
      </c>
      <c r="D97" s="115"/>
      <c r="E97" s="11">
        <v>2007</v>
      </c>
      <c r="F97" s="11" t="s">
        <v>62</v>
      </c>
      <c r="G97" s="11">
        <f t="shared" si="3"/>
        <v>18</v>
      </c>
    </row>
    <row r="98" spans="2:7" x14ac:dyDescent="0.25">
      <c r="B98" s="11" t="str">
        <f t="shared" si="2"/>
        <v>2006E</v>
      </c>
      <c r="C98" s="11" t="s">
        <v>79</v>
      </c>
      <c r="D98" s="115"/>
      <c r="E98" s="11">
        <v>2006</v>
      </c>
      <c r="F98" s="11" t="s">
        <v>62</v>
      </c>
      <c r="G98" s="11">
        <f t="shared" si="3"/>
        <v>19</v>
      </c>
    </row>
    <row r="99" spans="2:7" x14ac:dyDescent="0.25">
      <c r="B99" s="11" t="str">
        <f t="shared" si="2"/>
        <v>2005E</v>
      </c>
      <c r="C99" s="11" t="s">
        <v>79</v>
      </c>
      <c r="D99" s="115"/>
      <c r="E99" s="11">
        <v>2005</v>
      </c>
      <c r="F99" s="11" t="s">
        <v>62</v>
      </c>
      <c r="G99" s="11">
        <f t="shared" si="3"/>
        <v>20</v>
      </c>
    </row>
    <row r="100" spans="2:7" x14ac:dyDescent="0.25">
      <c r="B100" s="11" t="str">
        <f t="shared" si="2"/>
        <v>2004E</v>
      </c>
      <c r="C100" s="11" t="s">
        <v>79</v>
      </c>
      <c r="D100" s="115"/>
      <c r="E100" s="11">
        <v>2004</v>
      </c>
      <c r="F100" s="11" t="s">
        <v>62</v>
      </c>
      <c r="G100" s="11">
        <f t="shared" si="3"/>
        <v>21</v>
      </c>
    </row>
    <row r="101" spans="2:7" x14ac:dyDescent="0.25">
      <c r="B101" s="11" t="str">
        <f t="shared" si="2"/>
        <v>2003E</v>
      </c>
      <c r="C101" s="11" t="s">
        <v>79</v>
      </c>
      <c r="D101" s="115"/>
      <c r="E101" s="11">
        <v>2003</v>
      </c>
      <c r="F101" s="11" t="s">
        <v>62</v>
      </c>
      <c r="G101" s="11">
        <f t="shared" si="3"/>
        <v>22</v>
      </c>
    </row>
    <row r="102" spans="2:7" x14ac:dyDescent="0.25">
      <c r="B102" s="11" t="str">
        <f t="shared" si="2"/>
        <v>2002E</v>
      </c>
      <c r="C102" s="11" t="s">
        <v>79</v>
      </c>
      <c r="D102" s="115"/>
      <c r="E102" s="11">
        <v>2002</v>
      </c>
      <c r="F102" s="11" t="s">
        <v>62</v>
      </c>
      <c r="G102" s="11">
        <f t="shared" si="3"/>
        <v>23</v>
      </c>
    </row>
    <row r="103" spans="2:7" x14ac:dyDescent="0.25">
      <c r="B103" s="11" t="str">
        <f t="shared" si="2"/>
        <v>2001E</v>
      </c>
      <c r="C103" s="11" t="s">
        <v>79</v>
      </c>
      <c r="D103" s="115"/>
      <c r="E103" s="11">
        <v>2001</v>
      </c>
      <c r="F103" s="11" t="s">
        <v>62</v>
      </c>
      <c r="G103" s="11">
        <f t="shared" si="3"/>
        <v>24</v>
      </c>
    </row>
    <row r="104" spans="2:7" x14ac:dyDescent="0.25">
      <c r="B104" s="11" t="str">
        <f t="shared" si="2"/>
        <v>2000E</v>
      </c>
      <c r="C104" s="11" t="s">
        <v>79</v>
      </c>
      <c r="D104" s="115"/>
      <c r="E104" s="11">
        <v>2000</v>
      </c>
      <c r="F104" s="11" t="s">
        <v>62</v>
      </c>
      <c r="G104" s="11">
        <f t="shared" si="3"/>
        <v>25</v>
      </c>
    </row>
    <row r="105" spans="2:7" x14ac:dyDescent="0.25">
      <c r="B105" s="11" t="str">
        <f t="shared" si="2"/>
        <v>1999E</v>
      </c>
      <c r="C105" s="11" t="s">
        <v>79</v>
      </c>
      <c r="D105" s="115"/>
      <c r="E105" s="11">
        <v>1999</v>
      </c>
      <c r="F105" s="11" t="s">
        <v>62</v>
      </c>
      <c r="G105" s="11">
        <f t="shared" si="3"/>
        <v>26</v>
      </c>
    </row>
    <row r="106" spans="2:7" x14ac:dyDescent="0.25">
      <c r="B106" s="11" t="str">
        <f t="shared" si="2"/>
        <v>1998E</v>
      </c>
      <c r="C106" s="11" t="s">
        <v>79</v>
      </c>
      <c r="D106" s="115"/>
      <c r="E106" s="11">
        <v>1998</v>
      </c>
      <c r="F106" s="11" t="s">
        <v>62</v>
      </c>
      <c r="G106" s="11">
        <f t="shared" si="3"/>
        <v>27</v>
      </c>
    </row>
    <row r="107" spans="2:7" x14ac:dyDescent="0.25">
      <c r="B107" s="11" t="str">
        <f t="shared" si="2"/>
        <v>1997E</v>
      </c>
      <c r="C107" s="11" t="s">
        <v>79</v>
      </c>
      <c r="D107" s="115"/>
      <c r="E107" s="11">
        <v>1997</v>
      </c>
      <c r="F107" s="11" t="s">
        <v>62</v>
      </c>
      <c r="G107" s="11">
        <f t="shared" si="3"/>
        <v>28</v>
      </c>
    </row>
    <row r="108" spans="2:7" x14ac:dyDescent="0.25">
      <c r="B108" s="11" t="str">
        <f t="shared" si="2"/>
        <v>1996E</v>
      </c>
      <c r="C108" s="11" t="s">
        <v>79</v>
      </c>
      <c r="D108" s="115"/>
      <c r="E108" s="11">
        <v>1996</v>
      </c>
      <c r="F108" s="11" t="s">
        <v>62</v>
      </c>
      <c r="G108" s="11">
        <f t="shared" si="3"/>
        <v>29</v>
      </c>
    </row>
    <row r="109" spans="2:7" x14ac:dyDescent="0.25">
      <c r="B109" s="11" t="str">
        <f t="shared" si="2"/>
        <v>1995E</v>
      </c>
      <c r="C109" s="11" t="s">
        <v>79</v>
      </c>
      <c r="D109" s="116"/>
      <c r="E109" s="11">
        <v>1995</v>
      </c>
      <c r="F109" s="11" t="s">
        <v>62</v>
      </c>
      <c r="G109" s="11">
        <f t="shared" si="3"/>
        <v>30</v>
      </c>
    </row>
    <row r="110" spans="2:7" x14ac:dyDescent="0.25">
      <c r="B110" s="11" t="str">
        <f t="shared" ref="B110:B113" si="4">CONCATENATE(E110,F110)</f>
        <v>1999M</v>
      </c>
      <c r="C110" s="11" t="s">
        <v>81</v>
      </c>
      <c r="D110" s="114" t="s">
        <v>82</v>
      </c>
      <c r="E110" s="11">
        <v>1999</v>
      </c>
      <c r="F110" s="11" t="s">
        <v>83</v>
      </c>
      <c r="G110" s="11">
        <f t="shared" ref="G110:G113" si="5">2025-E110</f>
        <v>26</v>
      </c>
    </row>
    <row r="111" spans="2:7" x14ac:dyDescent="0.25">
      <c r="B111" s="11" t="str">
        <f t="shared" si="4"/>
        <v>1998M</v>
      </c>
      <c r="C111" s="11" t="s">
        <v>81</v>
      </c>
      <c r="D111" s="115"/>
      <c r="E111" s="11">
        <v>1998</v>
      </c>
      <c r="F111" s="11" t="s">
        <v>83</v>
      </c>
      <c r="G111" s="11">
        <f t="shared" si="5"/>
        <v>27</v>
      </c>
    </row>
    <row r="112" spans="2:7" x14ac:dyDescent="0.25">
      <c r="B112" s="11" t="str">
        <f t="shared" si="4"/>
        <v>1997M</v>
      </c>
      <c r="C112" s="11" t="s">
        <v>81</v>
      </c>
      <c r="D112" s="115"/>
      <c r="E112" s="11">
        <v>1997</v>
      </c>
      <c r="F112" s="11" t="s">
        <v>83</v>
      </c>
      <c r="G112" s="11">
        <f t="shared" si="5"/>
        <v>28</v>
      </c>
    </row>
    <row r="113" spans="2:7" x14ac:dyDescent="0.25">
      <c r="B113" s="11" t="str">
        <f t="shared" si="4"/>
        <v>1996M</v>
      </c>
      <c r="C113" s="11" t="s">
        <v>81</v>
      </c>
      <c r="D113" s="115"/>
      <c r="E113" s="11">
        <v>1996</v>
      </c>
      <c r="F113" s="11" t="s">
        <v>83</v>
      </c>
      <c r="G113" s="11">
        <f t="shared" si="5"/>
        <v>29</v>
      </c>
    </row>
    <row r="114" spans="2:7" x14ac:dyDescent="0.25">
      <c r="B114" s="11" t="str">
        <f t="shared" si="2"/>
        <v>1995M</v>
      </c>
      <c r="C114" s="11" t="s">
        <v>81</v>
      </c>
      <c r="D114" s="115"/>
      <c r="E114" s="11">
        <v>1995</v>
      </c>
      <c r="F114" s="11" t="s">
        <v>83</v>
      </c>
      <c r="G114" s="11">
        <f t="shared" si="3"/>
        <v>30</v>
      </c>
    </row>
    <row r="115" spans="2:7" x14ac:dyDescent="0.25">
      <c r="B115" s="11" t="str">
        <f t="shared" si="2"/>
        <v>1994M</v>
      </c>
      <c r="C115" s="11" t="s">
        <v>81</v>
      </c>
      <c r="D115" s="115"/>
      <c r="E115" s="11">
        <v>1994</v>
      </c>
      <c r="F115" s="11" t="s">
        <v>83</v>
      </c>
      <c r="G115" s="11">
        <f t="shared" si="3"/>
        <v>31</v>
      </c>
    </row>
    <row r="116" spans="2:7" x14ac:dyDescent="0.25">
      <c r="B116" s="11" t="str">
        <f t="shared" si="2"/>
        <v>1993M</v>
      </c>
      <c r="C116" s="11" t="s">
        <v>81</v>
      </c>
      <c r="D116" s="115"/>
      <c r="E116" s="11">
        <v>1993</v>
      </c>
      <c r="F116" s="11" t="s">
        <v>83</v>
      </c>
      <c r="G116" s="11">
        <f t="shared" si="3"/>
        <v>32</v>
      </c>
    </row>
    <row r="117" spans="2:7" x14ac:dyDescent="0.25">
      <c r="B117" s="11" t="str">
        <f t="shared" si="2"/>
        <v>1992M</v>
      </c>
      <c r="C117" s="11" t="s">
        <v>81</v>
      </c>
      <c r="D117" s="115"/>
      <c r="E117" s="11">
        <v>1992</v>
      </c>
      <c r="F117" s="11" t="s">
        <v>83</v>
      </c>
      <c r="G117" s="11">
        <f t="shared" si="3"/>
        <v>33</v>
      </c>
    </row>
    <row r="118" spans="2:7" x14ac:dyDescent="0.25">
      <c r="B118" s="11" t="str">
        <f t="shared" si="2"/>
        <v>1991M</v>
      </c>
      <c r="C118" s="11" t="s">
        <v>81</v>
      </c>
      <c r="D118" s="115"/>
      <c r="E118" s="11">
        <v>1991</v>
      </c>
      <c r="F118" s="11" t="s">
        <v>83</v>
      </c>
      <c r="G118" s="11">
        <f t="shared" si="3"/>
        <v>34</v>
      </c>
    </row>
    <row r="119" spans="2:7" x14ac:dyDescent="0.25">
      <c r="B119" s="11" t="str">
        <f t="shared" si="2"/>
        <v>1990M</v>
      </c>
      <c r="C119" s="11" t="s">
        <v>81</v>
      </c>
      <c r="D119" s="115"/>
      <c r="E119" s="11">
        <v>1990</v>
      </c>
      <c r="F119" s="11" t="s">
        <v>83</v>
      </c>
      <c r="G119" s="11">
        <f t="shared" si="3"/>
        <v>35</v>
      </c>
    </row>
    <row r="120" spans="2:7" x14ac:dyDescent="0.25">
      <c r="B120" s="11" t="str">
        <f t="shared" si="2"/>
        <v>1989M</v>
      </c>
      <c r="C120" s="11" t="s">
        <v>81</v>
      </c>
      <c r="D120" s="115"/>
      <c r="E120" s="11">
        <v>1989</v>
      </c>
      <c r="F120" s="11" t="s">
        <v>83</v>
      </c>
      <c r="G120" s="11">
        <f t="shared" si="3"/>
        <v>36</v>
      </c>
    </row>
    <row r="121" spans="2:7" x14ac:dyDescent="0.25">
      <c r="B121" s="11" t="str">
        <f t="shared" si="2"/>
        <v>1988M</v>
      </c>
      <c r="C121" s="11" t="s">
        <v>81</v>
      </c>
      <c r="D121" s="115"/>
      <c r="E121" s="11">
        <v>1988</v>
      </c>
      <c r="F121" s="11" t="s">
        <v>83</v>
      </c>
      <c r="G121" s="11">
        <f t="shared" si="3"/>
        <v>37</v>
      </c>
    </row>
    <row r="122" spans="2:7" x14ac:dyDescent="0.25">
      <c r="B122" s="11" t="str">
        <f t="shared" si="2"/>
        <v>1987M</v>
      </c>
      <c r="C122" s="11" t="s">
        <v>81</v>
      </c>
      <c r="D122" s="115"/>
      <c r="E122" s="11">
        <v>1987</v>
      </c>
      <c r="F122" s="11" t="s">
        <v>83</v>
      </c>
      <c r="G122" s="11">
        <f t="shared" si="3"/>
        <v>38</v>
      </c>
    </row>
    <row r="123" spans="2:7" x14ac:dyDescent="0.25">
      <c r="B123" s="11" t="str">
        <f t="shared" si="2"/>
        <v>1986M</v>
      </c>
      <c r="C123" s="11" t="s">
        <v>81</v>
      </c>
      <c r="D123" s="115"/>
      <c r="E123" s="11">
        <v>1986</v>
      </c>
      <c r="F123" s="11" t="s">
        <v>83</v>
      </c>
      <c r="G123" s="11">
        <f t="shared" si="3"/>
        <v>39</v>
      </c>
    </row>
    <row r="124" spans="2:7" x14ac:dyDescent="0.25">
      <c r="B124" s="11" t="str">
        <f t="shared" ref="B124:B129" si="6">CONCATENATE(E124,F124)</f>
        <v>1985M</v>
      </c>
      <c r="C124" s="11" t="s">
        <v>81</v>
      </c>
      <c r="D124" s="115"/>
      <c r="E124" s="11">
        <v>1985</v>
      </c>
      <c r="F124" s="11" t="s">
        <v>83</v>
      </c>
      <c r="G124" s="11">
        <f t="shared" ref="G124:G129" si="7">2025-E124</f>
        <v>40</v>
      </c>
    </row>
    <row r="125" spans="2:7" x14ac:dyDescent="0.25">
      <c r="B125" s="11" t="str">
        <f t="shared" si="6"/>
        <v>1984M</v>
      </c>
      <c r="C125" s="11" t="s">
        <v>81</v>
      </c>
      <c r="D125" s="115"/>
      <c r="E125" s="11">
        <v>1984</v>
      </c>
      <c r="F125" s="11" t="s">
        <v>83</v>
      </c>
      <c r="G125" s="11">
        <f t="shared" si="7"/>
        <v>41</v>
      </c>
    </row>
    <row r="126" spans="2:7" x14ac:dyDescent="0.25">
      <c r="B126" s="11" t="str">
        <f t="shared" si="6"/>
        <v>1983M</v>
      </c>
      <c r="C126" s="11" t="s">
        <v>81</v>
      </c>
      <c r="D126" s="115"/>
      <c r="E126" s="11">
        <v>1983</v>
      </c>
      <c r="F126" s="11" t="s">
        <v>83</v>
      </c>
      <c r="G126" s="11">
        <f t="shared" si="7"/>
        <v>42</v>
      </c>
    </row>
    <row r="127" spans="2:7" x14ac:dyDescent="0.25">
      <c r="B127" s="11" t="str">
        <f t="shared" si="6"/>
        <v>1982M</v>
      </c>
      <c r="C127" s="11" t="s">
        <v>81</v>
      </c>
      <c r="D127" s="115"/>
      <c r="E127" s="11">
        <v>1982</v>
      </c>
      <c r="F127" s="11" t="s">
        <v>83</v>
      </c>
      <c r="G127" s="11">
        <f t="shared" si="7"/>
        <v>43</v>
      </c>
    </row>
    <row r="128" spans="2:7" x14ac:dyDescent="0.25">
      <c r="B128" s="11" t="str">
        <f t="shared" si="6"/>
        <v>1981M</v>
      </c>
      <c r="C128" s="11" t="s">
        <v>81</v>
      </c>
      <c r="D128" s="115"/>
      <c r="E128" s="11">
        <v>1981</v>
      </c>
      <c r="F128" s="11" t="s">
        <v>83</v>
      </c>
      <c r="G128" s="11">
        <f t="shared" si="7"/>
        <v>44</v>
      </c>
    </row>
    <row r="129" spans="2:7" x14ac:dyDescent="0.25">
      <c r="B129" s="11" t="str">
        <f t="shared" si="6"/>
        <v>1980M</v>
      </c>
      <c r="C129" s="11" t="s">
        <v>81</v>
      </c>
      <c r="D129" s="115"/>
      <c r="E129" s="11">
        <v>1980</v>
      </c>
      <c r="F129" s="11" t="s">
        <v>83</v>
      </c>
      <c r="G129" s="11">
        <f t="shared" si="7"/>
        <v>45</v>
      </c>
    </row>
    <row r="130" spans="2:7" x14ac:dyDescent="0.25">
      <c r="B130" s="11" t="str">
        <f t="shared" si="2"/>
        <v>1985SM</v>
      </c>
      <c r="C130" s="11" t="s">
        <v>84</v>
      </c>
      <c r="D130" s="115" t="s">
        <v>109</v>
      </c>
      <c r="E130" s="11">
        <v>1985</v>
      </c>
      <c r="F130" s="11" t="s">
        <v>85</v>
      </c>
      <c r="G130" s="11">
        <f t="shared" si="3"/>
        <v>40</v>
      </c>
    </row>
    <row r="131" spans="2:7" x14ac:dyDescent="0.25">
      <c r="B131" s="11" t="str">
        <f t="shared" si="2"/>
        <v>1984SM</v>
      </c>
      <c r="C131" s="11" t="s">
        <v>84</v>
      </c>
      <c r="D131" s="115"/>
      <c r="E131" s="11">
        <v>1984</v>
      </c>
      <c r="F131" s="11" t="s">
        <v>85</v>
      </c>
      <c r="G131" s="11">
        <f t="shared" si="3"/>
        <v>41</v>
      </c>
    </row>
    <row r="132" spans="2:7" x14ac:dyDescent="0.25">
      <c r="B132" s="11" t="str">
        <f t="shared" si="2"/>
        <v>1983SM</v>
      </c>
      <c r="C132" s="11" t="s">
        <v>84</v>
      </c>
      <c r="D132" s="115"/>
      <c r="E132" s="11">
        <v>1983</v>
      </c>
      <c r="F132" s="11" t="s">
        <v>85</v>
      </c>
      <c r="G132" s="11">
        <f t="shared" si="3"/>
        <v>42</v>
      </c>
    </row>
    <row r="133" spans="2:7" x14ac:dyDescent="0.25">
      <c r="B133" s="11" t="str">
        <f t="shared" si="2"/>
        <v>1982SM</v>
      </c>
      <c r="C133" s="11" t="s">
        <v>84</v>
      </c>
      <c r="D133" s="115"/>
      <c r="E133" s="11">
        <v>1982</v>
      </c>
      <c r="F133" s="11" t="s">
        <v>85</v>
      </c>
      <c r="G133" s="11">
        <f t="shared" si="3"/>
        <v>43</v>
      </c>
    </row>
    <row r="134" spans="2:7" x14ac:dyDescent="0.25">
      <c r="B134" s="11" t="str">
        <f t="shared" si="2"/>
        <v>1981SM</v>
      </c>
      <c r="C134" s="11" t="s">
        <v>84</v>
      </c>
      <c r="D134" s="115"/>
      <c r="E134" s="11">
        <v>1981</v>
      </c>
      <c r="F134" s="11" t="s">
        <v>85</v>
      </c>
      <c r="G134" s="11">
        <f t="shared" si="3"/>
        <v>44</v>
      </c>
    </row>
    <row r="135" spans="2:7" x14ac:dyDescent="0.25">
      <c r="B135" s="11" t="str">
        <f t="shared" si="2"/>
        <v>1980SM</v>
      </c>
      <c r="C135" s="11" t="s">
        <v>84</v>
      </c>
      <c r="D135" s="115"/>
      <c r="E135" s="11">
        <v>1980</v>
      </c>
      <c r="F135" s="11" t="s">
        <v>85</v>
      </c>
      <c r="G135" s="11">
        <f t="shared" si="3"/>
        <v>45</v>
      </c>
    </row>
    <row r="136" spans="2:7" x14ac:dyDescent="0.25">
      <c r="B136" s="11" t="str">
        <f t="shared" si="2"/>
        <v>1979SM</v>
      </c>
      <c r="C136" s="11" t="s">
        <v>84</v>
      </c>
      <c r="D136" s="115"/>
      <c r="E136" s="11">
        <v>1979</v>
      </c>
      <c r="F136" s="11" t="s">
        <v>85</v>
      </c>
      <c r="G136" s="11">
        <f t="shared" si="3"/>
        <v>46</v>
      </c>
    </row>
    <row r="137" spans="2:7" x14ac:dyDescent="0.25">
      <c r="B137" s="11" t="str">
        <f t="shared" si="2"/>
        <v>1978SM</v>
      </c>
      <c r="C137" s="11" t="s">
        <v>84</v>
      </c>
      <c r="D137" s="115"/>
      <c r="E137" s="11">
        <v>1978</v>
      </c>
      <c r="F137" s="11" t="s">
        <v>85</v>
      </c>
      <c r="G137" s="11">
        <f t="shared" si="3"/>
        <v>47</v>
      </c>
    </row>
    <row r="138" spans="2:7" x14ac:dyDescent="0.25">
      <c r="B138" s="11" t="str">
        <f t="shared" si="2"/>
        <v>1977SM</v>
      </c>
      <c r="C138" s="11" t="s">
        <v>84</v>
      </c>
      <c r="D138" s="115"/>
      <c r="E138" s="11">
        <v>1977</v>
      </c>
      <c r="F138" s="11" t="s">
        <v>85</v>
      </c>
      <c r="G138" s="11">
        <f t="shared" si="3"/>
        <v>48</v>
      </c>
    </row>
    <row r="139" spans="2:7" x14ac:dyDescent="0.25">
      <c r="B139" s="11" t="str">
        <f t="shared" si="2"/>
        <v>1976SM</v>
      </c>
      <c r="C139" s="11" t="s">
        <v>84</v>
      </c>
      <c r="D139" s="115"/>
      <c r="E139" s="11">
        <v>1976</v>
      </c>
      <c r="F139" s="11" t="s">
        <v>85</v>
      </c>
      <c r="G139" s="11">
        <f t="shared" si="3"/>
        <v>49</v>
      </c>
    </row>
    <row r="140" spans="2:7" x14ac:dyDescent="0.25">
      <c r="B140" s="11" t="str">
        <f t="shared" si="2"/>
        <v>1975SM</v>
      </c>
      <c r="C140" s="11" t="s">
        <v>84</v>
      </c>
      <c r="D140" s="115"/>
      <c r="E140" s="11">
        <v>1975</v>
      </c>
      <c r="F140" s="11" t="s">
        <v>85</v>
      </c>
      <c r="G140" s="11">
        <f t="shared" si="3"/>
        <v>50</v>
      </c>
    </row>
    <row r="141" spans="2:7" x14ac:dyDescent="0.25">
      <c r="B141" s="11" t="str">
        <f t="shared" ref="B141:B232" si="8">CONCATENATE(E141,F141)</f>
        <v>1974SM</v>
      </c>
      <c r="C141" s="11" t="s">
        <v>84</v>
      </c>
      <c r="D141" s="115"/>
      <c r="E141" s="11">
        <v>1974</v>
      </c>
      <c r="F141" s="11" t="s">
        <v>85</v>
      </c>
      <c r="G141" s="11">
        <f t="shared" ref="G141:G232" si="9">2025-E141</f>
        <v>51</v>
      </c>
    </row>
    <row r="142" spans="2:7" x14ac:dyDescent="0.25">
      <c r="B142" s="11" t="str">
        <f t="shared" si="8"/>
        <v>1973SM</v>
      </c>
      <c r="C142" s="11" t="s">
        <v>84</v>
      </c>
      <c r="D142" s="115"/>
      <c r="E142" s="11">
        <v>1973</v>
      </c>
      <c r="F142" s="11" t="s">
        <v>85</v>
      </c>
      <c r="G142" s="11">
        <f t="shared" si="9"/>
        <v>52</v>
      </c>
    </row>
    <row r="143" spans="2:7" x14ac:dyDescent="0.25">
      <c r="B143" s="11" t="str">
        <f t="shared" si="8"/>
        <v>1972SM</v>
      </c>
      <c r="C143" s="11" t="s">
        <v>84</v>
      </c>
      <c r="D143" s="115"/>
      <c r="E143" s="11">
        <v>1972</v>
      </c>
      <c r="F143" s="11" t="s">
        <v>85</v>
      </c>
      <c r="G143" s="11">
        <f t="shared" si="9"/>
        <v>53</v>
      </c>
    </row>
    <row r="144" spans="2:7" x14ac:dyDescent="0.25">
      <c r="B144" s="11" t="str">
        <f t="shared" si="8"/>
        <v>1971SM</v>
      </c>
      <c r="C144" s="11" t="s">
        <v>84</v>
      </c>
      <c r="D144" s="115"/>
      <c r="E144" s="11">
        <v>1971</v>
      </c>
      <c r="F144" s="11" t="s">
        <v>85</v>
      </c>
      <c r="G144" s="11">
        <f t="shared" si="9"/>
        <v>54</v>
      </c>
    </row>
    <row r="145" spans="2:7" x14ac:dyDescent="0.25">
      <c r="B145" s="11" t="str">
        <f t="shared" si="8"/>
        <v>1970SM</v>
      </c>
      <c r="C145" s="11" t="s">
        <v>84</v>
      </c>
      <c r="D145" s="116"/>
      <c r="E145" s="11">
        <v>1970</v>
      </c>
      <c r="F145" s="11" t="s">
        <v>85</v>
      </c>
      <c r="G145" s="11">
        <f t="shared" si="9"/>
        <v>55</v>
      </c>
    </row>
    <row r="146" spans="2:7" x14ac:dyDescent="0.25">
      <c r="B146" s="11" t="str">
        <f t="shared" si="8"/>
        <v>1994WW</v>
      </c>
      <c r="C146" s="11" t="s">
        <v>86</v>
      </c>
      <c r="D146" s="114" t="s">
        <v>87</v>
      </c>
      <c r="E146" s="11">
        <v>1994</v>
      </c>
      <c r="F146" s="11" t="s">
        <v>88</v>
      </c>
      <c r="G146" s="11">
        <f t="shared" si="9"/>
        <v>31</v>
      </c>
    </row>
    <row r="147" spans="2:7" x14ac:dyDescent="0.25">
      <c r="B147" s="11" t="str">
        <f t="shared" si="8"/>
        <v>1993WW</v>
      </c>
      <c r="C147" s="11" t="s">
        <v>86</v>
      </c>
      <c r="D147" s="115"/>
      <c r="E147" s="11">
        <v>1993</v>
      </c>
      <c r="F147" s="11" t="s">
        <v>88</v>
      </c>
      <c r="G147" s="11">
        <f t="shared" si="9"/>
        <v>32</v>
      </c>
    </row>
    <row r="148" spans="2:7" x14ac:dyDescent="0.25">
      <c r="B148" s="11" t="str">
        <f t="shared" si="8"/>
        <v>1992WW</v>
      </c>
      <c r="C148" s="11" t="s">
        <v>86</v>
      </c>
      <c r="D148" s="115"/>
      <c r="E148" s="11">
        <v>1992</v>
      </c>
      <c r="F148" s="11" t="s">
        <v>88</v>
      </c>
      <c r="G148" s="11">
        <f t="shared" si="9"/>
        <v>33</v>
      </c>
    </row>
    <row r="149" spans="2:7" x14ac:dyDescent="0.25">
      <c r="B149" s="11" t="str">
        <f t="shared" si="8"/>
        <v>1991WW</v>
      </c>
      <c r="C149" s="11" t="s">
        <v>86</v>
      </c>
      <c r="D149" s="115"/>
      <c r="E149" s="11">
        <v>1991</v>
      </c>
      <c r="F149" s="11" t="s">
        <v>88</v>
      </c>
      <c r="G149" s="11">
        <f t="shared" si="9"/>
        <v>34</v>
      </c>
    </row>
    <row r="150" spans="2:7" x14ac:dyDescent="0.25">
      <c r="B150" s="11" t="str">
        <f t="shared" si="8"/>
        <v>1990WW</v>
      </c>
      <c r="C150" s="11" t="s">
        <v>86</v>
      </c>
      <c r="D150" s="115"/>
      <c r="E150" s="11">
        <v>1990</v>
      </c>
      <c r="F150" s="11" t="s">
        <v>88</v>
      </c>
      <c r="G150" s="11">
        <f t="shared" si="9"/>
        <v>35</v>
      </c>
    </row>
    <row r="151" spans="2:7" x14ac:dyDescent="0.25">
      <c r="B151" s="11" t="str">
        <f t="shared" si="8"/>
        <v>1989WW</v>
      </c>
      <c r="C151" s="11" t="s">
        <v>86</v>
      </c>
      <c r="D151" s="115"/>
      <c r="E151" s="11">
        <v>1989</v>
      </c>
      <c r="F151" s="11" t="s">
        <v>88</v>
      </c>
      <c r="G151" s="11">
        <f t="shared" si="9"/>
        <v>36</v>
      </c>
    </row>
    <row r="152" spans="2:7" x14ac:dyDescent="0.25">
      <c r="B152" s="11" t="str">
        <f t="shared" si="8"/>
        <v>1988WW</v>
      </c>
      <c r="C152" s="11" t="s">
        <v>86</v>
      </c>
      <c r="D152" s="115"/>
      <c r="E152" s="11">
        <v>1988</v>
      </c>
      <c r="F152" s="11" t="s">
        <v>88</v>
      </c>
      <c r="G152" s="11">
        <f t="shared" si="9"/>
        <v>37</v>
      </c>
    </row>
    <row r="153" spans="2:7" x14ac:dyDescent="0.25">
      <c r="B153" s="11" t="str">
        <f t="shared" si="8"/>
        <v>1987WW</v>
      </c>
      <c r="C153" s="11" t="s">
        <v>86</v>
      </c>
      <c r="D153" s="115"/>
      <c r="E153" s="11">
        <v>1987</v>
      </c>
      <c r="F153" s="11" t="s">
        <v>88</v>
      </c>
      <c r="G153" s="11">
        <f t="shared" si="9"/>
        <v>38</v>
      </c>
    </row>
    <row r="154" spans="2:7" x14ac:dyDescent="0.25">
      <c r="B154" s="11" t="str">
        <f t="shared" si="8"/>
        <v>1986WW</v>
      </c>
      <c r="C154" s="11" t="s">
        <v>86</v>
      </c>
      <c r="D154" s="115"/>
      <c r="E154" s="11">
        <v>1986</v>
      </c>
      <c r="F154" s="11" t="s">
        <v>88</v>
      </c>
      <c r="G154" s="11">
        <f t="shared" si="9"/>
        <v>39</v>
      </c>
    </row>
    <row r="155" spans="2:7" x14ac:dyDescent="0.25">
      <c r="B155" s="11" t="str">
        <f t="shared" si="8"/>
        <v>1985WW</v>
      </c>
      <c r="C155" s="11" t="s">
        <v>86</v>
      </c>
      <c r="D155" s="116"/>
      <c r="E155" s="11">
        <v>1985</v>
      </c>
      <c r="F155" s="11" t="s">
        <v>88</v>
      </c>
      <c r="G155" s="11">
        <f t="shared" si="9"/>
        <v>40</v>
      </c>
    </row>
    <row r="156" spans="2:7" x14ac:dyDescent="0.25">
      <c r="B156" s="11" t="str">
        <f t="shared" si="8"/>
        <v>1994V</v>
      </c>
      <c r="C156" s="11" t="s">
        <v>89</v>
      </c>
      <c r="D156" s="114" t="s">
        <v>87</v>
      </c>
      <c r="E156" s="11">
        <v>1994</v>
      </c>
      <c r="F156" s="11" t="s">
        <v>90</v>
      </c>
      <c r="G156" s="11">
        <f t="shared" si="9"/>
        <v>31</v>
      </c>
    </row>
    <row r="157" spans="2:7" x14ac:dyDescent="0.25">
      <c r="B157" s="11" t="str">
        <f t="shared" si="8"/>
        <v>1993V</v>
      </c>
      <c r="C157" s="11" t="s">
        <v>89</v>
      </c>
      <c r="D157" s="115"/>
      <c r="E157" s="11">
        <v>1993</v>
      </c>
      <c r="F157" s="11" t="s">
        <v>90</v>
      </c>
      <c r="G157" s="11">
        <f t="shared" si="9"/>
        <v>32</v>
      </c>
    </row>
    <row r="158" spans="2:7" x14ac:dyDescent="0.25">
      <c r="B158" s="11" t="str">
        <f t="shared" si="8"/>
        <v>1992V</v>
      </c>
      <c r="C158" s="11" t="s">
        <v>89</v>
      </c>
      <c r="D158" s="115"/>
      <c r="E158" s="11">
        <v>1992</v>
      </c>
      <c r="F158" s="11" t="s">
        <v>90</v>
      </c>
      <c r="G158" s="11">
        <f t="shared" si="9"/>
        <v>33</v>
      </c>
    </row>
    <row r="159" spans="2:7" x14ac:dyDescent="0.25">
      <c r="B159" s="11" t="str">
        <f t="shared" si="8"/>
        <v>1991V</v>
      </c>
      <c r="C159" s="11" t="s">
        <v>89</v>
      </c>
      <c r="D159" s="115"/>
      <c r="E159" s="11">
        <v>1991</v>
      </c>
      <c r="F159" s="11" t="s">
        <v>90</v>
      </c>
      <c r="G159" s="11">
        <f t="shared" si="9"/>
        <v>34</v>
      </c>
    </row>
    <row r="160" spans="2:7" x14ac:dyDescent="0.25">
      <c r="B160" s="11" t="str">
        <f t="shared" si="8"/>
        <v>1990V</v>
      </c>
      <c r="C160" s="11" t="s">
        <v>89</v>
      </c>
      <c r="D160" s="115"/>
      <c r="E160" s="11">
        <v>1990</v>
      </c>
      <c r="F160" s="11" t="s">
        <v>90</v>
      </c>
      <c r="G160" s="11">
        <f t="shared" si="9"/>
        <v>35</v>
      </c>
    </row>
    <row r="161" spans="2:7" x14ac:dyDescent="0.25">
      <c r="B161" s="11" t="str">
        <f t="shared" si="8"/>
        <v>1989V</v>
      </c>
      <c r="C161" s="11" t="s">
        <v>89</v>
      </c>
      <c r="D161" s="115"/>
      <c r="E161" s="11">
        <v>1989</v>
      </c>
      <c r="F161" s="11" t="s">
        <v>90</v>
      </c>
      <c r="G161" s="11">
        <f t="shared" si="9"/>
        <v>36</v>
      </c>
    </row>
    <row r="162" spans="2:7" x14ac:dyDescent="0.25">
      <c r="B162" s="11" t="str">
        <f t="shared" si="8"/>
        <v>1988V</v>
      </c>
      <c r="C162" s="11" t="s">
        <v>89</v>
      </c>
      <c r="D162" s="115"/>
      <c r="E162" s="11">
        <v>1988</v>
      </c>
      <c r="F162" s="11" t="s">
        <v>90</v>
      </c>
      <c r="G162" s="11">
        <f t="shared" si="9"/>
        <v>37</v>
      </c>
    </row>
    <row r="163" spans="2:7" x14ac:dyDescent="0.25">
      <c r="B163" s="11" t="str">
        <f t="shared" si="8"/>
        <v>1987V</v>
      </c>
      <c r="C163" s="11" t="s">
        <v>89</v>
      </c>
      <c r="D163" s="115"/>
      <c r="E163" s="11">
        <v>1987</v>
      </c>
      <c r="F163" s="11" t="s">
        <v>90</v>
      </c>
      <c r="G163" s="11">
        <f t="shared" si="9"/>
        <v>38</v>
      </c>
    </row>
    <row r="164" spans="2:7" x14ac:dyDescent="0.25">
      <c r="B164" s="11" t="str">
        <f t="shared" si="8"/>
        <v>1986V</v>
      </c>
      <c r="C164" s="11" t="s">
        <v>89</v>
      </c>
      <c r="D164" s="115"/>
      <c r="E164" s="11">
        <v>1986</v>
      </c>
      <c r="F164" s="11" t="s">
        <v>90</v>
      </c>
      <c r="G164" s="11">
        <f t="shared" si="9"/>
        <v>39</v>
      </c>
    </row>
    <row r="165" spans="2:7" x14ac:dyDescent="0.25">
      <c r="B165" s="11" t="str">
        <f t="shared" si="8"/>
        <v>1985V</v>
      </c>
      <c r="C165" s="11" t="s">
        <v>89</v>
      </c>
      <c r="D165" s="116"/>
      <c r="E165" s="11">
        <v>1985</v>
      </c>
      <c r="F165" s="11" t="s">
        <v>90</v>
      </c>
      <c r="G165" s="11">
        <f t="shared" si="9"/>
        <v>40</v>
      </c>
    </row>
    <row r="166" spans="2:7" x14ac:dyDescent="0.25">
      <c r="B166" s="11" t="str">
        <f t="shared" ref="B166:B181" si="10">CONCATENATE(E166,F166)</f>
        <v>1984V</v>
      </c>
      <c r="C166" s="11" t="s">
        <v>89</v>
      </c>
      <c r="D166" s="65"/>
      <c r="E166" s="11">
        <v>1984</v>
      </c>
      <c r="F166" s="11" t="s">
        <v>90</v>
      </c>
      <c r="G166" s="11">
        <f t="shared" ref="G166:G181" si="11">2025-E166</f>
        <v>41</v>
      </c>
    </row>
    <row r="167" spans="2:7" x14ac:dyDescent="0.25">
      <c r="B167" s="11" t="str">
        <f t="shared" si="10"/>
        <v>1983V</v>
      </c>
      <c r="C167" s="11" t="s">
        <v>89</v>
      </c>
      <c r="D167" s="65"/>
      <c r="E167" s="11">
        <v>1983</v>
      </c>
      <c r="F167" s="11" t="s">
        <v>90</v>
      </c>
      <c r="G167" s="11">
        <f t="shared" si="11"/>
        <v>42</v>
      </c>
    </row>
    <row r="168" spans="2:7" x14ac:dyDescent="0.25">
      <c r="B168" s="11" t="str">
        <f t="shared" si="10"/>
        <v>1982V</v>
      </c>
      <c r="C168" s="11" t="s">
        <v>89</v>
      </c>
      <c r="D168" s="65"/>
      <c r="E168" s="11">
        <v>1982</v>
      </c>
      <c r="F168" s="11" t="s">
        <v>90</v>
      </c>
      <c r="G168" s="11">
        <f t="shared" si="11"/>
        <v>43</v>
      </c>
    </row>
    <row r="169" spans="2:7" x14ac:dyDescent="0.25">
      <c r="B169" s="11" t="str">
        <f t="shared" si="10"/>
        <v>1981V</v>
      </c>
      <c r="C169" s="11" t="s">
        <v>89</v>
      </c>
      <c r="D169" s="65"/>
      <c r="E169" s="11">
        <v>1981</v>
      </c>
      <c r="F169" s="11" t="s">
        <v>90</v>
      </c>
      <c r="G169" s="11">
        <f t="shared" si="11"/>
        <v>44</v>
      </c>
    </row>
    <row r="170" spans="2:7" x14ac:dyDescent="0.25">
      <c r="B170" s="11" t="str">
        <f t="shared" si="10"/>
        <v>1980V</v>
      </c>
      <c r="C170" s="11" t="s">
        <v>89</v>
      </c>
      <c r="D170" s="65"/>
      <c r="E170" s="11">
        <v>1980</v>
      </c>
      <c r="F170" s="11" t="s">
        <v>90</v>
      </c>
      <c r="G170" s="11">
        <f t="shared" si="11"/>
        <v>45</v>
      </c>
    </row>
    <row r="171" spans="2:7" x14ac:dyDescent="0.25">
      <c r="B171" s="11" t="str">
        <f t="shared" si="10"/>
        <v>1979V</v>
      </c>
      <c r="C171" s="11" t="s">
        <v>89</v>
      </c>
      <c r="D171" s="65"/>
      <c r="E171" s="11">
        <v>1979</v>
      </c>
      <c r="F171" s="11" t="s">
        <v>90</v>
      </c>
      <c r="G171" s="11">
        <f t="shared" si="11"/>
        <v>46</v>
      </c>
    </row>
    <row r="172" spans="2:7" x14ac:dyDescent="0.25">
      <c r="B172" s="11" t="str">
        <f t="shared" si="10"/>
        <v>1978V</v>
      </c>
      <c r="C172" s="11" t="s">
        <v>89</v>
      </c>
      <c r="D172" s="65"/>
      <c r="E172" s="11">
        <v>1978</v>
      </c>
      <c r="F172" s="11" t="s">
        <v>90</v>
      </c>
      <c r="G172" s="11">
        <f t="shared" si="11"/>
        <v>47</v>
      </c>
    </row>
    <row r="173" spans="2:7" x14ac:dyDescent="0.25">
      <c r="B173" s="11" t="str">
        <f t="shared" si="10"/>
        <v>1977V</v>
      </c>
      <c r="C173" s="11" t="s">
        <v>89</v>
      </c>
      <c r="D173" s="65"/>
      <c r="E173" s="11">
        <v>1977</v>
      </c>
      <c r="F173" s="11" t="s">
        <v>90</v>
      </c>
      <c r="G173" s="11">
        <f t="shared" si="11"/>
        <v>48</v>
      </c>
    </row>
    <row r="174" spans="2:7" x14ac:dyDescent="0.25">
      <c r="B174" s="11" t="str">
        <f t="shared" si="10"/>
        <v>1976V</v>
      </c>
      <c r="C174" s="11" t="s">
        <v>89</v>
      </c>
      <c r="D174" s="65"/>
      <c r="E174" s="11">
        <v>1976</v>
      </c>
      <c r="F174" s="11" t="s">
        <v>90</v>
      </c>
      <c r="G174" s="11">
        <f t="shared" si="11"/>
        <v>49</v>
      </c>
    </row>
    <row r="175" spans="2:7" x14ac:dyDescent="0.25">
      <c r="B175" s="11" t="str">
        <f t="shared" si="10"/>
        <v>1975V</v>
      </c>
      <c r="C175" s="11" t="s">
        <v>89</v>
      </c>
      <c r="D175" s="65"/>
      <c r="E175" s="11">
        <v>1975</v>
      </c>
      <c r="F175" s="11" t="s">
        <v>90</v>
      </c>
      <c r="G175" s="11">
        <f t="shared" si="11"/>
        <v>50</v>
      </c>
    </row>
    <row r="176" spans="2:7" x14ac:dyDescent="0.25">
      <c r="B176" s="11" t="str">
        <f t="shared" si="10"/>
        <v>1974V</v>
      </c>
      <c r="C176" s="11" t="s">
        <v>89</v>
      </c>
      <c r="D176" s="65"/>
      <c r="E176" s="11">
        <v>1974</v>
      </c>
      <c r="F176" s="11" t="s">
        <v>90</v>
      </c>
      <c r="G176" s="11">
        <f t="shared" si="11"/>
        <v>51</v>
      </c>
    </row>
    <row r="177" spans="2:7" x14ac:dyDescent="0.25">
      <c r="B177" s="11" t="str">
        <f t="shared" si="10"/>
        <v>1973V</v>
      </c>
      <c r="C177" s="11" t="s">
        <v>89</v>
      </c>
      <c r="D177" s="65"/>
      <c r="E177" s="11">
        <v>1973</v>
      </c>
      <c r="F177" s="11" t="s">
        <v>90</v>
      </c>
      <c r="G177" s="11">
        <f t="shared" si="11"/>
        <v>52</v>
      </c>
    </row>
    <row r="178" spans="2:7" x14ac:dyDescent="0.25">
      <c r="B178" s="11" t="str">
        <f t="shared" si="10"/>
        <v>1972V</v>
      </c>
      <c r="C178" s="11" t="s">
        <v>89</v>
      </c>
      <c r="D178" s="65"/>
      <c r="E178" s="11">
        <v>1972</v>
      </c>
      <c r="F178" s="11" t="s">
        <v>90</v>
      </c>
      <c r="G178" s="11">
        <f t="shared" si="11"/>
        <v>53</v>
      </c>
    </row>
    <row r="179" spans="2:7" x14ac:dyDescent="0.25">
      <c r="B179" s="11" t="str">
        <f t="shared" si="10"/>
        <v>1971V</v>
      </c>
      <c r="C179" s="11" t="s">
        <v>89</v>
      </c>
      <c r="D179" s="65"/>
      <c r="E179" s="11">
        <v>1971</v>
      </c>
      <c r="F179" s="11" t="s">
        <v>90</v>
      </c>
      <c r="G179" s="11">
        <f t="shared" si="11"/>
        <v>54</v>
      </c>
    </row>
    <row r="180" spans="2:7" x14ac:dyDescent="0.25">
      <c r="B180" s="11" t="str">
        <f t="shared" si="10"/>
        <v>1970V</v>
      </c>
      <c r="C180" s="11" t="s">
        <v>89</v>
      </c>
      <c r="D180" s="65"/>
      <c r="E180" s="11">
        <v>1970</v>
      </c>
      <c r="F180" s="11" t="s">
        <v>90</v>
      </c>
      <c r="G180" s="11">
        <f t="shared" si="11"/>
        <v>55</v>
      </c>
    </row>
    <row r="181" spans="2:7" x14ac:dyDescent="0.25">
      <c r="B181" s="11" t="str">
        <f t="shared" si="10"/>
        <v>1969V</v>
      </c>
      <c r="C181" s="11" t="s">
        <v>89</v>
      </c>
      <c r="D181" s="65"/>
      <c r="E181" s="11">
        <v>1969</v>
      </c>
      <c r="F181" s="11" t="s">
        <v>90</v>
      </c>
      <c r="G181" s="11">
        <f t="shared" si="11"/>
        <v>56</v>
      </c>
    </row>
    <row r="182" spans="2:7" x14ac:dyDescent="0.25">
      <c r="B182" s="11" t="str">
        <f t="shared" si="8"/>
        <v>2006F</v>
      </c>
      <c r="C182" s="11" t="s">
        <v>91</v>
      </c>
      <c r="D182" s="114" t="s">
        <v>92</v>
      </c>
      <c r="E182" s="11">
        <v>2006</v>
      </c>
      <c r="F182" s="11" t="s">
        <v>93</v>
      </c>
      <c r="G182" s="11">
        <f t="shared" si="9"/>
        <v>19</v>
      </c>
    </row>
    <row r="183" spans="2:7" x14ac:dyDescent="0.25">
      <c r="B183" s="11" t="str">
        <f t="shared" si="8"/>
        <v>2007F</v>
      </c>
      <c r="C183" s="11" t="s">
        <v>91</v>
      </c>
      <c r="D183" s="115"/>
      <c r="E183" s="11">
        <v>2007</v>
      </c>
      <c r="F183" s="11" t="s">
        <v>93</v>
      </c>
      <c r="G183" s="11">
        <f t="shared" si="9"/>
        <v>18</v>
      </c>
    </row>
    <row r="184" spans="2:7" x14ac:dyDescent="0.25">
      <c r="B184" s="11" t="str">
        <f t="shared" si="8"/>
        <v>2006F</v>
      </c>
      <c r="C184" s="11" t="s">
        <v>91</v>
      </c>
      <c r="D184" s="115"/>
      <c r="E184" s="11">
        <v>2006</v>
      </c>
      <c r="F184" s="11" t="s">
        <v>93</v>
      </c>
      <c r="G184" s="11">
        <f t="shared" si="9"/>
        <v>19</v>
      </c>
    </row>
    <row r="185" spans="2:7" x14ac:dyDescent="0.25">
      <c r="B185" s="11" t="str">
        <f t="shared" si="8"/>
        <v>2005F</v>
      </c>
      <c r="C185" s="11" t="s">
        <v>91</v>
      </c>
      <c r="D185" s="115"/>
      <c r="E185" s="11">
        <v>2005</v>
      </c>
      <c r="F185" s="11" t="s">
        <v>93</v>
      </c>
      <c r="G185" s="11">
        <f t="shared" si="9"/>
        <v>20</v>
      </c>
    </row>
    <row r="186" spans="2:7" x14ac:dyDescent="0.25">
      <c r="B186" s="11" t="str">
        <f t="shared" si="8"/>
        <v>2004F</v>
      </c>
      <c r="C186" s="11" t="s">
        <v>91</v>
      </c>
      <c r="D186" s="115"/>
      <c r="E186" s="11">
        <v>2004</v>
      </c>
      <c r="F186" s="11" t="s">
        <v>93</v>
      </c>
      <c r="G186" s="11">
        <f t="shared" si="9"/>
        <v>21</v>
      </c>
    </row>
    <row r="187" spans="2:7" x14ac:dyDescent="0.25">
      <c r="B187" s="11" t="str">
        <f t="shared" si="8"/>
        <v>2003F</v>
      </c>
      <c r="C187" s="11" t="s">
        <v>91</v>
      </c>
      <c r="D187" s="115"/>
      <c r="E187" s="11">
        <v>2003</v>
      </c>
      <c r="F187" s="11" t="s">
        <v>93</v>
      </c>
      <c r="G187" s="11">
        <f t="shared" si="9"/>
        <v>22</v>
      </c>
    </row>
    <row r="188" spans="2:7" x14ac:dyDescent="0.25">
      <c r="B188" s="11" t="str">
        <f t="shared" si="8"/>
        <v>2002F</v>
      </c>
      <c r="C188" s="11" t="s">
        <v>91</v>
      </c>
      <c r="D188" s="115"/>
      <c r="E188" s="11">
        <v>2002</v>
      </c>
      <c r="F188" s="11" t="s">
        <v>93</v>
      </c>
      <c r="G188" s="11">
        <f t="shared" si="9"/>
        <v>23</v>
      </c>
    </row>
    <row r="189" spans="2:7" x14ac:dyDescent="0.25">
      <c r="B189" s="11" t="str">
        <f t="shared" si="8"/>
        <v>2001F</v>
      </c>
      <c r="C189" s="11" t="s">
        <v>91</v>
      </c>
      <c r="D189" s="115"/>
      <c r="E189" s="11">
        <v>2001</v>
      </c>
      <c r="F189" s="11" t="s">
        <v>93</v>
      </c>
      <c r="G189" s="11">
        <f t="shared" si="9"/>
        <v>24</v>
      </c>
    </row>
    <row r="190" spans="2:7" x14ac:dyDescent="0.25">
      <c r="B190" s="11" t="str">
        <f t="shared" si="8"/>
        <v>2000F</v>
      </c>
      <c r="C190" s="11" t="s">
        <v>91</v>
      </c>
      <c r="D190" s="115"/>
      <c r="E190" s="11">
        <v>2000</v>
      </c>
      <c r="F190" s="11" t="s">
        <v>93</v>
      </c>
      <c r="G190" s="11">
        <f t="shared" si="9"/>
        <v>25</v>
      </c>
    </row>
    <row r="191" spans="2:7" x14ac:dyDescent="0.25">
      <c r="B191" s="11" t="str">
        <f t="shared" si="8"/>
        <v>1999F</v>
      </c>
      <c r="C191" s="11" t="s">
        <v>91</v>
      </c>
      <c r="D191" s="115"/>
      <c r="E191" s="11">
        <v>1999</v>
      </c>
      <c r="F191" s="11" t="s">
        <v>93</v>
      </c>
      <c r="G191" s="11">
        <f t="shared" si="9"/>
        <v>26</v>
      </c>
    </row>
    <row r="192" spans="2:7" x14ac:dyDescent="0.25">
      <c r="B192" s="11" t="str">
        <f t="shared" si="8"/>
        <v>1998F</v>
      </c>
      <c r="C192" s="11" t="s">
        <v>91</v>
      </c>
      <c r="D192" s="115"/>
      <c r="E192" s="11">
        <v>1998</v>
      </c>
      <c r="F192" s="11" t="s">
        <v>93</v>
      </c>
      <c r="G192" s="11">
        <f t="shared" si="9"/>
        <v>27</v>
      </c>
    </row>
    <row r="193" spans="2:7" x14ac:dyDescent="0.25">
      <c r="B193" s="11" t="str">
        <f t="shared" si="8"/>
        <v>1997F</v>
      </c>
      <c r="C193" s="11" t="s">
        <v>91</v>
      </c>
      <c r="D193" s="115"/>
      <c r="E193" s="11">
        <v>1997</v>
      </c>
      <c r="F193" s="11" t="s">
        <v>93</v>
      </c>
      <c r="G193" s="11">
        <f t="shared" si="9"/>
        <v>28</v>
      </c>
    </row>
    <row r="194" spans="2:7" x14ac:dyDescent="0.25">
      <c r="B194" s="11" t="str">
        <f t="shared" si="8"/>
        <v>1996F</v>
      </c>
      <c r="C194" s="11" t="s">
        <v>91</v>
      </c>
      <c r="D194" s="115"/>
      <c r="E194" s="11">
        <v>1996</v>
      </c>
      <c r="F194" s="11" t="s">
        <v>93</v>
      </c>
      <c r="G194" s="11">
        <f t="shared" si="9"/>
        <v>29</v>
      </c>
    </row>
    <row r="195" spans="2:7" x14ac:dyDescent="0.25">
      <c r="B195" s="11" t="str">
        <f t="shared" si="8"/>
        <v>1995F</v>
      </c>
      <c r="C195" s="11" t="s">
        <v>91</v>
      </c>
      <c r="D195" s="115"/>
      <c r="E195" s="11">
        <v>1995</v>
      </c>
      <c r="F195" s="11" t="s">
        <v>93</v>
      </c>
      <c r="G195" s="11">
        <f t="shared" si="9"/>
        <v>30</v>
      </c>
    </row>
    <row r="196" spans="2:7" x14ac:dyDescent="0.25">
      <c r="B196" s="11" t="str">
        <f t="shared" si="8"/>
        <v>1994F</v>
      </c>
      <c r="C196" s="11" t="s">
        <v>91</v>
      </c>
      <c r="D196" s="116"/>
      <c r="E196" s="11">
        <v>1994</v>
      </c>
      <c r="F196" s="11" t="s">
        <v>93</v>
      </c>
      <c r="G196" s="11">
        <f t="shared" si="9"/>
        <v>31</v>
      </c>
    </row>
    <row r="197" spans="2:7" x14ac:dyDescent="0.25">
      <c r="B197" s="11" t="str">
        <f t="shared" ref="B197:B208" si="12">CONCATENATE(E197,F197)</f>
        <v>1993F</v>
      </c>
      <c r="C197" s="11" t="s">
        <v>91</v>
      </c>
      <c r="D197" s="100"/>
      <c r="E197" s="11">
        <v>1993</v>
      </c>
      <c r="F197" s="11" t="s">
        <v>93</v>
      </c>
      <c r="G197" s="11">
        <f t="shared" ref="G197:G208" si="13">2025-E197</f>
        <v>32</v>
      </c>
    </row>
    <row r="198" spans="2:7" x14ac:dyDescent="0.25">
      <c r="B198" s="11" t="str">
        <f t="shared" si="12"/>
        <v>1992F</v>
      </c>
      <c r="C198" s="11" t="s">
        <v>91</v>
      </c>
      <c r="D198" s="100"/>
      <c r="E198" s="11">
        <v>1992</v>
      </c>
      <c r="F198" s="11" t="s">
        <v>93</v>
      </c>
      <c r="G198" s="11">
        <f t="shared" si="13"/>
        <v>33</v>
      </c>
    </row>
    <row r="199" spans="2:7" x14ac:dyDescent="0.25">
      <c r="B199" s="11" t="str">
        <f t="shared" si="12"/>
        <v>1991F</v>
      </c>
      <c r="C199" s="11" t="s">
        <v>91</v>
      </c>
      <c r="D199" s="100"/>
      <c r="E199" s="11">
        <v>1991</v>
      </c>
      <c r="F199" s="11" t="s">
        <v>93</v>
      </c>
      <c r="G199" s="11">
        <f t="shared" si="13"/>
        <v>34</v>
      </c>
    </row>
    <row r="200" spans="2:7" x14ac:dyDescent="0.25">
      <c r="B200" s="11" t="str">
        <f t="shared" si="12"/>
        <v>1990F</v>
      </c>
      <c r="C200" s="11" t="s">
        <v>91</v>
      </c>
      <c r="D200" s="100"/>
      <c r="E200" s="11">
        <v>1990</v>
      </c>
      <c r="F200" s="11" t="s">
        <v>93</v>
      </c>
      <c r="G200" s="11">
        <f t="shared" si="13"/>
        <v>35</v>
      </c>
    </row>
    <row r="201" spans="2:7" x14ac:dyDescent="0.25">
      <c r="B201" s="11" t="str">
        <f t="shared" si="12"/>
        <v>1989F</v>
      </c>
      <c r="C201" s="11" t="s">
        <v>91</v>
      </c>
      <c r="D201" s="100"/>
      <c r="E201" s="11">
        <v>1989</v>
      </c>
      <c r="F201" s="11" t="s">
        <v>93</v>
      </c>
      <c r="G201" s="11">
        <f t="shared" si="13"/>
        <v>36</v>
      </c>
    </row>
    <row r="202" spans="2:7" x14ac:dyDescent="0.25">
      <c r="B202" s="11" t="str">
        <f t="shared" si="12"/>
        <v>1988F</v>
      </c>
      <c r="C202" s="11" t="s">
        <v>91</v>
      </c>
      <c r="D202" s="100"/>
      <c r="E202" s="11">
        <v>1988</v>
      </c>
      <c r="F202" s="11" t="s">
        <v>93</v>
      </c>
      <c r="G202" s="11">
        <f t="shared" si="13"/>
        <v>37</v>
      </c>
    </row>
    <row r="203" spans="2:7" x14ac:dyDescent="0.25">
      <c r="B203" s="11" t="str">
        <f t="shared" si="12"/>
        <v>1987F</v>
      </c>
      <c r="C203" s="11" t="s">
        <v>91</v>
      </c>
      <c r="D203" s="100"/>
      <c r="E203" s="11">
        <v>1987</v>
      </c>
      <c r="F203" s="11" t="s">
        <v>93</v>
      </c>
      <c r="G203" s="11">
        <f t="shared" si="13"/>
        <v>38</v>
      </c>
    </row>
    <row r="204" spans="2:7" x14ac:dyDescent="0.25">
      <c r="B204" s="11" t="str">
        <f t="shared" si="12"/>
        <v>1986F</v>
      </c>
      <c r="C204" s="11" t="s">
        <v>91</v>
      </c>
      <c r="D204" s="100"/>
      <c r="E204" s="11">
        <v>1986</v>
      </c>
      <c r="F204" s="11" t="s">
        <v>93</v>
      </c>
      <c r="G204" s="11">
        <f t="shared" si="13"/>
        <v>39</v>
      </c>
    </row>
    <row r="205" spans="2:7" x14ac:dyDescent="0.25">
      <c r="B205" s="11" t="str">
        <f t="shared" si="12"/>
        <v>1985F</v>
      </c>
      <c r="C205" s="11" t="s">
        <v>91</v>
      </c>
      <c r="D205" s="100"/>
      <c r="E205" s="11">
        <v>1985</v>
      </c>
      <c r="F205" s="11" t="s">
        <v>93</v>
      </c>
      <c r="G205" s="11">
        <f t="shared" si="13"/>
        <v>40</v>
      </c>
    </row>
    <row r="206" spans="2:7" x14ac:dyDescent="0.25">
      <c r="B206" s="11" t="str">
        <f t="shared" si="12"/>
        <v>1984F</v>
      </c>
      <c r="C206" s="11" t="s">
        <v>91</v>
      </c>
      <c r="D206" s="100"/>
      <c r="E206" s="11">
        <v>1984</v>
      </c>
      <c r="F206" s="11" t="s">
        <v>93</v>
      </c>
      <c r="G206" s="11">
        <f t="shared" si="13"/>
        <v>41</v>
      </c>
    </row>
    <row r="207" spans="2:7" x14ac:dyDescent="0.25">
      <c r="B207" s="11" t="str">
        <f t="shared" si="12"/>
        <v>1983F</v>
      </c>
      <c r="C207" s="11" t="s">
        <v>91</v>
      </c>
      <c r="D207" s="100"/>
      <c r="E207" s="11">
        <v>1983</v>
      </c>
      <c r="F207" s="11" t="s">
        <v>93</v>
      </c>
      <c r="G207" s="11">
        <f t="shared" si="13"/>
        <v>42</v>
      </c>
    </row>
    <row r="208" spans="2:7" x14ac:dyDescent="0.25">
      <c r="B208" s="11" t="str">
        <f t="shared" si="12"/>
        <v>1982F</v>
      </c>
      <c r="C208" s="11" t="s">
        <v>91</v>
      </c>
      <c r="D208" s="100"/>
      <c r="E208" s="11">
        <v>1982</v>
      </c>
      <c r="F208" s="11" t="s">
        <v>93</v>
      </c>
      <c r="G208" s="11">
        <f t="shared" si="13"/>
        <v>43</v>
      </c>
    </row>
    <row r="209" spans="2:7" x14ac:dyDescent="0.25">
      <c r="B209" s="11" t="str">
        <f t="shared" si="8"/>
        <v>2009Y</v>
      </c>
      <c r="C209" s="11" t="s">
        <v>94</v>
      </c>
      <c r="D209" s="114" t="s">
        <v>95</v>
      </c>
      <c r="E209" s="11">
        <v>2009</v>
      </c>
      <c r="F209" s="11" t="s">
        <v>96</v>
      </c>
      <c r="G209" s="11">
        <f t="shared" si="9"/>
        <v>16</v>
      </c>
    </row>
    <row r="210" spans="2:7" x14ac:dyDescent="0.25">
      <c r="B210" s="11" t="str">
        <f t="shared" si="8"/>
        <v>2008Y</v>
      </c>
      <c r="C210" s="11" t="s">
        <v>94</v>
      </c>
      <c r="D210" s="115"/>
      <c r="E210" s="11">
        <v>2008</v>
      </c>
      <c r="F210" s="11" t="s">
        <v>96</v>
      </c>
      <c r="G210" s="11">
        <f t="shared" si="9"/>
        <v>17</v>
      </c>
    </row>
    <row r="211" spans="2:7" x14ac:dyDescent="0.25">
      <c r="B211" s="11" t="str">
        <f t="shared" si="8"/>
        <v>2007Y</v>
      </c>
      <c r="C211" s="11" t="s">
        <v>94</v>
      </c>
      <c r="D211" s="115"/>
      <c r="E211" s="11">
        <v>2007</v>
      </c>
      <c r="F211" s="11" t="s">
        <v>96</v>
      </c>
      <c r="G211" s="11">
        <f t="shared" si="9"/>
        <v>18</v>
      </c>
    </row>
    <row r="212" spans="2:7" x14ac:dyDescent="0.25">
      <c r="B212" s="11" t="str">
        <f t="shared" si="8"/>
        <v>2006Y</v>
      </c>
      <c r="C212" s="11" t="s">
        <v>94</v>
      </c>
      <c r="D212" s="115"/>
      <c r="E212" s="11">
        <v>2006</v>
      </c>
      <c r="F212" s="11" t="s">
        <v>96</v>
      </c>
      <c r="G212" s="11">
        <f t="shared" si="9"/>
        <v>19</v>
      </c>
    </row>
    <row r="213" spans="2:7" x14ac:dyDescent="0.25">
      <c r="B213" s="11" t="str">
        <f t="shared" si="8"/>
        <v>2005Y</v>
      </c>
      <c r="C213" s="11" t="s">
        <v>94</v>
      </c>
      <c r="D213" s="115"/>
      <c r="E213" s="11">
        <v>2005</v>
      </c>
      <c r="F213" s="11" t="s">
        <v>96</v>
      </c>
      <c r="G213" s="11">
        <f t="shared" si="9"/>
        <v>20</v>
      </c>
    </row>
    <row r="214" spans="2:7" x14ac:dyDescent="0.25">
      <c r="B214" s="11" t="str">
        <f t="shared" si="8"/>
        <v>2004Y</v>
      </c>
      <c r="C214" s="11" t="s">
        <v>94</v>
      </c>
      <c r="D214" s="115"/>
      <c r="E214" s="11">
        <v>2004</v>
      </c>
      <c r="F214" s="11" t="s">
        <v>96</v>
      </c>
      <c r="G214" s="11">
        <f t="shared" si="9"/>
        <v>21</v>
      </c>
    </row>
    <row r="215" spans="2:7" x14ac:dyDescent="0.25">
      <c r="B215" s="11" t="str">
        <f t="shared" si="8"/>
        <v>2003Y</v>
      </c>
      <c r="C215" s="11" t="s">
        <v>94</v>
      </c>
      <c r="D215" s="115"/>
      <c r="E215" s="11">
        <v>2003</v>
      </c>
      <c r="F215" s="11" t="s">
        <v>96</v>
      </c>
      <c r="G215" s="11">
        <f t="shared" si="9"/>
        <v>22</v>
      </c>
    </row>
    <row r="216" spans="2:7" x14ac:dyDescent="0.25">
      <c r="B216" s="11" t="str">
        <f t="shared" si="8"/>
        <v>2002Y</v>
      </c>
      <c r="C216" s="11" t="s">
        <v>94</v>
      </c>
      <c r="D216" s="115"/>
      <c r="E216" s="11">
        <v>2002</v>
      </c>
      <c r="F216" s="11" t="s">
        <v>96</v>
      </c>
      <c r="G216" s="11">
        <f t="shared" si="9"/>
        <v>23</v>
      </c>
    </row>
    <row r="217" spans="2:7" x14ac:dyDescent="0.25">
      <c r="B217" s="11" t="str">
        <f t="shared" si="8"/>
        <v>2001Y</v>
      </c>
      <c r="C217" s="11" t="s">
        <v>94</v>
      </c>
      <c r="D217" s="115"/>
      <c r="E217" s="11">
        <v>2001</v>
      </c>
      <c r="F217" s="11" t="s">
        <v>96</v>
      </c>
      <c r="G217" s="11">
        <f t="shared" si="9"/>
        <v>24</v>
      </c>
    </row>
    <row r="218" spans="2:7" x14ac:dyDescent="0.25">
      <c r="B218" s="11" t="str">
        <f t="shared" si="8"/>
        <v>2000Y</v>
      </c>
      <c r="C218" s="11" t="s">
        <v>94</v>
      </c>
      <c r="D218" s="115"/>
      <c r="E218" s="11">
        <v>2000</v>
      </c>
      <c r="F218" s="11" t="s">
        <v>96</v>
      </c>
      <c r="G218" s="11">
        <f t="shared" si="9"/>
        <v>25</v>
      </c>
    </row>
    <row r="219" spans="2:7" x14ac:dyDescent="0.25">
      <c r="B219" s="11" t="str">
        <f t="shared" si="8"/>
        <v>1999Y</v>
      </c>
      <c r="C219" s="11" t="s">
        <v>94</v>
      </c>
      <c r="D219" s="115"/>
      <c r="E219" s="11">
        <v>1999</v>
      </c>
      <c r="F219" s="11" t="s">
        <v>96</v>
      </c>
      <c r="G219" s="11">
        <f t="shared" si="9"/>
        <v>26</v>
      </c>
    </row>
    <row r="220" spans="2:7" x14ac:dyDescent="0.25">
      <c r="B220" s="11" t="str">
        <f t="shared" si="8"/>
        <v>1998Y</v>
      </c>
      <c r="C220" s="11" t="s">
        <v>94</v>
      </c>
      <c r="D220" s="115"/>
      <c r="E220" s="11">
        <v>1998</v>
      </c>
      <c r="F220" s="11" t="s">
        <v>96</v>
      </c>
      <c r="G220" s="11">
        <f t="shared" si="9"/>
        <v>27</v>
      </c>
    </row>
    <row r="221" spans="2:7" x14ac:dyDescent="0.25">
      <c r="B221" s="11" t="str">
        <f t="shared" si="8"/>
        <v>1997Y</v>
      </c>
      <c r="C221" s="11" t="s">
        <v>94</v>
      </c>
      <c r="D221" s="115"/>
      <c r="E221" s="11">
        <v>1997</v>
      </c>
      <c r="F221" s="11" t="s">
        <v>96</v>
      </c>
      <c r="G221" s="11">
        <f t="shared" si="9"/>
        <v>28</v>
      </c>
    </row>
    <row r="222" spans="2:7" x14ac:dyDescent="0.25">
      <c r="B222" s="11" t="str">
        <f t="shared" si="8"/>
        <v>1996Y</v>
      </c>
      <c r="C222" s="11" t="s">
        <v>94</v>
      </c>
      <c r="D222" s="115"/>
      <c r="E222" s="11">
        <v>1996</v>
      </c>
      <c r="F222" s="11" t="s">
        <v>96</v>
      </c>
      <c r="G222" s="11">
        <f t="shared" si="9"/>
        <v>29</v>
      </c>
    </row>
    <row r="223" spans="2:7" x14ac:dyDescent="0.25">
      <c r="B223" s="11" t="str">
        <f t="shared" si="8"/>
        <v>1995Y</v>
      </c>
      <c r="C223" s="11" t="s">
        <v>94</v>
      </c>
      <c r="D223" s="115"/>
      <c r="E223" s="11">
        <v>1995</v>
      </c>
      <c r="F223" s="11" t="s">
        <v>96</v>
      </c>
      <c r="G223" s="11">
        <f t="shared" si="9"/>
        <v>30</v>
      </c>
    </row>
    <row r="224" spans="2:7" x14ac:dyDescent="0.25">
      <c r="B224" s="11" t="str">
        <f t="shared" si="8"/>
        <v>1994Y</v>
      </c>
      <c r="C224" s="11" t="s">
        <v>94</v>
      </c>
      <c r="D224" s="116"/>
      <c r="E224" s="11">
        <v>1994</v>
      </c>
      <c r="F224" s="11" t="s">
        <v>96</v>
      </c>
      <c r="G224" s="11">
        <f t="shared" si="9"/>
        <v>31</v>
      </c>
    </row>
    <row r="225" spans="2:14" x14ac:dyDescent="0.25">
      <c r="B225" s="11" t="str">
        <f t="shared" si="8"/>
        <v>2009T</v>
      </c>
      <c r="C225" s="11" t="s">
        <v>97</v>
      </c>
      <c r="D225" s="114" t="s">
        <v>98</v>
      </c>
      <c r="E225" s="11">
        <v>2009</v>
      </c>
      <c r="F225" s="11" t="s">
        <v>99</v>
      </c>
      <c r="G225" s="11">
        <f t="shared" si="9"/>
        <v>16</v>
      </c>
    </row>
    <row r="226" spans="2:14" x14ac:dyDescent="0.25">
      <c r="B226" s="11" t="str">
        <f t="shared" si="8"/>
        <v>2008T</v>
      </c>
      <c r="C226" s="11" t="s">
        <v>97</v>
      </c>
      <c r="D226" s="115"/>
      <c r="E226" s="11">
        <v>2008</v>
      </c>
      <c r="F226" s="11" t="s">
        <v>99</v>
      </c>
      <c r="G226" s="11">
        <f t="shared" si="9"/>
        <v>17</v>
      </c>
    </row>
    <row r="227" spans="2:14" x14ac:dyDescent="0.25">
      <c r="B227" s="11" t="str">
        <f t="shared" si="8"/>
        <v>2007T</v>
      </c>
      <c r="C227" s="11" t="s">
        <v>97</v>
      </c>
      <c r="D227" s="115"/>
      <c r="E227" s="11">
        <v>2007</v>
      </c>
      <c r="F227" s="11" t="s">
        <v>99</v>
      </c>
      <c r="G227" s="11">
        <f t="shared" si="9"/>
        <v>18</v>
      </c>
    </row>
    <row r="228" spans="2:14" x14ac:dyDescent="0.25">
      <c r="B228" s="11" t="str">
        <f t="shared" si="8"/>
        <v>2006T</v>
      </c>
      <c r="C228" s="11" t="s">
        <v>97</v>
      </c>
      <c r="D228" s="115"/>
      <c r="E228" s="11">
        <v>2006</v>
      </c>
      <c r="F228" s="11" t="s">
        <v>99</v>
      </c>
      <c r="G228" s="11">
        <f t="shared" si="9"/>
        <v>19</v>
      </c>
    </row>
    <row r="229" spans="2:14" x14ac:dyDescent="0.25">
      <c r="B229" s="11" t="str">
        <f t="shared" si="8"/>
        <v>2005T</v>
      </c>
      <c r="C229" s="11" t="s">
        <v>97</v>
      </c>
      <c r="D229" s="115"/>
      <c r="E229" s="11">
        <v>2005</v>
      </c>
      <c r="F229" s="11" t="s">
        <v>99</v>
      </c>
      <c r="G229" s="11">
        <f t="shared" si="9"/>
        <v>20</v>
      </c>
    </row>
    <row r="230" spans="2:14" x14ac:dyDescent="0.25">
      <c r="B230" s="11" t="str">
        <f t="shared" si="8"/>
        <v>2004T</v>
      </c>
      <c r="C230" s="11" t="s">
        <v>97</v>
      </c>
      <c r="D230" s="115"/>
      <c r="E230" s="11">
        <v>2004</v>
      </c>
      <c r="F230" s="11" t="s">
        <v>99</v>
      </c>
      <c r="G230" s="11">
        <f t="shared" si="9"/>
        <v>21</v>
      </c>
    </row>
    <row r="231" spans="2:14" x14ac:dyDescent="0.25">
      <c r="B231" s="11" t="str">
        <f t="shared" si="8"/>
        <v>2003T</v>
      </c>
      <c r="C231" s="11" t="s">
        <v>97</v>
      </c>
      <c r="D231" s="115"/>
      <c r="E231" s="11">
        <v>2003</v>
      </c>
      <c r="F231" s="11" t="s">
        <v>99</v>
      </c>
      <c r="G231" s="11">
        <f t="shared" si="9"/>
        <v>22</v>
      </c>
    </row>
    <row r="232" spans="2:14" x14ac:dyDescent="0.25">
      <c r="B232" s="11" t="str">
        <f t="shared" si="8"/>
        <v>2002T</v>
      </c>
      <c r="C232" s="11" t="s">
        <v>97</v>
      </c>
      <c r="D232" s="115"/>
      <c r="E232" s="11">
        <v>2002</v>
      </c>
      <c r="F232" s="11" t="s">
        <v>99</v>
      </c>
      <c r="G232" s="11">
        <f t="shared" si="9"/>
        <v>23</v>
      </c>
    </row>
    <row r="233" spans="2:14" x14ac:dyDescent="0.25">
      <c r="B233" s="11" t="str">
        <f t="shared" ref="B233:B245" si="14">CONCATENATE(E233,F233)</f>
        <v>2001T</v>
      </c>
      <c r="C233" s="11" t="s">
        <v>97</v>
      </c>
      <c r="D233" s="115"/>
      <c r="E233" s="11">
        <v>2001</v>
      </c>
      <c r="F233" s="11" t="s">
        <v>99</v>
      </c>
      <c r="G233" s="11">
        <f t="shared" ref="G233:G245" si="15">2025-E233</f>
        <v>24</v>
      </c>
    </row>
    <row r="234" spans="2:14" x14ac:dyDescent="0.25">
      <c r="B234" s="11" t="str">
        <f t="shared" si="14"/>
        <v>2000T</v>
      </c>
      <c r="C234" s="11" t="s">
        <v>97</v>
      </c>
      <c r="D234" s="115"/>
      <c r="E234" s="11">
        <v>2000</v>
      </c>
      <c r="F234" s="11" t="s">
        <v>99</v>
      </c>
      <c r="G234" s="11">
        <f t="shared" si="15"/>
        <v>25</v>
      </c>
    </row>
    <row r="235" spans="2:14" x14ac:dyDescent="0.25">
      <c r="B235" s="11" t="str">
        <f t="shared" si="14"/>
        <v>1999T</v>
      </c>
      <c r="C235" s="11" t="s">
        <v>97</v>
      </c>
      <c r="D235" s="115"/>
      <c r="E235" s="11">
        <v>1999</v>
      </c>
      <c r="F235" s="11" t="s">
        <v>99</v>
      </c>
      <c r="G235" s="11">
        <f t="shared" si="15"/>
        <v>26</v>
      </c>
    </row>
    <row r="236" spans="2:14" x14ac:dyDescent="0.25">
      <c r="B236" s="11" t="str">
        <f t="shared" si="14"/>
        <v>1998T</v>
      </c>
      <c r="C236" s="11" t="s">
        <v>97</v>
      </c>
      <c r="D236" s="115"/>
      <c r="E236" s="11">
        <v>1998</v>
      </c>
      <c r="F236" s="11" t="s">
        <v>99</v>
      </c>
      <c r="G236" s="11">
        <f t="shared" si="15"/>
        <v>27</v>
      </c>
      <c r="K236" s="14" t="s">
        <v>18</v>
      </c>
      <c r="N236" s="14" t="s">
        <v>18</v>
      </c>
    </row>
    <row r="237" spans="2:14" x14ac:dyDescent="0.25">
      <c r="B237" s="11" t="str">
        <f t="shared" si="14"/>
        <v>1997T</v>
      </c>
      <c r="C237" s="11" t="s">
        <v>97</v>
      </c>
      <c r="D237" s="115"/>
      <c r="E237" s="11">
        <v>1997</v>
      </c>
      <c r="F237" s="11" t="s">
        <v>99</v>
      </c>
      <c r="G237" s="11">
        <f t="shared" si="15"/>
        <v>28</v>
      </c>
      <c r="K237" s="14" t="s">
        <v>22</v>
      </c>
      <c r="N237" s="14" t="s">
        <v>22</v>
      </c>
    </row>
    <row r="238" spans="2:14" x14ac:dyDescent="0.25">
      <c r="B238" s="11" t="str">
        <f t="shared" si="14"/>
        <v>1996T</v>
      </c>
      <c r="C238" s="11" t="s">
        <v>97</v>
      </c>
      <c r="D238" s="115"/>
      <c r="E238" s="11">
        <v>1996</v>
      </c>
      <c r="F238" s="11" t="s">
        <v>99</v>
      </c>
      <c r="G238" s="11">
        <f t="shared" si="15"/>
        <v>29</v>
      </c>
      <c r="K238" s="14" t="s">
        <v>23</v>
      </c>
      <c r="N238" s="14" t="s">
        <v>1219</v>
      </c>
    </row>
    <row r="239" spans="2:14" x14ac:dyDescent="0.25">
      <c r="B239" s="11" t="str">
        <f t="shared" si="14"/>
        <v>1995T</v>
      </c>
      <c r="C239" s="11" t="s">
        <v>97</v>
      </c>
      <c r="D239" s="115"/>
      <c r="E239" s="11">
        <v>1995</v>
      </c>
      <c r="F239" s="11" t="s">
        <v>99</v>
      </c>
      <c r="G239" s="11">
        <f t="shared" si="15"/>
        <v>30</v>
      </c>
      <c r="K239" s="14" t="s">
        <v>25</v>
      </c>
      <c r="N239" s="14" t="s">
        <v>23</v>
      </c>
    </row>
    <row r="240" spans="2:14" x14ac:dyDescent="0.25">
      <c r="B240" s="11" t="str">
        <f t="shared" si="14"/>
        <v>1994T</v>
      </c>
      <c r="C240" s="11" t="s">
        <v>97</v>
      </c>
      <c r="D240" s="115"/>
      <c r="E240" s="11">
        <v>1994</v>
      </c>
      <c r="F240" s="11" t="s">
        <v>99</v>
      </c>
      <c r="G240" s="11">
        <f t="shared" si="15"/>
        <v>31</v>
      </c>
      <c r="K240" s="14" t="s">
        <v>28</v>
      </c>
      <c r="N240" s="14" t="s">
        <v>25</v>
      </c>
    </row>
    <row r="241" spans="2:14" x14ac:dyDescent="0.25">
      <c r="B241" s="11" t="str">
        <f t="shared" si="14"/>
        <v>1993T</v>
      </c>
      <c r="C241" s="11" t="s">
        <v>97</v>
      </c>
      <c r="D241" s="115"/>
      <c r="E241" s="11">
        <v>1993</v>
      </c>
      <c r="F241" s="11" t="s">
        <v>99</v>
      </c>
      <c r="G241" s="11">
        <f t="shared" si="15"/>
        <v>32</v>
      </c>
      <c r="K241" s="14" t="s">
        <v>30</v>
      </c>
      <c r="N241" s="14" t="s">
        <v>28</v>
      </c>
    </row>
    <row r="242" spans="2:14" x14ac:dyDescent="0.25">
      <c r="B242" s="11" t="str">
        <f t="shared" si="14"/>
        <v>1992T</v>
      </c>
      <c r="C242" s="11" t="s">
        <v>97</v>
      </c>
      <c r="D242" s="115"/>
      <c r="E242" s="11">
        <v>1992</v>
      </c>
      <c r="F242" s="11" t="s">
        <v>99</v>
      </c>
      <c r="G242" s="11">
        <f t="shared" si="15"/>
        <v>33</v>
      </c>
      <c r="K242" s="14" t="s">
        <v>32</v>
      </c>
      <c r="N242" s="14" t="s">
        <v>30</v>
      </c>
    </row>
    <row r="243" spans="2:14" x14ac:dyDescent="0.25">
      <c r="B243" s="11" t="str">
        <f t="shared" si="14"/>
        <v>1991T</v>
      </c>
      <c r="C243" s="11" t="s">
        <v>97</v>
      </c>
      <c r="D243" s="115"/>
      <c r="E243" s="11">
        <v>1991</v>
      </c>
      <c r="F243" s="11" t="s">
        <v>99</v>
      </c>
      <c r="G243" s="11">
        <f t="shared" si="15"/>
        <v>34</v>
      </c>
      <c r="K243" s="14" t="s">
        <v>34</v>
      </c>
      <c r="N243" s="14" t="s">
        <v>32</v>
      </c>
    </row>
    <row r="244" spans="2:14" x14ac:dyDescent="0.25">
      <c r="B244" s="11" t="str">
        <f t="shared" si="14"/>
        <v>1990T</v>
      </c>
      <c r="C244" s="11" t="s">
        <v>97</v>
      </c>
      <c r="D244" s="115"/>
      <c r="E244" s="11">
        <v>1990</v>
      </c>
      <c r="F244" s="11" t="s">
        <v>99</v>
      </c>
      <c r="G244" s="11">
        <f t="shared" si="15"/>
        <v>35</v>
      </c>
      <c r="K244" s="14" t="s">
        <v>36</v>
      </c>
      <c r="N244" s="14" t="s">
        <v>34</v>
      </c>
    </row>
    <row r="245" spans="2:14" x14ac:dyDescent="0.25">
      <c r="B245" s="11" t="str">
        <f t="shared" si="14"/>
        <v>1989T</v>
      </c>
      <c r="C245" s="11" t="s">
        <v>97</v>
      </c>
      <c r="D245" s="116"/>
      <c r="E245" s="11">
        <v>1989</v>
      </c>
      <c r="F245" s="11" t="s">
        <v>99</v>
      </c>
      <c r="G245" s="11">
        <f t="shared" si="15"/>
        <v>36</v>
      </c>
      <c r="K245" s="14" t="s">
        <v>38</v>
      </c>
      <c r="N245" s="14" t="s">
        <v>1220</v>
      </c>
    </row>
    <row r="246" spans="2:14" x14ac:dyDescent="0.25">
      <c r="K246" s="14" t="s">
        <v>40</v>
      </c>
      <c r="N246" s="14" t="s">
        <v>38</v>
      </c>
    </row>
    <row r="247" spans="2:14" x14ac:dyDescent="0.25">
      <c r="K247" s="14" t="s">
        <v>41</v>
      </c>
      <c r="N247" s="14" t="s">
        <v>40</v>
      </c>
    </row>
    <row r="248" spans="2:14" x14ac:dyDescent="0.25">
      <c r="K248" s="14" t="s">
        <v>42</v>
      </c>
      <c r="N248" s="14" t="s">
        <v>41</v>
      </c>
    </row>
    <row r="249" spans="2:14" x14ac:dyDescent="0.25">
      <c r="K249" s="14" t="s">
        <v>43</v>
      </c>
      <c r="N249" s="14" t="s">
        <v>42</v>
      </c>
    </row>
    <row r="250" spans="2:14" x14ac:dyDescent="0.25">
      <c r="K250" s="14" t="s">
        <v>44</v>
      </c>
      <c r="N250" s="14" t="s">
        <v>43</v>
      </c>
    </row>
    <row r="251" spans="2:14" x14ac:dyDescent="0.25">
      <c r="K251" s="14" t="s">
        <v>45</v>
      </c>
      <c r="N251" s="14" t="s">
        <v>44</v>
      </c>
    </row>
    <row r="252" spans="2:14" x14ac:dyDescent="0.25">
      <c r="K252" s="14" t="s">
        <v>48</v>
      </c>
      <c r="N252" s="14" t="s">
        <v>45</v>
      </c>
    </row>
    <row r="253" spans="2:14" x14ac:dyDescent="0.25">
      <c r="K253" s="14" t="s">
        <v>49</v>
      </c>
      <c r="N253" s="14" t="s">
        <v>48</v>
      </c>
    </row>
    <row r="254" spans="2:14" x14ac:dyDescent="0.25">
      <c r="K254" s="14" t="s">
        <v>50</v>
      </c>
      <c r="N254" s="14" t="s">
        <v>49</v>
      </c>
    </row>
    <row r="255" spans="2:14" x14ac:dyDescent="0.25">
      <c r="K255" s="14" t="s">
        <v>51</v>
      </c>
      <c r="N255" s="14" t="s">
        <v>50</v>
      </c>
    </row>
    <row r="256" spans="2:14" x14ac:dyDescent="0.25">
      <c r="K256" s="14" t="s">
        <v>52</v>
      </c>
      <c r="N256" s="14" t="s">
        <v>51</v>
      </c>
    </row>
    <row r="257" spans="11:14" x14ac:dyDescent="0.25">
      <c r="K257" s="14" t="s">
        <v>54</v>
      </c>
      <c r="N257" s="14" t="s">
        <v>1221</v>
      </c>
    </row>
    <row r="258" spans="11:14" x14ac:dyDescent="0.25">
      <c r="K258" s="14" t="s">
        <v>55</v>
      </c>
      <c r="N258" s="14" t="s">
        <v>1222</v>
      </c>
    </row>
    <row r="259" spans="11:14" x14ac:dyDescent="0.25">
      <c r="K259" s="14" t="s">
        <v>56</v>
      </c>
      <c r="N259" s="14" t="s">
        <v>52</v>
      </c>
    </row>
    <row r="260" spans="11:14" x14ac:dyDescent="0.25">
      <c r="K260" s="14" t="s">
        <v>57</v>
      </c>
      <c r="N260" s="14" t="s">
        <v>54</v>
      </c>
    </row>
    <row r="261" spans="11:14" x14ac:dyDescent="0.25">
      <c r="K261" s="14" t="s">
        <v>58</v>
      </c>
      <c r="N261" s="14" t="s">
        <v>55</v>
      </c>
    </row>
    <row r="262" spans="11:14" x14ac:dyDescent="0.25">
      <c r="K262" s="14" t="s">
        <v>60</v>
      </c>
      <c r="N262" s="14" t="s">
        <v>56</v>
      </c>
    </row>
    <row r="263" spans="11:14" x14ac:dyDescent="0.25">
      <c r="K263" s="14" t="s">
        <v>63</v>
      </c>
      <c r="N263" s="14" t="s">
        <v>1223</v>
      </c>
    </row>
    <row r="264" spans="11:14" x14ac:dyDescent="0.25">
      <c r="K264" s="14" t="s">
        <v>65</v>
      </c>
      <c r="N264" s="14" t="s">
        <v>1224</v>
      </c>
    </row>
    <row r="265" spans="11:14" x14ac:dyDescent="0.25">
      <c r="K265" s="14" t="s">
        <v>67</v>
      </c>
      <c r="N265" s="14" t="s">
        <v>1225</v>
      </c>
    </row>
    <row r="266" spans="11:14" x14ac:dyDescent="0.25">
      <c r="K266" s="14" t="s">
        <v>69</v>
      </c>
      <c r="N266" s="14" t="s">
        <v>1226</v>
      </c>
    </row>
    <row r="267" spans="11:14" x14ac:dyDescent="0.25">
      <c r="K267" s="14" t="s">
        <v>71</v>
      </c>
      <c r="N267" s="14" t="s">
        <v>1227</v>
      </c>
    </row>
    <row r="268" spans="11:14" x14ac:dyDescent="0.25">
      <c r="K268" s="14" t="s">
        <v>73</v>
      </c>
      <c r="N268" s="14" t="s">
        <v>1228</v>
      </c>
    </row>
    <row r="269" spans="11:14" x14ac:dyDescent="0.25">
      <c r="K269" s="14" t="s">
        <v>75</v>
      </c>
      <c r="N269" s="14" t="s">
        <v>1229</v>
      </c>
    </row>
    <row r="270" spans="11:14" x14ac:dyDescent="0.25">
      <c r="K270" s="14" t="s">
        <v>77</v>
      </c>
      <c r="N270" s="14" t="s">
        <v>1230</v>
      </c>
    </row>
    <row r="271" spans="11:14" x14ac:dyDescent="0.25">
      <c r="K271" s="14" t="s">
        <v>79</v>
      </c>
      <c r="N271" s="14" t="s">
        <v>1231</v>
      </c>
    </row>
    <row r="272" spans="11:14" x14ac:dyDescent="0.25">
      <c r="K272" s="14" t="s">
        <v>81</v>
      </c>
    </row>
    <row r="273" spans="11:11" x14ac:dyDescent="0.25">
      <c r="K273" s="14" t="s">
        <v>84</v>
      </c>
    </row>
    <row r="274" spans="11:11" x14ac:dyDescent="0.25">
      <c r="K274" s="14" t="s">
        <v>86</v>
      </c>
    </row>
    <row r="275" spans="11:11" x14ac:dyDescent="0.25">
      <c r="K275" s="14" t="s">
        <v>89</v>
      </c>
    </row>
    <row r="276" spans="11:11" x14ac:dyDescent="0.25">
      <c r="K276" s="14" t="s">
        <v>91</v>
      </c>
    </row>
    <row r="277" spans="11:11" x14ac:dyDescent="0.25">
      <c r="K277" s="14" t="s">
        <v>94</v>
      </c>
    </row>
    <row r="278" spans="11:11" x14ac:dyDescent="0.25">
      <c r="K278" s="14" t="s">
        <v>97</v>
      </c>
    </row>
    <row r="279" spans="11:11" x14ac:dyDescent="0.25">
      <c r="K279"/>
    </row>
    <row r="280" spans="11:11" x14ac:dyDescent="0.25">
      <c r="K280"/>
    </row>
    <row r="281" spans="11:11" x14ac:dyDescent="0.25">
      <c r="K281"/>
    </row>
    <row r="282" spans="11:11" x14ac:dyDescent="0.25">
      <c r="K282"/>
    </row>
    <row r="283" spans="11:11" x14ac:dyDescent="0.25">
      <c r="K283"/>
    </row>
    <row r="284" spans="11:11" x14ac:dyDescent="0.25">
      <c r="K284"/>
    </row>
    <row r="285" spans="11:11" x14ac:dyDescent="0.25">
      <c r="K285"/>
    </row>
    <row r="286" spans="11:11" x14ac:dyDescent="0.25">
      <c r="K286"/>
    </row>
    <row r="287" spans="11:11" x14ac:dyDescent="0.25">
      <c r="K287"/>
    </row>
    <row r="288" spans="11:11" x14ac:dyDescent="0.25">
      <c r="K288"/>
    </row>
    <row r="289" spans="11:11" x14ac:dyDescent="0.25">
      <c r="K289"/>
    </row>
    <row r="290" spans="11:11" x14ac:dyDescent="0.25">
      <c r="K290"/>
    </row>
    <row r="291" spans="11:11" x14ac:dyDescent="0.25">
      <c r="K291"/>
    </row>
    <row r="292" spans="11:11" x14ac:dyDescent="0.25">
      <c r="K292"/>
    </row>
    <row r="293" spans="11:11" x14ac:dyDescent="0.25">
      <c r="K293"/>
    </row>
    <row r="294" spans="11:11" x14ac:dyDescent="0.25">
      <c r="K294"/>
    </row>
    <row r="295" spans="11:11" x14ac:dyDescent="0.25">
      <c r="K295"/>
    </row>
    <row r="296" spans="11:11" x14ac:dyDescent="0.25">
      <c r="K296"/>
    </row>
    <row r="297" spans="11:11" x14ac:dyDescent="0.25">
      <c r="K297"/>
    </row>
    <row r="298" spans="11:11" x14ac:dyDescent="0.25">
      <c r="K298"/>
    </row>
    <row r="299" spans="11:11" x14ac:dyDescent="0.25">
      <c r="K299"/>
    </row>
    <row r="300" spans="11:11" x14ac:dyDescent="0.25">
      <c r="K300"/>
    </row>
    <row r="301" spans="11:11" x14ac:dyDescent="0.25">
      <c r="K301"/>
    </row>
    <row r="302" spans="11:11" x14ac:dyDescent="0.25">
      <c r="K302"/>
    </row>
    <row r="303" spans="11:11" x14ac:dyDescent="0.25">
      <c r="K303"/>
    </row>
    <row r="304" spans="11:11" x14ac:dyDescent="0.25">
      <c r="K304"/>
    </row>
    <row r="305" spans="11:11" x14ac:dyDescent="0.25">
      <c r="K305"/>
    </row>
    <row r="306" spans="11:11" x14ac:dyDescent="0.25">
      <c r="K306"/>
    </row>
    <row r="307" spans="11:11" x14ac:dyDescent="0.25">
      <c r="K307"/>
    </row>
    <row r="308" spans="11:11" x14ac:dyDescent="0.25">
      <c r="K308"/>
    </row>
    <row r="309" spans="11:11" x14ac:dyDescent="0.25">
      <c r="K309"/>
    </row>
    <row r="310" spans="11:11" x14ac:dyDescent="0.25">
      <c r="K310"/>
    </row>
    <row r="311" spans="11:11" x14ac:dyDescent="0.25">
      <c r="K311"/>
    </row>
    <row r="312" spans="11:11" x14ac:dyDescent="0.25">
      <c r="K312"/>
    </row>
    <row r="313" spans="11:11" x14ac:dyDescent="0.25">
      <c r="K313"/>
    </row>
    <row r="314" spans="11:11" x14ac:dyDescent="0.25">
      <c r="K314"/>
    </row>
    <row r="315" spans="11:11" x14ac:dyDescent="0.25">
      <c r="K315"/>
    </row>
    <row r="316" spans="11:11" x14ac:dyDescent="0.25">
      <c r="K316"/>
    </row>
    <row r="317" spans="11:11" x14ac:dyDescent="0.25">
      <c r="K317"/>
    </row>
    <row r="318" spans="11:11" x14ac:dyDescent="0.25">
      <c r="K318"/>
    </row>
    <row r="319" spans="11:11" x14ac:dyDescent="0.25">
      <c r="K319"/>
    </row>
    <row r="320" spans="11:11" x14ac:dyDescent="0.25">
      <c r="K320"/>
    </row>
    <row r="321" spans="11:11" x14ac:dyDescent="0.25">
      <c r="K321"/>
    </row>
    <row r="322" spans="11:11" x14ac:dyDescent="0.25">
      <c r="K322"/>
    </row>
    <row r="323" spans="11:11" x14ac:dyDescent="0.25">
      <c r="K323"/>
    </row>
    <row r="324" spans="11:11" x14ac:dyDescent="0.25">
      <c r="K324"/>
    </row>
    <row r="325" spans="11:11" x14ac:dyDescent="0.25">
      <c r="K325"/>
    </row>
    <row r="326" spans="11:11" x14ac:dyDescent="0.25">
      <c r="K326"/>
    </row>
    <row r="327" spans="11:11" x14ac:dyDescent="0.25">
      <c r="K327"/>
    </row>
    <row r="328" spans="11:11" x14ac:dyDescent="0.25">
      <c r="K328"/>
    </row>
    <row r="329" spans="11:11" x14ac:dyDescent="0.25">
      <c r="K329"/>
    </row>
    <row r="330" spans="11:11" x14ac:dyDescent="0.25">
      <c r="K330"/>
    </row>
    <row r="331" spans="11:11" x14ac:dyDescent="0.25">
      <c r="K331"/>
    </row>
    <row r="332" spans="11:11" x14ac:dyDescent="0.25">
      <c r="K332"/>
    </row>
    <row r="333" spans="11:11" x14ac:dyDescent="0.25">
      <c r="K333"/>
    </row>
    <row r="334" spans="11:11" x14ac:dyDescent="0.25">
      <c r="K334"/>
    </row>
    <row r="335" spans="11:11" x14ac:dyDescent="0.25">
      <c r="K335"/>
    </row>
    <row r="336" spans="11:11" x14ac:dyDescent="0.25">
      <c r="K336"/>
    </row>
    <row r="337" spans="11:11" x14ac:dyDescent="0.25">
      <c r="K337"/>
    </row>
    <row r="338" spans="11:11" x14ac:dyDescent="0.25">
      <c r="K338"/>
    </row>
    <row r="339" spans="11:11" x14ac:dyDescent="0.25">
      <c r="K339"/>
    </row>
    <row r="340" spans="11:11" x14ac:dyDescent="0.25">
      <c r="K340"/>
    </row>
    <row r="341" spans="11:11" x14ac:dyDescent="0.25">
      <c r="K341"/>
    </row>
    <row r="342" spans="11:11" x14ac:dyDescent="0.25">
      <c r="K342"/>
    </row>
    <row r="343" spans="11:11" x14ac:dyDescent="0.25">
      <c r="K343"/>
    </row>
    <row r="344" spans="11:11" x14ac:dyDescent="0.25">
      <c r="K344"/>
    </row>
    <row r="345" spans="11:11" x14ac:dyDescent="0.25">
      <c r="K345"/>
    </row>
    <row r="346" spans="11:11" x14ac:dyDescent="0.25">
      <c r="K346"/>
    </row>
    <row r="347" spans="11:11" x14ac:dyDescent="0.25">
      <c r="K347"/>
    </row>
    <row r="348" spans="11:11" x14ac:dyDescent="0.25">
      <c r="K348"/>
    </row>
    <row r="349" spans="11:11" x14ac:dyDescent="0.25">
      <c r="K349"/>
    </row>
    <row r="350" spans="11:11" x14ac:dyDescent="0.25">
      <c r="K350"/>
    </row>
    <row r="351" spans="11:11" x14ac:dyDescent="0.25">
      <c r="K351"/>
    </row>
    <row r="352" spans="11:11" x14ac:dyDescent="0.25">
      <c r="K352"/>
    </row>
    <row r="353" spans="11:11" x14ac:dyDescent="0.25">
      <c r="K353"/>
    </row>
    <row r="354" spans="11:11" x14ac:dyDescent="0.25">
      <c r="K354"/>
    </row>
    <row r="355" spans="11:11" x14ac:dyDescent="0.25">
      <c r="K355"/>
    </row>
    <row r="356" spans="11:11" x14ac:dyDescent="0.25">
      <c r="K356"/>
    </row>
    <row r="357" spans="11:11" x14ac:dyDescent="0.25">
      <c r="K357"/>
    </row>
    <row r="358" spans="11:11" x14ac:dyDescent="0.25">
      <c r="K358"/>
    </row>
    <row r="359" spans="11:11" x14ac:dyDescent="0.25">
      <c r="K359"/>
    </row>
    <row r="360" spans="11:11" x14ac:dyDescent="0.25">
      <c r="K360"/>
    </row>
    <row r="361" spans="11:11" x14ac:dyDescent="0.25">
      <c r="K361"/>
    </row>
    <row r="362" spans="11:11" x14ac:dyDescent="0.25">
      <c r="K362"/>
    </row>
    <row r="363" spans="11:11" x14ac:dyDescent="0.25">
      <c r="K363"/>
    </row>
    <row r="364" spans="11:11" x14ac:dyDescent="0.25">
      <c r="K364"/>
    </row>
    <row r="365" spans="11:11" x14ac:dyDescent="0.25">
      <c r="K365"/>
    </row>
    <row r="366" spans="11:11" x14ac:dyDescent="0.25">
      <c r="K366"/>
    </row>
    <row r="367" spans="11:11" x14ac:dyDescent="0.25">
      <c r="K367"/>
    </row>
    <row r="368" spans="11:11" x14ac:dyDescent="0.25">
      <c r="K368"/>
    </row>
    <row r="369" spans="11:11" x14ac:dyDescent="0.25">
      <c r="K369"/>
    </row>
    <row r="370" spans="11:11" x14ac:dyDescent="0.25">
      <c r="K370"/>
    </row>
    <row r="371" spans="11:11" x14ac:dyDescent="0.25">
      <c r="K371"/>
    </row>
    <row r="372" spans="11:11" x14ac:dyDescent="0.25">
      <c r="K372"/>
    </row>
    <row r="373" spans="11:11" x14ac:dyDescent="0.25">
      <c r="K373"/>
    </row>
    <row r="374" spans="11:11" x14ac:dyDescent="0.25">
      <c r="K374"/>
    </row>
    <row r="375" spans="11:11" x14ac:dyDescent="0.25">
      <c r="K375"/>
    </row>
    <row r="376" spans="11:11" x14ac:dyDescent="0.25">
      <c r="K376"/>
    </row>
    <row r="377" spans="11:11" x14ac:dyDescent="0.25">
      <c r="K377"/>
    </row>
    <row r="378" spans="11:11" x14ac:dyDescent="0.25">
      <c r="K378"/>
    </row>
    <row r="379" spans="11:11" x14ac:dyDescent="0.25">
      <c r="K379"/>
    </row>
    <row r="380" spans="11:11" x14ac:dyDescent="0.25">
      <c r="K380"/>
    </row>
    <row r="381" spans="11:11" x14ac:dyDescent="0.25">
      <c r="K381"/>
    </row>
    <row r="382" spans="11:11" x14ac:dyDescent="0.25">
      <c r="K382"/>
    </row>
    <row r="383" spans="11:11" x14ac:dyDescent="0.25">
      <c r="K383"/>
    </row>
    <row r="384" spans="11:11" x14ac:dyDescent="0.25">
      <c r="K384"/>
    </row>
    <row r="385" spans="11:11" x14ac:dyDescent="0.25">
      <c r="K385"/>
    </row>
    <row r="386" spans="11:11" x14ac:dyDescent="0.25">
      <c r="K386"/>
    </row>
    <row r="387" spans="11:11" x14ac:dyDescent="0.25">
      <c r="K387"/>
    </row>
    <row r="388" spans="11:11" x14ac:dyDescent="0.25">
      <c r="K388"/>
    </row>
    <row r="389" spans="11:11" x14ac:dyDescent="0.25">
      <c r="K389"/>
    </row>
    <row r="390" spans="11:11" x14ac:dyDescent="0.25">
      <c r="K390"/>
    </row>
    <row r="391" spans="11:11" x14ac:dyDescent="0.25">
      <c r="K391"/>
    </row>
    <row r="392" spans="11:11" x14ac:dyDescent="0.25">
      <c r="K392"/>
    </row>
    <row r="393" spans="11:11" x14ac:dyDescent="0.25">
      <c r="K393"/>
    </row>
    <row r="394" spans="11:11" x14ac:dyDescent="0.25">
      <c r="K394"/>
    </row>
    <row r="395" spans="11:11" x14ac:dyDescent="0.25">
      <c r="K395"/>
    </row>
    <row r="396" spans="11:11" x14ac:dyDescent="0.25">
      <c r="K396"/>
    </row>
    <row r="397" spans="11:11" x14ac:dyDescent="0.25">
      <c r="K397"/>
    </row>
    <row r="398" spans="11:11" x14ac:dyDescent="0.25">
      <c r="K398"/>
    </row>
    <row r="399" spans="11:11" x14ac:dyDescent="0.25">
      <c r="K399"/>
    </row>
    <row r="400" spans="11:11" x14ac:dyDescent="0.25">
      <c r="K400"/>
    </row>
    <row r="401" spans="11:11" x14ac:dyDescent="0.25">
      <c r="K401"/>
    </row>
    <row r="402" spans="11:11" x14ac:dyDescent="0.25">
      <c r="K402"/>
    </row>
    <row r="403" spans="11:11" x14ac:dyDescent="0.25">
      <c r="K403"/>
    </row>
    <row r="404" spans="11:11" x14ac:dyDescent="0.25">
      <c r="K404"/>
    </row>
    <row r="405" spans="11:11" x14ac:dyDescent="0.25">
      <c r="K405"/>
    </row>
    <row r="406" spans="11:11" x14ac:dyDescent="0.25">
      <c r="K406"/>
    </row>
    <row r="407" spans="11:11" x14ac:dyDescent="0.25">
      <c r="K407"/>
    </row>
    <row r="408" spans="11:11" x14ac:dyDescent="0.25">
      <c r="K408"/>
    </row>
    <row r="409" spans="11:11" x14ac:dyDescent="0.25">
      <c r="K409"/>
    </row>
    <row r="410" spans="11:11" x14ac:dyDescent="0.25">
      <c r="K410"/>
    </row>
    <row r="411" spans="11:11" x14ac:dyDescent="0.25">
      <c r="K411"/>
    </row>
    <row r="412" spans="11:11" x14ac:dyDescent="0.25">
      <c r="K412"/>
    </row>
    <row r="413" spans="11:11" x14ac:dyDescent="0.25">
      <c r="K413"/>
    </row>
    <row r="414" spans="11:11" x14ac:dyDescent="0.25">
      <c r="K414"/>
    </row>
    <row r="415" spans="11:11" x14ac:dyDescent="0.25">
      <c r="K415"/>
    </row>
    <row r="416" spans="11:11" x14ac:dyDescent="0.25">
      <c r="K416"/>
    </row>
    <row r="417" spans="11:11" x14ac:dyDescent="0.25">
      <c r="K417"/>
    </row>
    <row r="418" spans="11:11" x14ac:dyDescent="0.25">
      <c r="K418"/>
    </row>
    <row r="419" spans="11:11" x14ac:dyDescent="0.25">
      <c r="K419"/>
    </row>
    <row r="420" spans="11:11" x14ac:dyDescent="0.25">
      <c r="K420"/>
    </row>
    <row r="421" spans="11:11" x14ac:dyDescent="0.25">
      <c r="K421"/>
    </row>
    <row r="422" spans="11:11" x14ac:dyDescent="0.25">
      <c r="K422"/>
    </row>
    <row r="423" spans="11:11" x14ac:dyDescent="0.25">
      <c r="K423"/>
    </row>
    <row r="424" spans="11:11" x14ac:dyDescent="0.25">
      <c r="K424"/>
    </row>
    <row r="425" spans="11:11" x14ac:dyDescent="0.25">
      <c r="K425"/>
    </row>
    <row r="426" spans="11:11" x14ac:dyDescent="0.25">
      <c r="K426"/>
    </row>
    <row r="427" spans="11:11" x14ac:dyDescent="0.25">
      <c r="K427"/>
    </row>
    <row r="428" spans="11:11" x14ac:dyDescent="0.25">
      <c r="K428"/>
    </row>
    <row r="429" spans="11:11" x14ac:dyDescent="0.25">
      <c r="K429"/>
    </row>
    <row r="430" spans="11:11" x14ac:dyDescent="0.25">
      <c r="K430"/>
    </row>
    <row r="431" spans="11:11" x14ac:dyDescent="0.25">
      <c r="K431"/>
    </row>
    <row r="432" spans="11:11" x14ac:dyDescent="0.25">
      <c r="K432"/>
    </row>
    <row r="433" spans="11:11" x14ac:dyDescent="0.25">
      <c r="K433"/>
    </row>
    <row r="434" spans="11:11" x14ac:dyDescent="0.25">
      <c r="K434"/>
    </row>
    <row r="435" spans="11:11" x14ac:dyDescent="0.25">
      <c r="K435"/>
    </row>
    <row r="436" spans="11:11" x14ac:dyDescent="0.25">
      <c r="K436"/>
    </row>
    <row r="437" spans="11:11" x14ac:dyDescent="0.25">
      <c r="K437"/>
    </row>
    <row r="438" spans="11:11" x14ac:dyDescent="0.25">
      <c r="K438"/>
    </row>
    <row r="439" spans="11:11" x14ac:dyDescent="0.25">
      <c r="K439"/>
    </row>
    <row r="440" spans="11:11" x14ac:dyDescent="0.25">
      <c r="K440"/>
    </row>
    <row r="441" spans="11:11" x14ac:dyDescent="0.25">
      <c r="K441"/>
    </row>
  </sheetData>
  <dataConsolidate/>
  <mergeCells count="35">
    <mergeCell ref="D146:D155"/>
    <mergeCell ref="D156:D165"/>
    <mergeCell ref="D182:D196"/>
    <mergeCell ref="D209:D224"/>
    <mergeCell ref="D225:D245"/>
    <mergeCell ref="D70:D84"/>
    <mergeCell ref="D85:D87"/>
    <mergeCell ref="D96:D109"/>
    <mergeCell ref="D56:D57"/>
    <mergeCell ref="D58:D59"/>
    <mergeCell ref="D60:D61"/>
    <mergeCell ref="D62:D63"/>
    <mergeCell ref="D64:D65"/>
    <mergeCell ref="D110:D129"/>
    <mergeCell ref="D130:D145"/>
    <mergeCell ref="D54:D55"/>
    <mergeCell ref="D15:D16"/>
    <mergeCell ref="D17:D18"/>
    <mergeCell ref="D19:D20"/>
    <mergeCell ref="D21:D23"/>
    <mergeCell ref="D24:D25"/>
    <mergeCell ref="D26:D27"/>
    <mergeCell ref="D28:D29"/>
    <mergeCell ref="D30:D31"/>
    <mergeCell ref="D32:D48"/>
    <mergeCell ref="D49:D51"/>
    <mergeCell ref="D52:D53"/>
    <mergeCell ref="D66:D67"/>
    <mergeCell ref="D68:D69"/>
    <mergeCell ref="D13:D14"/>
    <mergeCell ref="D2:D3"/>
    <mergeCell ref="D4:D5"/>
    <mergeCell ref="D6:D7"/>
    <mergeCell ref="D8:D10"/>
    <mergeCell ref="D11:D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view="pageBreakPreview" zoomScale="60" zoomScaleNormal="100" workbookViewId="0">
      <selection activeCell="C25" sqref="C25:E25"/>
    </sheetView>
  </sheetViews>
  <sheetFormatPr baseColWidth="10" defaultColWidth="11.42578125" defaultRowHeight="15" x14ac:dyDescent="0.25"/>
  <cols>
    <col min="1" max="1" width="15.28515625" style="22" customWidth="1"/>
    <col min="2" max="2" width="14.5703125" style="14" customWidth="1"/>
    <col min="3" max="4" width="30.5703125" style="14" customWidth="1"/>
    <col min="5" max="5" width="23.42578125" style="14" customWidth="1"/>
    <col min="6" max="6" width="12.5703125" style="14" bestFit="1" customWidth="1"/>
    <col min="7" max="16384" width="11.42578125" style="14"/>
  </cols>
  <sheetData>
    <row r="1" spans="1:6" ht="60.75" customHeight="1" x14ac:dyDescent="0.9">
      <c r="A1" s="118"/>
      <c r="B1" s="119"/>
      <c r="C1" s="117" t="s">
        <v>630</v>
      </c>
      <c r="D1" s="117"/>
      <c r="E1" s="117"/>
      <c r="F1" s="18">
        <v>2025</v>
      </c>
    </row>
    <row r="2" spans="1:6" x14ac:dyDescent="0.25">
      <c r="A2" s="19" t="s">
        <v>627</v>
      </c>
      <c r="B2" s="20" t="s">
        <v>628</v>
      </c>
      <c r="C2" s="20" t="s">
        <v>629</v>
      </c>
      <c r="D2" s="20" t="s">
        <v>2</v>
      </c>
      <c r="E2" s="20" t="s">
        <v>11</v>
      </c>
      <c r="F2" s="20" t="s">
        <v>12</v>
      </c>
    </row>
    <row r="3" spans="1:6" ht="23.25" customHeight="1" x14ac:dyDescent="0.25">
      <c r="A3" s="21">
        <v>1</v>
      </c>
      <c r="B3" s="11"/>
      <c r="C3" s="11"/>
      <c r="D3" s="11"/>
      <c r="E3" s="11"/>
      <c r="F3" s="111"/>
    </row>
    <row r="4" spans="1:6" ht="23.25" customHeight="1" x14ac:dyDescent="0.25">
      <c r="A4" s="21">
        <v>2</v>
      </c>
      <c r="B4" s="11"/>
      <c r="C4" s="11"/>
      <c r="D4" s="11"/>
      <c r="E4" s="11"/>
      <c r="F4" s="113"/>
    </row>
    <row r="5" spans="1:6" ht="23.25" customHeight="1" x14ac:dyDescent="0.25">
      <c r="A5" s="21">
        <v>3</v>
      </c>
      <c r="B5" s="11"/>
      <c r="C5" s="11"/>
      <c r="D5" s="11"/>
      <c r="E5" s="11"/>
      <c r="F5" s="113"/>
    </row>
    <row r="6" spans="1:6" ht="23.25" customHeight="1" x14ac:dyDescent="0.25">
      <c r="A6" s="21">
        <v>4</v>
      </c>
      <c r="B6" s="11"/>
      <c r="C6" s="11"/>
      <c r="D6" s="11"/>
      <c r="E6" s="11"/>
      <c r="F6" s="113"/>
    </row>
    <row r="7" spans="1:6" ht="23.25" customHeight="1" x14ac:dyDescent="0.25">
      <c r="A7" s="21">
        <v>5</v>
      </c>
      <c r="B7" s="11"/>
      <c r="C7" s="11"/>
      <c r="D7" s="11"/>
      <c r="E7" s="11"/>
      <c r="F7" s="112"/>
    </row>
    <row r="9" spans="1:6" ht="60.75" customHeight="1" x14ac:dyDescent="0.9">
      <c r="A9" s="118"/>
      <c r="B9" s="119"/>
      <c r="C9" s="117" t="s">
        <v>630</v>
      </c>
      <c r="D9" s="117"/>
      <c r="E9" s="117"/>
      <c r="F9" s="18">
        <v>2025</v>
      </c>
    </row>
    <row r="10" spans="1:6" x14ac:dyDescent="0.25">
      <c r="A10" s="19" t="s">
        <v>627</v>
      </c>
      <c r="B10" s="20" t="s">
        <v>628</v>
      </c>
      <c r="C10" s="20" t="s">
        <v>629</v>
      </c>
      <c r="D10" s="20" t="s">
        <v>2</v>
      </c>
      <c r="E10" s="20" t="s">
        <v>11</v>
      </c>
      <c r="F10" s="20" t="s">
        <v>12</v>
      </c>
    </row>
    <row r="11" spans="1:6" ht="23.25" customHeight="1" x14ac:dyDescent="0.25">
      <c r="A11" s="21">
        <v>1</v>
      </c>
      <c r="B11" s="11"/>
      <c r="C11" s="11"/>
      <c r="D11" s="11"/>
      <c r="E11" s="11"/>
      <c r="F11" s="111"/>
    </row>
    <row r="12" spans="1:6" ht="23.25" customHeight="1" x14ac:dyDescent="0.25">
      <c r="A12" s="21">
        <v>2</v>
      </c>
      <c r="B12" s="11"/>
      <c r="C12" s="11"/>
      <c r="D12" s="11"/>
      <c r="E12" s="11"/>
      <c r="F12" s="113"/>
    </row>
    <row r="13" spans="1:6" ht="23.25" customHeight="1" x14ac:dyDescent="0.25">
      <c r="A13" s="21">
        <v>3</v>
      </c>
      <c r="B13" s="11"/>
      <c r="C13" s="11"/>
      <c r="D13" s="11"/>
      <c r="E13" s="11"/>
      <c r="F13" s="113"/>
    </row>
    <row r="14" spans="1:6" ht="23.25" customHeight="1" x14ac:dyDescent="0.25">
      <c r="A14" s="21">
        <v>4</v>
      </c>
      <c r="B14" s="11"/>
      <c r="C14" s="11"/>
      <c r="D14" s="11"/>
      <c r="E14" s="11"/>
      <c r="F14" s="113"/>
    </row>
    <row r="15" spans="1:6" ht="23.25" customHeight="1" x14ac:dyDescent="0.25">
      <c r="A15" s="21">
        <v>5</v>
      </c>
      <c r="B15" s="11"/>
      <c r="C15" s="11"/>
      <c r="D15" s="11"/>
      <c r="E15" s="11"/>
      <c r="F15" s="112"/>
    </row>
    <row r="17" spans="1:6" ht="60.75" customHeight="1" x14ac:dyDescent="0.9">
      <c r="A17" s="118"/>
      <c r="B17" s="119"/>
      <c r="C17" s="117" t="s">
        <v>630</v>
      </c>
      <c r="D17" s="117"/>
      <c r="E17" s="117"/>
      <c r="F17" s="18">
        <v>2025</v>
      </c>
    </row>
    <row r="18" spans="1:6" x14ac:dyDescent="0.25">
      <c r="A18" s="19"/>
      <c r="B18" s="20" t="s">
        <v>628</v>
      </c>
      <c r="C18" s="20" t="s">
        <v>629</v>
      </c>
      <c r="D18" s="20" t="s">
        <v>2</v>
      </c>
      <c r="E18" s="20" t="s">
        <v>11</v>
      </c>
      <c r="F18" s="20" t="s">
        <v>12</v>
      </c>
    </row>
    <row r="19" spans="1:6" ht="23.25" customHeight="1" x14ac:dyDescent="0.25">
      <c r="A19" s="21">
        <v>1</v>
      </c>
      <c r="B19" s="11"/>
      <c r="C19" s="11"/>
      <c r="D19" s="11"/>
      <c r="E19" s="11"/>
      <c r="F19" s="111"/>
    </row>
    <row r="20" spans="1:6" ht="23.25" customHeight="1" x14ac:dyDescent="0.25">
      <c r="A20" s="21">
        <v>2</v>
      </c>
      <c r="B20" s="11"/>
      <c r="C20" s="11"/>
      <c r="D20" s="11"/>
      <c r="E20" s="11"/>
      <c r="F20" s="113"/>
    </row>
    <row r="21" spans="1:6" ht="23.25" customHeight="1" x14ac:dyDescent="0.25">
      <c r="A21" s="21">
        <v>3</v>
      </c>
      <c r="B21" s="11"/>
      <c r="C21" s="11"/>
      <c r="D21" s="11"/>
      <c r="E21" s="11"/>
      <c r="F21" s="113"/>
    </row>
    <row r="22" spans="1:6" ht="23.25" customHeight="1" x14ac:dyDescent="0.25">
      <c r="A22" s="21">
        <v>4</v>
      </c>
      <c r="B22" s="11"/>
      <c r="C22" s="11"/>
      <c r="D22" s="11"/>
      <c r="E22" s="11"/>
      <c r="F22" s="113"/>
    </row>
    <row r="23" spans="1:6" ht="23.25" customHeight="1" x14ac:dyDescent="0.25">
      <c r="A23" s="21">
        <v>5</v>
      </c>
      <c r="B23" s="11"/>
      <c r="C23" s="11"/>
      <c r="D23" s="11"/>
      <c r="E23" s="11"/>
      <c r="F23" s="112"/>
    </row>
    <row r="25" spans="1:6" ht="57.75" customHeight="1" x14ac:dyDescent="0.9">
      <c r="A25" s="118"/>
      <c r="B25" s="119"/>
      <c r="C25" s="117" t="s">
        <v>630</v>
      </c>
      <c r="D25" s="117"/>
      <c r="E25" s="117"/>
      <c r="F25" s="18">
        <v>2025</v>
      </c>
    </row>
    <row r="26" spans="1:6" x14ac:dyDescent="0.25">
      <c r="A26" s="19" t="s">
        <v>627</v>
      </c>
      <c r="B26" s="20" t="s">
        <v>628</v>
      </c>
      <c r="C26" s="20" t="s">
        <v>629</v>
      </c>
      <c r="D26" s="20" t="s">
        <v>2</v>
      </c>
      <c r="E26" s="20" t="s">
        <v>11</v>
      </c>
      <c r="F26" s="20" t="s">
        <v>12</v>
      </c>
    </row>
    <row r="27" spans="1:6" ht="23.25" customHeight="1" x14ac:dyDescent="0.25">
      <c r="A27" s="21">
        <v>1</v>
      </c>
      <c r="B27" s="11"/>
      <c r="C27" s="11"/>
      <c r="D27" s="11"/>
      <c r="E27" s="11"/>
      <c r="F27" s="111"/>
    </row>
    <row r="28" spans="1:6" ht="23.25" customHeight="1" x14ac:dyDescent="0.25">
      <c r="A28" s="21">
        <v>2</v>
      </c>
      <c r="B28" s="11"/>
      <c r="C28" s="11"/>
      <c r="D28" s="11"/>
      <c r="E28" s="11"/>
      <c r="F28" s="113"/>
    </row>
    <row r="29" spans="1:6" ht="23.25" customHeight="1" x14ac:dyDescent="0.25">
      <c r="A29" s="21">
        <v>3</v>
      </c>
      <c r="B29" s="11"/>
      <c r="C29" s="11"/>
      <c r="D29" s="11"/>
      <c r="E29" s="11"/>
      <c r="F29" s="113"/>
    </row>
    <row r="30" spans="1:6" ht="23.25" customHeight="1" x14ac:dyDescent="0.25">
      <c r="A30" s="21">
        <v>4</v>
      </c>
      <c r="B30" s="11"/>
      <c r="C30" s="11"/>
      <c r="D30" s="11"/>
      <c r="E30" s="11"/>
      <c r="F30" s="113"/>
    </row>
    <row r="31" spans="1:6" ht="23.25" customHeight="1" x14ac:dyDescent="0.25">
      <c r="A31" s="21">
        <v>5</v>
      </c>
      <c r="B31" s="11"/>
      <c r="C31" s="11"/>
      <c r="D31" s="11"/>
      <c r="E31" s="11"/>
      <c r="F31" s="112"/>
    </row>
    <row r="33" spans="1:6" ht="61.5" x14ac:dyDescent="0.9">
      <c r="A33" s="118"/>
      <c r="B33" s="119"/>
      <c r="C33" s="117" t="s">
        <v>630</v>
      </c>
      <c r="D33" s="117"/>
      <c r="E33" s="117"/>
      <c r="F33" s="18">
        <v>2025</v>
      </c>
    </row>
    <row r="34" spans="1:6" x14ac:dyDescent="0.25">
      <c r="A34" s="19" t="s">
        <v>627</v>
      </c>
      <c r="B34" s="20" t="s">
        <v>628</v>
      </c>
      <c r="C34" s="20" t="s">
        <v>629</v>
      </c>
      <c r="D34" s="20" t="s">
        <v>2</v>
      </c>
      <c r="E34" s="20" t="s">
        <v>11</v>
      </c>
      <c r="F34" s="20" t="s">
        <v>12</v>
      </c>
    </row>
    <row r="35" spans="1:6" ht="23.25" customHeight="1" x14ac:dyDescent="0.25">
      <c r="A35" s="21">
        <v>1</v>
      </c>
      <c r="B35" s="11"/>
      <c r="C35" s="11"/>
      <c r="D35" s="11"/>
      <c r="E35" s="11"/>
      <c r="F35" s="20"/>
    </row>
    <row r="36" spans="1:6" ht="23.25" customHeight="1" x14ac:dyDescent="0.25">
      <c r="A36" s="21">
        <v>2</v>
      </c>
      <c r="B36" s="11"/>
      <c r="C36" s="11"/>
      <c r="D36" s="11"/>
      <c r="E36" s="11"/>
      <c r="F36" s="111"/>
    </row>
    <row r="37" spans="1:6" ht="23.25" customHeight="1" x14ac:dyDescent="0.25">
      <c r="A37" s="21">
        <v>3</v>
      </c>
      <c r="B37" s="11"/>
      <c r="C37" s="11"/>
      <c r="D37" s="11"/>
      <c r="E37" s="11"/>
      <c r="F37" s="113"/>
    </row>
    <row r="38" spans="1:6" ht="23.25" customHeight="1" x14ac:dyDescent="0.25">
      <c r="A38" s="21">
        <v>4</v>
      </c>
      <c r="B38" s="11"/>
      <c r="C38" s="11"/>
      <c r="D38" s="11"/>
      <c r="E38" s="11"/>
      <c r="F38" s="113"/>
    </row>
    <row r="39" spans="1:6" ht="23.25" customHeight="1" x14ac:dyDescent="0.25">
      <c r="A39" s="21">
        <v>5</v>
      </c>
      <c r="B39" s="11"/>
      <c r="C39" s="11"/>
      <c r="D39" s="11"/>
      <c r="E39" s="11"/>
      <c r="F39" s="112"/>
    </row>
  </sheetData>
  <mergeCells count="15">
    <mergeCell ref="A33:B33"/>
    <mergeCell ref="C33:E33"/>
    <mergeCell ref="F36:F39"/>
    <mergeCell ref="A17:B17"/>
    <mergeCell ref="C17:E17"/>
    <mergeCell ref="F19:F23"/>
    <mergeCell ref="A25:B25"/>
    <mergeCell ref="C25:E25"/>
    <mergeCell ref="F27:F31"/>
    <mergeCell ref="F11:F15"/>
    <mergeCell ref="C1:E1"/>
    <mergeCell ref="F3:F7"/>
    <mergeCell ref="A1:B1"/>
    <mergeCell ref="A9:B9"/>
    <mergeCell ref="C9:E9"/>
  </mergeCells>
  <pageMargins left="0.7" right="0.7" top="0.75" bottom="0.75" header="0.3" footer="0.3"/>
  <pageSetup scale="6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topLeftCell="L44" zoomScaleNormal="100" zoomScaleSheetLayoutView="100" workbookViewId="0">
      <selection activeCell="W57" sqref="W57:W61"/>
    </sheetView>
  </sheetViews>
  <sheetFormatPr baseColWidth="10" defaultColWidth="11.42578125" defaultRowHeight="15" x14ac:dyDescent="0.25"/>
  <cols>
    <col min="1" max="1" width="11.42578125" style="14"/>
    <col min="2" max="2" width="33" style="14" customWidth="1"/>
    <col min="3" max="3" width="8.85546875" style="14" customWidth="1"/>
    <col min="4" max="14" width="8.42578125" style="14" customWidth="1"/>
    <col min="15" max="15" width="14.5703125" style="14" customWidth="1"/>
    <col min="16" max="16" width="6.5703125" style="14" customWidth="1"/>
    <col min="17" max="17" width="11.42578125" style="14" customWidth="1"/>
    <col min="18" max="18" width="7" style="14" customWidth="1"/>
    <col min="19" max="19" width="19.7109375" style="14" customWidth="1"/>
    <col min="20" max="20" width="23.7109375" style="14" customWidth="1"/>
    <col min="21" max="21" width="27.140625" style="14" customWidth="1"/>
    <col min="22" max="22" width="24.42578125" style="14" customWidth="1"/>
    <col min="23" max="23" width="11.42578125" style="66"/>
    <col min="24" max="24" width="11.42578125" style="22"/>
    <col min="25" max="16384" width="11.42578125" style="14"/>
  </cols>
  <sheetData>
    <row r="1" spans="1:24" ht="67.5" customHeight="1" x14ac:dyDescent="0.9">
      <c r="A1" s="127" t="s">
        <v>643</v>
      </c>
      <c r="B1" s="128"/>
      <c r="C1" s="128"/>
      <c r="D1" s="128"/>
      <c r="E1" s="128"/>
      <c r="F1" s="128"/>
      <c r="G1" s="128"/>
      <c r="H1" s="128"/>
      <c r="I1" s="128"/>
      <c r="J1" s="128"/>
      <c r="K1" s="128"/>
      <c r="L1" s="128"/>
      <c r="M1" s="128"/>
      <c r="N1" s="128"/>
      <c r="O1" s="129"/>
      <c r="Q1" s="131" t="s">
        <v>646</v>
      </c>
      <c r="R1" s="131"/>
      <c r="S1" s="131"/>
      <c r="T1" s="131"/>
      <c r="U1" s="131"/>
      <c r="V1" s="131"/>
      <c r="W1" s="131"/>
    </row>
    <row r="2" spans="1:24" ht="23.25" x14ac:dyDescent="0.35">
      <c r="A2" s="24" t="s">
        <v>631</v>
      </c>
      <c r="B2" s="24" t="s">
        <v>644</v>
      </c>
      <c r="C2" s="25" t="s">
        <v>632</v>
      </c>
      <c r="D2" s="25" t="s">
        <v>633</v>
      </c>
      <c r="E2" s="25" t="s">
        <v>634</v>
      </c>
      <c r="F2" s="25" t="s">
        <v>635</v>
      </c>
      <c r="G2" s="25" t="s">
        <v>90</v>
      </c>
      <c r="H2" s="25" t="s">
        <v>636</v>
      </c>
      <c r="I2" s="25" t="s">
        <v>637</v>
      </c>
      <c r="J2" s="25" t="s">
        <v>638</v>
      </c>
      <c r="K2" s="25" t="s">
        <v>639</v>
      </c>
      <c r="L2" s="25" t="s">
        <v>24</v>
      </c>
      <c r="M2" s="25" t="s">
        <v>640</v>
      </c>
      <c r="N2" s="25" t="s">
        <v>641</v>
      </c>
      <c r="O2" s="26" t="s">
        <v>642</v>
      </c>
      <c r="Q2" s="130"/>
      <c r="R2" s="130"/>
      <c r="S2" s="130"/>
      <c r="T2" s="130"/>
      <c r="U2" s="130"/>
      <c r="V2" s="130"/>
      <c r="W2" s="130"/>
    </row>
    <row r="3" spans="1:24" ht="20.25" customHeight="1" x14ac:dyDescent="0.35">
      <c r="A3" s="21">
        <v>1</v>
      </c>
      <c r="B3" s="27" t="s">
        <v>535</v>
      </c>
      <c r="C3" s="27">
        <v>154</v>
      </c>
      <c r="D3" s="27">
        <v>411</v>
      </c>
      <c r="E3" s="27">
        <v>0</v>
      </c>
      <c r="F3" s="27">
        <v>268</v>
      </c>
      <c r="G3" s="27">
        <v>398</v>
      </c>
      <c r="H3" s="27">
        <v>264</v>
      </c>
      <c r="I3" s="91">
        <v>335</v>
      </c>
      <c r="J3" s="95">
        <v>472</v>
      </c>
      <c r="K3" s="11"/>
      <c r="L3" s="11"/>
      <c r="M3" s="11"/>
      <c r="N3" s="11"/>
      <c r="O3" s="28">
        <f t="shared" ref="O3:O16" si="0">SUM(C3:N3)</f>
        <v>2302</v>
      </c>
      <c r="Q3" s="130"/>
      <c r="R3" s="130"/>
      <c r="S3" s="130"/>
      <c r="T3" s="130"/>
      <c r="U3" s="130"/>
      <c r="V3" s="130"/>
      <c r="W3" s="130"/>
    </row>
    <row r="4" spans="1:24" ht="20.25" customHeight="1" x14ac:dyDescent="0.35">
      <c r="A4" s="21">
        <v>2</v>
      </c>
      <c r="B4" s="27" t="s">
        <v>425</v>
      </c>
      <c r="C4" s="27">
        <v>345</v>
      </c>
      <c r="D4" s="27">
        <v>0</v>
      </c>
      <c r="E4" s="27">
        <v>500</v>
      </c>
      <c r="F4" s="27">
        <v>230</v>
      </c>
      <c r="G4" s="27">
        <v>431</v>
      </c>
      <c r="H4" s="27">
        <v>335</v>
      </c>
      <c r="I4" s="91">
        <v>460</v>
      </c>
      <c r="J4" s="96">
        <v>448</v>
      </c>
      <c r="K4" s="11"/>
      <c r="L4" s="11"/>
      <c r="M4" s="11"/>
      <c r="N4" s="11"/>
      <c r="O4" s="28">
        <f t="shared" si="0"/>
        <v>2749</v>
      </c>
      <c r="Q4" s="130"/>
      <c r="R4" s="130"/>
      <c r="S4" s="130"/>
      <c r="T4" s="130"/>
      <c r="U4" s="130"/>
      <c r="V4" s="130"/>
      <c r="W4" s="130"/>
    </row>
    <row r="5" spans="1:24" ht="20.25" customHeight="1" x14ac:dyDescent="0.35">
      <c r="A5" s="21">
        <v>3</v>
      </c>
      <c r="B5" s="27" t="s">
        <v>650</v>
      </c>
      <c r="C5" s="27">
        <v>383</v>
      </c>
      <c r="D5" s="27">
        <v>491</v>
      </c>
      <c r="E5" s="27">
        <v>490</v>
      </c>
      <c r="F5" s="27">
        <v>276</v>
      </c>
      <c r="G5" s="27">
        <v>534</v>
      </c>
      <c r="H5" s="27">
        <v>468</v>
      </c>
      <c r="I5" s="91">
        <v>502</v>
      </c>
      <c r="J5" s="97">
        <v>422</v>
      </c>
      <c r="K5" s="11"/>
      <c r="L5" s="11"/>
      <c r="M5" s="11"/>
      <c r="N5" s="11"/>
      <c r="O5" s="28">
        <f t="shared" si="0"/>
        <v>3566</v>
      </c>
      <c r="Q5" s="130"/>
      <c r="R5" s="130"/>
      <c r="S5" s="130"/>
      <c r="T5" s="130"/>
      <c r="U5" s="130"/>
      <c r="V5" s="130"/>
      <c r="W5" s="130"/>
    </row>
    <row r="6" spans="1:24" ht="20.25" customHeight="1" x14ac:dyDescent="0.35">
      <c r="A6" s="21">
        <v>4</v>
      </c>
      <c r="B6" s="27" t="s">
        <v>269</v>
      </c>
      <c r="C6" s="27">
        <v>281</v>
      </c>
      <c r="D6" s="27">
        <v>299</v>
      </c>
      <c r="E6" s="27">
        <v>269</v>
      </c>
      <c r="F6" s="27">
        <v>204</v>
      </c>
      <c r="G6" s="27">
        <v>166</v>
      </c>
      <c r="H6" s="27">
        <v>0</v>
      </c>
      <c r="I6" s="91">
        <v>229</v>
      </c>
      <c r="J6" s="91">
        <v>374</v>
      </c>
      <c r="K6" s="11"/>
      <c r="L6" s="11"/>
      <c r="M6" s="11"/>
      <c r="N6" s="11"/>
      <c r="O6" s="28">
        <f t="shared" si="0"/>
        <v>1822</v>
      </c>
      <c r="Q6" s="120" t="s">
        <v>1997</v>
      </c>
      <c r="R6" s="120"/>
      <c r="S6" s="120"/>
      <c r="T6" s="120"/>
      <c r="U6" s="120"/>
      <c r="V6" s="120"/>
      <c r="W6" s="120"/>
    </row>
    <row r="7" spans="1:24" ht="20.25" customHeight="1" thickBot="1" x14ac:dyDescent="0.4">
      <c r="A7" s="21">
        <v>5</v>
      </c>
      <c r="B7" s="27" t="s">
        <v>520</v>
      </c>
      <c r="C7" s="27">
        <v>454</v>
      </c>
      <c r="D7" s="27">
        <v>380</v>
      </c>
      <c r="E7" s="27">
        <v>288</v>
      </c>
      <c r="F7" s="27">
        <v>172</v>
      </c>
      <c r="G7" s="27">
        <v>322</v>
      </c>
      <c r="H7" s="27">
        <v>370</v>
      </c>
      <c r="I7" s="91">
        <v>386</v>
      </c>
      <c r="J7" s="91">
        <v>354</v>
      </c>
      <c r="K7" s="11"/>
      <c r="L7" s="11"/>
      <c r="M7" s="11"/>
      <c r="N7" s="11"/>
      <c r="O7" s="28">
        <f t="shared" si="0"/>
        <v>2726</v>
      </c>
      <c r="Q7" s="21" t="s">
        <v>627</v>
      </c>
      <c r="R7" s="21" t="s">
        <v>628</v>
      </c>
      <c r="S7" s="21" t="s">
        <v>629</v>
      </c>
      <c r="T7" s="21" t="s">
        <v>2</v>
      </c>
      <c r="U7" s="21" t="s">
        <v>11</v>
      </c>
      <c r="V7" s="21" t="s">
        <v>12</v>
      </c>
      <c r="W7" s="21" t="s">
        <v>645</v>
      </c>
    </row>
    <row r="8" spans="1:24" ht="20.25" customHeight="1" x14ac:dyDescent="0.35">
      <c r="A8" s="21">
        <v>6</v>
      </c>
      <c r="B8" s="27" t="s">
        <v>1466</v>
      </c>
      <c r="C8" s="27">
        <v>0</v>
      </c>
      <c r="D8" s="27">
        <v>0</v>
      </c>
      <c r="E8" s="27">
        <v>0</v>
      </c>
      <c r="F8" s="27">
        <v>268</v>
      </c>
      <c r="G8" s="27">
        <v>257</v>
      </c>
      <c r="H8" s="27">
        <v>0</v>
      </c>
      <c r="I8" s="91">
        <v>0</v>
      </c>
      <c r="J8" s="91">
        <v>321</v>
      </c>
      <c r="K8" s="11"/>
      <c r="L8" s="11"/>
      <c r="M8" s="11"/>
      <c r="N8" s="11"/>
      <c r="O8" s="28">
        <f t="shared" si="0"/>
        <v>846</v>
      </c>
      <c r="Q8" s="11">
        <v>1</v>
      </c>
      <c r="R8" s="11">
        <v>7</v>
      </c>
      <c r="S8" s="11" t="str">
        <f>VLOOKUP($R8,'BASE DE DATOS'!$B:$R,2,0)</f>
        <v>MARIA ISABELA</v>
      </c>
      <c r="T8" s="11" t="str">
        <f>VLOOKUP($R8,'BASE DE DATOS'!$B:$R,3,0)</f>
        <v xml:space="preserve">GARCÍA ORDOÑEZ </v>
      </c>
      <c r="U8" s="11" t="str">
        <f>VLOOKUP($R8,'BASE DE DATOS'!$B:$R,14,0)</f>
        <v>DAMAS 15 AÑOS Y MAS</v>
      </c>
      <c r="V8" s="121" t="str">
        <f>VLOOKUP($R8,'BASE DE DATOS'!$B:$R,15,0)</f>
        <v>AGUILAS BMX</v>
      </c>
      <c r="W8" s="67"/>
      <c r="X8" s="124">
        <f>SUM(W8:W12)</f>
        <v>0</v>
      </c>
    </row>
    <row r="9" spans="1:24" ht="20.25" customHeight="1" x14ac:dyDescent="0.35">
      <c r="A9" s="21">
        <v>7</v>
      </c>
      <c r="B9" s="27" t="s">
        <v>137</v>
      </c>
      <c r="C9" s="27">
        <v>219</v>
      </c>
      <c r="D9" s="27">
        <f>189+70</f>
        <v>259</v>
      </c>
      <c r="E9" s="27">
        <v>371</v>
      </c>
      <c r="F9" s="27">
        <v>214</v>
      </c>
      <c r="G9" s="27">
        <v>366</v>
      </c>
      <c r="H9" s="27">
        <v>361</v>
      </c>
      <c r="I9" s="91">
        <v>208</v>
      </c>
      <c r="J9" s="91">
        <v>318</v>
      </c>
      <c r="K9" s="11"/>
      <c r="L9" s="11"/>
      <c r="M9" s="11"/>
      <c r="N9" s="11"/>
      <c r="O9" s="28">
        <f t="shared" si="0"/>
        <v>2316</v>
      </c>
      <c r="Q9" s="11">
        <v>2</v>
      </c>
      <c r="R9" s="11">
        <v>537</v>
      </c>
      <c r="S9" s="11" t="str">
        <f>VLOOKUP($R9,'BASE DE DATOS'!$B:$R,2,0)</f>
        <v>MIGUEL ANGEL</v>
      </c>
      <c r="T9" s="11" t="str">
        <f>VLOOKUP($R9,'BASE DE DATOS'!$B:$R,3,0)</f>
        <v>ZULETA GÓMEZ</v>
      </c>
      <c r="U9" s="11" t="str">
        <f>VLOOKUP($R9,'BASE DE DATOS'!$B:$R,14,0)</f>
        <v xml:space="preserve">PRINCIPIANTES 13 Y 14 AÑOS </v>
      </c>
      <c r="V9" s="122"/>
      <c r="W9" s="67"/>
      <c r="X9" s="125"/>
    </row>
    <row r="10" spans="1:24" ht="20.25" customHeight="1" x14ac:dyDescent="0.35">
      <c r="A10" s="21">
        <v>8</v>
      </c>
      <c r="B10" s="27" t="s">
        <v>651</v>
      </c>
      <c r="C10" s="27">
        <v>375</v>
      </c>
      <c r="D10" s="27">
        <v>0</v>
      </c>
      <c r="E10" s="27">
        <v>307</v>
      </c>
      <c r="F10" s="27">
        <v>0</v>
      </c>
      <c r="G10" s="27">
        <v>318</v>
      </c>
      <c r="H10" s="27">
        <v>289</v>
      </c>
      <c r="I10" s="91">
        <v>0</v>
      </c>
      <c r="J10" s="91">
        <v>0</v>
      </c>
      <c r="K10" s="11"/>
      <c r="L10" s="11"/>
      <c r="M10" s="11"/>
      <c r="N10" s="11"/>
      <c r="O10" s="28">
        <f t="shared" si="0"/>
        <v>1289</v>
      </c>
      <c r="Q10" s="11">
        <v>3</v>
      </c>
      <c r="R10" s="11">
        <v>18</v>
      </c>
      <c r="S10" s="11" t="str">
        <f>VLOOKUP($R10,'BASE DE DATOS'!$B:$R,2,0)</f>
        <v xml:space="preserve">JERONIMO </v>
      </c>
      <c r="T10" s="11" t="str">
        <f>VLOOKUP($R10,'BASE DE DATOS'!$B:$R,3,0)</f>
        <v>SANCHEZ RESTREPO</v>
      </c>
      <c r="U10" s="11" t="str">
        <f>VLOOKUP($R10,'BASE DE DATOS'!$B:$R,14,0)</f>
        <v xml:space="preserve">PRINCIPIANTES 9 Y 10 AÑOS </v>
      </c>
      <c r="V10" s="122"/>
      <c r="W10" s="67"/>
      <c r="X10" s="125"/>
    </row>
    <row r="11" spans="1:24" ht="20.25" customHeight="1" x14ac:dyDescent="0.35">
      <c r="A11" s="21">
        <v>9</v>
      </c>
      <c r="B11" s="27" t="s">
        <v>311</v>
      </c>
      <c r="C11" s="27">
        <v>232</v>
      </c>
      <c r="D11" s="27">
        <v>312</v>
      </c>
      <c r="E11" s="27">
        <v>392</v>
      </c>
      <c r="F11" s="27">
        <v>218</v>
      </c>
      <c r="G11" s="27">
        <v>350</v>
      </c>
      <c r="H11" s="27">
        <v>129</v>
      </c>
      <c r="I11" s="91">
        <v>0</v>
      </c>
      <c r="J11" s="91">
        <v>0</v>
      </c>
      <c r="K11" s="11"/>
      <c r="L11" s="11"/>
      <c r="M11" s="11"/>
      <c r="N11" s="11"/>
      <c r="O11" s="28">
        <f t="shared" si="0"/>
        <v>1633</v>
      </c>
      <c r="Q11" s="11">
        <v>4</v>
      </c>
      <c r="R11" s="11">
        <v>16</v>
      </c>
      <c r="S11" s="11" t="str">
        <f>VLOOKUP($R11,'BASE DE DATOS'!$B:$R,2,0)</f>
        <v>NEILER DAVID</v>
      </c>
      <c r="T11" s="11" t="str">
        <f>VLOOKUP($R11,'BASE DE DATOS'!$B:$R,3,0)</f>
        <v>PEREZ UBARNE</v>
      </c>
      <c r="U11" s="11" t="str">
        <f>VLOOKUP($R11,'BASE DE DATOS'!$B:$R,14,0)</f>
        <v xml:space="preserve">EXPERTOS 10 AÑOS </v>
      </c>
      <c r="V11" s="122"/>
      <c r="W11" s="67"/>
      <c r="X11" s="125"/>
    </row>
    <row r="12" spans="1:24" ht="20.25" customHeight="1" thickBot="1" x14ac:dyDescent="0.4">
      <c r="A12" s="21">
        <v>10</v>
      </c>
      <c r="B12" s="27" t="s">
        <v>287</v>
      </c>
      <c r="C12" s="27">
        <v>154</v>
      </c>
      <c r="D12" s="27">
        <v>0</v>
      </c>
      <c r="E12" s="27">
        <v>312</v>
      </c>
      <c r="F12" s="27">
        <v>0</v>
      </c>
      <c r="G12" s="27">
        <v>412</v>
      </c>
      <c r="H12" s="27">
        <v>0</v>
      </c>
      <c r="I12" s="91">
        <v>0</v>
      </c>
      <c r="J12" s="91">
        <v>0</v>
      </c>
      <c r="K12" s="11"/>
      <c r="L12" s="11"/>
      <c r="M12" s="11"/>
      <c r="N12" s="11"/>
      <c r="O12" s="28">
        <f t="shared" si="0"/>
        <v>878</v>
      </c>
      <c r="Q12" s="11">
        <v>5</v>
      </c>
      <c r="R12" s="11">
        <v>15</v>
      </c>
      <c r="S12" s="11" t="str">
        <f>VLOOKUP($R12,'BASE DE DATOS'!$B:$R,2,0)</f>
        <v xml:space="preserve">MATÍAS </v>
      </c>
      <c r="T12" s="11" t="str">
        <f>VLOOKUP($R12,'BASE DE DATOS'!$B:$R,3,0)</f>
        <v>PEÑUELA VARGAS</v>
      </c>
      <c r="U12" s="11" t="str">
        <f>VLOOKUP($R12,'BASE DE DATOS'!$B:$R,14,0)</f>
        <v xml:space="preserve">PRINCIPIANTES 7 Y 8 AÑOS </v>
      </c>
      <c r="V12" s="123"/>
      <c r="W12" s="67"/>
      <c r="X12" s="126"/>
    </row>
    <row r="13" spans="1:24" ht="20.25" customHeight="1" x14ac:dyDescent="0.35">
      <c r="A13" s="21">
        <v>11</v>
      </c>
      <c r="B13" s="27" t="s">
        <v>365</v>
      </c>
      <c r="C13" s="27">
        <v>279</v>
      </c>
      <c r="D13" s="27">
        <v>372</v>
      </c>
      <c r="E13" s="27">
        <v>0</v>
      </c>
      <c r="F13" s="27">
        <v>196</v>
      </c>
      <c r="G13" s="27">
        <v>330</v>
      </c>
      <c r="H13" s="27">
        <v>0</v>
      </c>
      <c r="I13" s="91">
        <v>0</v>
      </c>
      <c r="J13" s="91">
        <v>0</v>
      </c>
      <c r="K13" s="11"/>
      <c r="L13" s="11"/>
      <c r="M13" s="11"/>
      <c r="N13" s="11"/>
      <c r="O13" s="28">
        <f t="shared" si="0"/>
        <v>1177</v>
      </c>
    </row>
    <row r="14" spans="1:24" ht="20.25" customHeight="1" x14ac:dyDescent="0.35">
      <c r="A14" s="21">
        <v>12</v>
      </c>
      <c r="B14" s="27" t="s">
        <v>1807</v>
      </c>
      <c r="C14" s="38">
        <v>0</v>
      </c>
      <c r="D14" s="38">
        <v>0</v>
      </c>
      <c r="E14" s="38">
        <v>0</v>
      </c>
      <c r="F14" s="38">
        <v>0</v>
      </c>
      <c r="G14" s="27">
        <v>316</v>
      </c>
      <c r="H14" s="27">
        <v>0</v>
      </c>
      <c r="I14" s="91">
        <v>0</v>
      </c>
      <c r="J14" s="91">
        <v>0</v>
      </c>
      <c r="K14" s="11"/>
      <c r="L14" s="11"/>
      <c r="M14" s="11"/>
      <c r="N14" s="11"/>
      <c r="O14" s="28">
        <f t="shared" si="0"/>
        <v>316</v>
      </c>
      <c r="Q14" s="120" t="s">
        <v>1997</v>
      </c>
      <c r="R14" s="120"/>
      <c r="S14" s="120"/>
      <c r="T14" s="120"/>
      <c r="U14" s="120"/>
      <c r="V14" s="120"/>
      <c r="W14" s="120"/>
    </row>
    <row r="15" spans="1:24" ht="24" thickBot="1" x14ac:dyDescent="0.4">
      <c r="A15" s="21">
        <v>13</v>
      </c>
      <c r="B15" s="27" t="s">
        <v>604</v>
      </c>
      <c r="C15" s="27">
        <v>0</v>
      </c>
      <c r="D15" s="27">
        <v>0</v>
      </c>
      <c r="E15" s="27">
        <v>297</v>
      </c>
      <c r="F15" s="27">
        <v>0</v>
      </c>
      <c r="G15" s="27">
        <v>0</v>
      </c>
      <c r="H15" s="27">
        <v>0</v>
      </c>
      <c r="I15" s="91">
        <v>0</v>
      </c>
      <c r="J15" s="91">
        <v>0</v>
      </c>
      <c r="K15" s="11"/>
      <c r="L15" s="11"/>
      <c r="M15" s="11"/>
      <c r="N15" s="11"/>
      <c r="O15" s="28">
        <f t="shared" si="0"/>
        <v>297</v>
      </c>
      <c r="Q15" s="21" t="s">
        <v>627</v>
      </c>
      <c r="R15" s="21" t="s">
        <v>628</v>
      </c>
      <c r="S15" s="21" t="s">
        <v>629</v>
      </c>
      <c r="T15" s="21" t="s">
        <v>2</v>
      </c>
      <c r="U15" s="21" t="s">
        <v>11</v>
      </c>
      <c r="V15" s="21" t="s">
        <v>12</v>
      </c>
      <c r="W15" s="21" t="s">
        <v>645</v>
      </c>
    </row>
    <row r="16" spans="1:24" ht="24" customHeight="1" x14ac:dyDescent="0.35">
      <c r="A16" s="21">
        <v>14</v>
      </c>
      <c r="B16" s="27" t="s">
        <v>595</v>
      </c>
      <c r="C16" s="27">
        <v>233</v>
      </c>
      <c r="D16" s="27">
        <v>0</v>
      </c>
      <c r="E16" s="27">
        <v>0</v>
      </c>
      <c r="F16" s="27">
        <v>0</v>
      </c>
      <c r="G16" s="27">
        <v>0</v>
      </c>
      <c r="H16" s="27">
        <v>0</v>
      </c>
      <c r="I16" s="91">
        <v>0</v>
      </c>
      <c r="J16" s="91">
        <v>0</v>
      </c>
      <c r="K16" s="11"/>
      <c r="L16" s="11"/>
      <c r="M16" s="11"/>
      <c r="N16" s="11"/>
      <c r="O16" s="28">
        <f t="shared" si="0"/>
        <v>233</v>
      </c>
      <c r="Q16" s="11">
        <v>1</v>
      </c>
      <c r="R16" s="11">
        <v>1034</v>
      </c>
      <c r="S16" s="11" t="str">
        <f>VLOOKUP($R16,'BASE DE DATOS'!$B:$R,2,0)</f>
        <v>EMANUEL</v>
      </c>
      <c r="T16" s="11" t="str">
        <f>VLOOKUP($R16,'BASE DE DATOS'!$B:$R,3,0)</f>
        <v>SERNA BEDOYA</v>
      </c>
      <c r="U16" s="92" t="str">
        <f>VLOOKUP($R16,'BASE DE DATOS'!$B:$R,14,0)</f>
        <v>EXPERTOS 17 AÑOS Y MAS</v>
      </c>
      <c r="V16" s="121" t="str">
        <f>VLOOKUP($R16,'BASE DE DATOS'!$B:$R,15,0)</f>
        <v>TEAM LYCANS</v>
      </c>
      <c r="W16" s="67"/>
      <c r="X16" s="124">
        <f>SUM(W16:W20)</f>
        <v>0</v>
      </c>
    </row>
    <row r="17" spans="17:25" ht="15" customHeight="1" x14ac:dyDescent="0.25">
      <c r="Q17" s="11">
        <v>2</v>
      </c>
      <c r="R17" s="11">
        <v>201</v>
      </c>
      <c r="S17" s="11" t="str">
        <f>VLOOKUP($R17,'BASE DE DATOS'!$B:$R,2,0)</f>
        <v xml:space="preserve">matias </v>
      </c>
      <c r="T17" s="11" t="str">
        <f>VLOOKUP($R17,'BASE DE DATOS'!$B:$R,3,0)</f>
        <v>jimenez tapasco</v>
      </c>
      <c r="U17" s="94" t="str">
        <f>VLOOKUP($R17,'BASE DE DATOS'!$B:$R,14,0)</f>
        <v xml:space="preserve">EXPERTOS 10 AÑOS </v>
      </c>
      <c r="V17" s="122"/>
      <c r="W17" s="67"/>
      <c r="X17" s="125"/>
    </row>
    <row r="18" spans="17:25" ht="15" customHeight="1" x14ac:dyDescent="0.25">
      <c r="Q18" s="11">
        <v>3</v>
      </c>
      <c r="R18" s="11">
        <v>199</v>
      </c>
      <c r="S18" s="11" t="str">
        <f>VLOOKUP($R18,'BASE DE DATOS'!$B:$R,2,0)</f>
        <v xml:space="preserve">emiliano </v>
      </c>
      <c r="T18" s="11" t="str">
        <f>VLOOKUP($R18,'BASE DE DATOS'!$B:$R,3,0)</f>
        <v>gonzalez manco</v>
      </c>
      <c r="U18" s="92" t="str">
        <f>VLOOKUP($R18,'BASE DE DATOS'!$B:$R,14,0)</f>
        <v>EXPERTOS 11 AÑOS</v>
      </c>
      <c r="V18" s="122"/>
      <c r="W18" s="90"/>
      <c r="X18" s="125"/>
    </row>
    <row r="19" spans="17:25" ht="15" customHeight="1" x14ac:dyDescent="0.25">
      <c r="Q19" s="11">
        <v>4</v>
      </c>
      <c r="R19" s="11">
        <v>192</v>
      </c>
      <c r="S19" s="11" t="str">
        <f>VLOOKUP($R19,'BASE DE DATOS'!$B:$R,2,0)</f>
        <v xml:space="preserve">jacobo </v>
      </c>
      <c r="T19" s="11" t="str">
        <f>VLOOKUP($R19,'BASE DE DATOS'!$B:$R,3,0)</f>
        <v xml:space="preserve">alzate villa </v>
      </c>
      <c r="U19" s="94" t="str">
        <f>VLOOKUP($R19,'BASE DE DATOS'!$B:$R,14,0)</f>
        <v>NOVATOS 11 Y 12 AÑOS</v>
      </c>
      <c r="V19" s="122"/>
      <c r="W19" s="67"/>
      <c r="X19" s="125"/>
    </row>
    <row r="20" spans="17:25" ht="15.75" customHeight="1" thickBot="1" x14ac:dyDescent="0.3">
      <c r="Q20" s="11">
        <v>5</v>
      </c>
      <c r="R20" s="11">
        <v>245</v>
      </c>
      <c r="S20" s="11" t="str">
        <f>VLOOKUP($R20,'BASE DE DATOS'!$B:$R,2,0)</f>
        <v>Jeronimo</v>
      </c>
      <c r="T20" s="11" t="str">
        <f>VLOOKUP($R20,'BASE DE DATOS'!$B:$R,3,0)</f>
        <v>Acevedo Cruz</v>
      </c>
      <c r="U20" s="94" t="str">
        <f>VLOOKUP($R20,'BASE DE DATOS'!$B:$R,14,0)</f>
        <v>PRINCIPIANTES 11 Y 12 AÑOS</v>
      </c>
      <c r="V20" s="123"/>
      <c r="W20" s="68"/>
      <c r="X20" s="126"/>
      <c r="Y20" s="14">
        <v>90</v>
      </c>
    </row>
    <row r="22" spans="17:25" ht="21" x14ac:dyDescent="0.25">
      <c r="Q22" s="120" t="s">
        <v>1997</v>
      </c>
      <c r="R22" s="120"/>
      <c r="S22" s="120"/>
      <c r="T22" s="120"/>
      <c r="U22" s="120"/>
      <c r="V22" s="120"/>
      <c r="W22" s="120"/>
    </row>
    <row r="23" spans="17:25" ht="16.5" thickBot="1" x14ac:dyDescent="0.3">
      <c r="Q23" s="21" t="s">
        <v>627</v>
      </c>
      <c r="R23" s="21" t="s">
        <v>628</v>
      </c>
      <c r="S23" s="21" t="s">
        <v>629</v>
      </c>
      <c r="T23" s="21" t="s">
        <v>2</v>
      </c>
      <c r="U23" s="21" t="s">
        <v>11</v>
      </c>
      <c r="V23" s="21" t="s">
        <v>12</v>
      </c>
      <c r="W23" s="21" t="s">
        <v>645</v>
      </c>
    </row>
    <row r="24" spans="17:25" ht="15" customHeight="1" x14ac:dyDescent="0.25">
      <c r="Q24" s="11">
        <v>1</v>
      </c>
      <c r="R24" s="11">
        <v>1148</v>
      </c>
      <c r="S24" s="11" t="str">
        <f>VLOOKUP($R24,'BASE DE DATOS'!$B:$R,2,0)</f>
        <v xml:space="preserve">SANTIAGO </v>
      </c>
      <c r="T24" s="11" t="str">
        <f>VLOOKUP($R24,'BASE DE DATOS'!$B:$R,3,0)</f>
        <v>MALAGON ATEHORTUA</v>
      </c>
      <c r="U24" s="92" t="str">
        <f>VLOOKUP($R24,'BASE DE DATOS'!$B:$R,14,0)</f>
        <v xml:space="preserve">NOVATOS 13 Y 14 AÑOS </v>
      </c>
      <c r="V24" s="121" t="str">
        <f>VLOOKUP($R24,'BASE DE DATOS'!$B:$R,15,0)</f>
        <v>SALTAMONTES</v>
      </c>
      <c r="W24" s="67"/>
      <c r="X24" s="124">
        <f>SUM(W24:W28)</f>
        <v>0</v>
      </c>
    </row>
    <row r="25" spans="17:25" ht="15" customHeight="1" x14ac:dyDescent="0.25">
      <c r="Q25" s="11">
        <v>2</v>
      </c>
      <c r="R25" s="11">
        <v>525</v>
      </c>
      <c r="S25" s="11" t="str">
        <f>VLOOKUP($R25,'BASE DE DATOS'!$B:$R,2,0)</f>
        <v>LUZ SHAIRYS</v>
      </c>
      <c r="T25" s="11" t="str">
        <f>VLOOKUP($R25,'BASE DE DATOS'!$B:$R,3,0)</f>
        <v>MOSQUERA LOPEZ</v>
      </c>
      <c r="U25" s="92" t="str">
        <f>VLOOKUP($R25,'BASE DE DATOS'!$B:$R,14,0)</f>
        <v xml:space="preserve">DAMAS 9 Y 10 AÑOS </v>
      </c>
      <c r="V25" s="122"/>
      <c r="W25" s="86"/>
      <c r="X25" s="125"/>
    </row>
    <row r="26" spans="17:25" ht="15" customHeight="1" x14ac:dyDescent="0.25">
      <c r="Q26" s="11">
        <v>3</v>
      </c>
      <c r="R26" s="11">
        <v>138</v>
      </c>
      <c r="S26" s="11" t="str">
        <f>VLOOKUP($R26,'BASE DE DATOS'!$B:$R,2,0)</f>
        <v xml:space="preserve">JESUS DAVID </v>
      </c>
      <c r="T26" s="11" t="str">
        <f>VLOOKUP($R26,'BASE DE DATOS'!$B:$R,3,0)</f>
        <v xml:space="preserve">SALAZAR FRANCO </v>
      </c>
      <c r="U26" s="92" t="str">
        <f>VLOOKUP($R26,'BASE DE DATOS'!$B:$R,14,0)</f>
        <v>MASTER</v>
      </c>
      <c r="V26" s="122"/>
      <c r="W26" s="67"/>
      <c r="X26" s="125"/>
    </row>
    <row r="27" spans="17:25" ht="15" customHeight="1" x14ac:dyDescent="0.25">
      <c r="Q27" s="11">
        <v>4</v>
      </c>
      <c r="R27" s="11">
        <v>184</v>
      </c>
      <c r="S27" s="11" t="str">
        <f>VLOOKUP($R27,'BASE DE DATOS'!$B:$R,2,0)</f>
        <v>JERONIMO</v>
      </c>
      <c r="T27" s="11" t="str">
        <f>VLOOKUP($R27,'BASE DE DATOS'!$B:$R,3,0)</f>
        <v>PIÑARTE GALLEGO</v>
      </c>
      <c r="U27" s="92" t="str">
        <f>VLOOKUP($R27,'BASE DE DATOS'!$B:$R,14,0)</f>
        <v xml:space="preserve">PRINCIPIANTES 7 Y 8 AÑOS </v>
      </c>
      <c r="V27" s="122"/>
      <c r="W27" s="67"/>
      <c r="X27" s="125"/>
    </row>
    <row r="28" spans="17:25" ht="15.75" customHeight="1" thickBot="1" x14ac:dyDescent="0.3">
      <c r="Q28" s="11">
        <v>5</v>
      </c>
      <c r="R28" s="85">
        <v>263</v>
      </c>
      <c r="S28" s="11" t="str">
        <f>VLOOKUP($R28,'BASE DE DATOS'!$B:$R,2,0)</f>
        <v>LUCIANA</v>
      </c>
      <c r="T28" s="11" t="str">
        <f>VLOOKUP($R28,'BASE DE DATOS'!$B:$R,3,0)</f>
        <v>RUA HERRERA</v>
      </c>
      <c r="U28" s="11" t="str">
        <f>VLOOKUP($R28,'BASE DE DATOS'!$B:$R,14,0)</f>
        <v>DAMAS 11 Y 12 AÑOS</v>
      </c>
      <c r="V28" s="123"/>
      <c r="W28" s="67"/>
      <c r="X28" s="126"/>
    </row>
    <row r="30" spans="17:25" ht="21" x14ac:dyDescent="0.25">
      <c r="Q30" s="120" t="s">
        <v>1997</v>
      </c>
      <c r="R30" s="120"/>
      <c r="S30" s="120"/>
      <c r="T30" s="120"/>
      <c r="U30" s="120"/>
      <c r="V30" s="120"/>
      <c r="W30" s="120"/>
    </row>
    <row r="31" spans="17:25" ht="16.5" thickBot="1" x14ac:dyDescent="0.3">
      <c r="Q31" s="21" t="s">
        <v>627</v>
      </c>
      <c r="R31" s="21" t="s">
        <v>628</v>
      </c>
      <c r="S31" s="21" t="s">
        <v>629</v>
      </c>
      <c r="T31" s="21" t="s">
        <v>2</v>
      </c>
      <c r="U31" s="21" t="s">
        <v>11</v>
      </c>
      <c r="V31" s="21" t="s">
        <v>12</v>
      </c>
      <c r="W31" s="21" t="s">
        <v>645</v>
      </c>
    </row>
    <row r="32" spans="17:25" ht="15" customHeight="1" x14ac:dyDescent="0.25">
      <c r="Q32" s="11">
        <v>1</v>
      </c>
      <c r="R32" s="11">
        <v>170</v>
      </c>
      <c r="S32" s="11" t="str">
        <f>VLOOKUP($R32,'BASE DE DATOS'!$B:$R,2,0)</f>
        <v>MATEO</v>
      </c>
      <c r="T32" s="11" t="str">
        <f>VLOOKUP($R32,'BASE DE DATOS'!$B:$R,3,0)</f>
        <v>RIOS TAMAYO</v>
      </c>
      <c r="U32" s="11" t="str">
        <f>VLOOKUP($R32,'BASE DE DATOS'!$B:$R,14,0)</f>
        <v xml:space="preserve">NOVATOS 9 Y 10 AÑOS </v>
      </c>
      <c r="V32" s="121" t="str">
        <f>VLOOKUP($R32,'BASE DE DATOS'!$B:$R,15,0)</f>
        <v>PUMAS BMX</v>
      </c>
      <c r="W32" s="67"/>
      <c r="X32" s="124">
        <f>SUM(W32:W36)</f>
        <v>0</v>
      </c>
    </row>
    <row r="33" spans="17:24" ht="15" customHeight="1" x14ac:dyDescent="0.25">
      <c r="Q33" s="11">
        <v>2</v>
      </c>
      <c r="R33" s="11">
        <v>169</v>
      </c>
      <c r="S33" s="11" t="str">
        <f>VLOOKUP($R33,'BASE DE DATOS'!$B:$R,2,0)</f>
        <v>SANTHIAGO</v>
      </c>
      <c r="T33" s="11" t="str">
        <f>VLOOKUP($R33,'BASE DE DATOS'!$B:$R,3,0)</f>
        <v>PEREZ LOBO</v>
      </c>
      <c r="U33" s="11" t="str">
        <f>VLOOKUP($R33,'BASE DE DATOS'!$B:$R,14,0)</f>
        <v xml:space="preserve">PRINCIPIANTES 7 Y 8 AÑOS </v>
      </c>
      <c r="V33" s="122"/>
      <c r="W33" s="67"/>
      <c r="X33" s="125"/>
    </row>
    <row r="34" spans="17:24" ht="15" customHeight="1" x14ac:dyDescent="0.25">
      <c r="Q34" s="11">
        <v>3</v>
      </c>
      <c r="R34" s="11">
        <v>161</v>
      </c>
      <c r="S34" s="11" t="str">
        <f>VLOOKUP($R34,'BASE DE DATOS'!$B:$R,2,0)</f>
        <v xml:space="preserve">EMANUEL </v>
      </c>
      <c r="T34" s="11" t="str">
        <f>VLOOKUP($R34,'BASE DE DATOS'!$B:$R,3,0)</f>
        <v>CASTAÑEDA RIOS</v>
      </c>
      <c r="U34" s="11" t="str">
        <f>VLOOKUP($R34,'BASE DE DATOS'!$B:$R,14,0)</f>
        <v xml:space="preserve">NOVATOS 13 Y 14 AÑOS </v>
      </c>
      <c r="V34" s="122"/>
      <c r="W34" s="67"/>
      <c r="X34" s="125"/>
    </row>
    <row r="35" spans="17:24" ht="15" customHeight="1" x14ac:dyDescent="0.25">
      <c r="Q35" s="11">
        <v>4</v>
      </c>
      <c r="R35" s="11">
        <v>450</v>
      </c>
      <c r="S35" s="11" t="str">
        <f>VLOOKUP($R35,'BASE DE DATOS'!$B:$R,2,0)</f>
        <v>JUAN PABLO</v>
      </c>
      <c r="T35" s="11" t="str">
        <f>VLOOKUP($R35,'BASE DE DATOS'!$B:$R,3,0)</f>
        <v>LOAIZA GUTIERREZ</v>
      </c>
      <c r="U35" s="11" t="str">
        <f>VLOOKUP($R35,'BASE DE DATOS'!$B:$R,14,0)</f>
        <v>EXPERTOS 13 AÑOS</v>
      </c>
      <c r="V35" s="122"/>
      <c r="W35" s="67"/>
      <c r="X35" s="125"/>
    </row>
    <row r="36" spans="17:24" ht="15.75" customHeight="1" thickBot="1" x14ac:dyDescent="0.3">
      <c r="Q36" s="11">
        <v>5</v>
      </c>
      <c r="R36" s="11">
        <v>167</v>
      </c>
      <c r="S36" s="11" t="str">
        <f>VLOOKUP($R36,'BASE DE DATOS'!$B:$R,2,0)</f>
        <v>MATIAS PINEDA</v>
      </c>
      <c r="T36" s="11" t="str">
        <f>VLOOKUP($R36,'BASE DE DATOS'!$B:$R,3,0)</f>
        <v>MORALES</v>
      </c>
      <c r="U36" s="11" t="str">
        <f>VLOOKUP($R36,'BASE DE DATOS'!$B:$R,14,0)</f>
        <v>EXPERTOS 14 AÑOS</v>
      </c>
      <c r="V36" s="123"/>
      <c r="W36" s="67"/>
      <c r="X36" s="126"/>
    </row>
    <row r="38" spans="17:24" ht="21" x14ac:dyDescent="0.25">
      <c r="Q38" s="120" t="s">
        <v>1997</v>
      </c>
      <c r="R38" s="120"/>
      <c r="S38" s="120"/>
      <c r="T38" s="120"/>
      <c r="U38" s="120"/>
      <c r="V38" s="120"/>
      <c r="W38" s="120"/>
    </row>
    <row r="39" spans="17:24" ht="16.5" thickBot="1" x14ac:dyDescent="0.3">
      <c r="Q39" s="21" t="s">
        <v>627</v>
      </c>
      <c r="R39" s="21" t="s">
        <v>628</v>
      </c>
      <c r="S39" s="21" t="s">
        <v>629</v>
      </c>
      <c r="T39" s="21" t="s">
        <v>2</v>
      </c>
      <c r="U39" s="21" t="s">
        <v>11</v>
      </c>
      <c r="V39" s="21" t="s">
        <v>12</v>
      </c>
      <c r="W39" s="21" t="s">
        <v>645</v>
      </c>
    </row>
    <row r="40" spans="17:24" ht="15" customHeight="1" x14ac:dyDescent="0.25">
      <c r="Q40" s="11">
        <v>1</v>
      </c>
      <c r="R40" s="11">
        <v>285</v>
      </c>
      <c r="S40" s="11" t="str">
        <f>VLOOKUP($R40,'BASE DE DATOS'!$B:$R,2,0)</f>
        <v>MARIANA</v>
      </c>
      <c r="T40" s="11" t="str">
        <f>VLOOKUP($R40,'BASE DE DATOS'!$B:$R,3,0)</f>
        <v>ZULUAGA MARTINEZ</v>
      </c>
      <c r="U40" s="11" t="str">
        <f>VLOOKUP($R40,'BASE DE DATOS'!$B:$R,14,0)</f>
        <v>DAMAS 7 Y 8 AÑOS</v>
      </c>
      <c r="V40" s="121" t="str">
        <f>VLOOKUP($R40,'BASE DE DATOS'!$B:$R,15,0)</f>
        <v>ESTRELLAS BMX</v>
      </c>
      <c r="W40" s="67"/>
      <c r="X40" s="124">
        <f>SUM(W40:W44)</f>
        <v>0</v>
      </c>
    </row>
    <row r="41" spans="17:24" ht="15" customHeight="1" x14ac:dyDescent="0.25">
      <c r="Q41" s="11">
        <v>2</v>
      </c>
      <c r="R41" s="11">
        <v>413</v>
      </c>
      <c r="S41" s="11" t="str">
        <f>VLOOKUP($R41,'BASE DE DATOS'!$B:$R,2,0)</f>
        <v>LAURA</v>
      </c>
      <c r="T41" s="11" t="str">
        <f>VLOOKUP($R41,'BASE DE DATOS'!$B:$R,3,0)</f>
        <v>MONTOYA CANTOR</v>
      </c>
      <c r="U41" s="11" t="str">
        <f>VLOOKUP($R41,'BASE DE DATOS'!$B:$R,14,0)</f>
        <v>DAMAS 11 Y 12 AÑOS</v>
      </c>
      <c r="V41" s="122"/>
      <c r="W41" s="67"/>
      <c r="X41" s="125"/>
    </row>
    <row r="42" spans="17:24" ht="15" customHeight="1" x14ac:dyDescent="0.25">
      <c r="Q42" s="11">
        <v>3</v>
      </c>
      <c r="R42" s="11">
        <v>116</v>
      </c>
      <c r="S42" s="11" t="str">
        <f>VLOOKUP($R42,'BASE DE DATOS'!$B:$R,2,0)</f>
        <v xml:space="preserve">ALEJANDRO </v>
      </c>
      <c r="T42" s="11" t="str">
        <f>VLOOKUP($R42,'BASE DE DATOS'!$B:$R,3,0)</f>
        <v>CASTAÑO CASTAÑO</v>
      </c>
      <c r="U42" s="11" t="str">
        <f>VLOOKUP($R42,'BASE DE DATOS'!$B:$R,14,0)</f>
        <v>EXPERTOS 9 AÑOS</v>
      </c>
      <c r="V42" s="122"/>
      <c r="W42" s="67"/>
      <c r="X42" s="125"/>
    </row>
    <row r="43" spans="17:24" ht="15" customHeight="1" x14ac:dyDescent="0.25">
      <c r="Q43" s="11">
        <v>4</v>
      </c>
      <c r="R43" s="11">
        <v>121</v>
      </c>
      <c r="S43" s="11" t="str">
        <f>VLOOKUP($R43,'BASE DE DATOS'!$B:$R,2,0)</f>
        <v>JEAN PAUL</v>
      </c>
      <c r="T43" s="11" t="str">
        <f>VLOOKUP($R43,'BASE DE DATOS'!$B:$R,3,0)</f>
        <v>QUINTERO VELASQUEZ</v>
      </c>
      <c r="U43" s="11" t="str">
        <f>VLOOKUP($R43,'BASE DE DATOS'!$B:$R,14,0)</f>
        <v>PRINCIPIANTES 6 AÑOS Y MENOS</v>
      </c>
      <c r="V43" s="122"/>
      <c r="W43" s="67"/>
      <c r="X43" s="125"/>
    </row>
    <row r="44" spans="17:24" ht="15.75" customHeight="1" thickBot="1" x14ac:dyDescent="0.3">
      <c r="Q44" s="11">
        <v>5</v>
      </c>
      <c r="R44" s="11">
        <v>122</v>
      </c>
      <c r="S44" s="11" t="str">
        <f>VLOOKUP($R44,'BASE DE DATOS'!$B:$R,2,0)</f>
        <v>MATIAS</v>
      </c>
      <c r="T44" s="11" t="str">
        <f>VLOOKUP($R44,'BASE DE DATOS'!$B:$R,3,0)</f>
        <v>RIOS LOPEZ</v>
      </c>
      <c r="U44" s="11" t="str">
        <f>VLOOKUP($R44,'BASE DE DATOS'!$B:$R,14,0)</f>
        <v xml:space="preserve">PRINCIPIANTES 7 Y 8 AÑOS </v>
      </c>
      <c r="V44" s="123"/>
      <c r="W44" s="67"/>
      <c r="X44" s="126"/>
    </row>
    <row r="47" spans="17:24" ht="21" x14ac:dyDescent="0.25">
      <c r="Q47" s="120" t="s">
        <v>1997</v>
      </c>
      <c r="R47" s="120"/>
      <c r="S47" s="120"/>
      <c r="T47" s="120"/>
      <c r="U47" s="120"/>
      <c r="V47" s="120"/>
      <c r="W47" s="120"/>
    </row>
    <row r="48" spans="17:24" ht="15" customHeight="1" thickBot="1" x14ac:dyDescent="0.3">
      <c r="Q48" s="21" t="s">
        <v>627</v>
      </c>
      <c r="R48" s="21" t="s">
        <v>628</v>
      </c>
      <c r="S48" s="21" t="s">
        <v>629</v>
      </c>
      <c r="T48" s="21" t="s">
        <v>2</v>
      </c>
      <c r="U48" s="21" t="s">
        <v>11</v>
      </c>
      <c r="V48" s="21" t="s">
        <v>12</v>
      </c>
      <c r="W48" s="21" t="s">
        <v>645</v>
      </c>
    </row>
    <row r="49" spans="17:24" ht="15" customHeight="1" x14ac:dyDescent="0.25">
      <c r="Q49" s="11">
        <v>1</v>
      </c>
      <c r="R49" s="11">
        <v>179</v>
      </c>
      <c r="S49" s="11" t="str">
        <f>VLOOKUP($R49,'BASE DE DATOS'!$B:$R,2,0)</f>
        <v>MAXIMILIANO</v>
      </c>
      <c r="T49" s="11" t="str">
        <f>VLOOKUP($R49,'BASE DE DATOS'!$B:$R,3,0)</f>
        <v>ALVAREZ RAMIREZ</v>
      </c>
      <c r="U49" s="11" t="str">
        <f>VLOOKUP($R49,'BASE DE DATOS'!$B:$R,14,0)</f>
        <v xml:space="preserve">PRINCIPIANTES 9 Y 10 AÑOS </v>
      </c>
      <c r="V49" s="121" t="str">
        <f>VLOOKUP($R49,'BASE DE DATOS'!$B:$R,15,0)</f>
        <v>BMX ENVIGADO</v>
      </c>
      <c r="W49" s="67"/>
      <c r="X49" s="124">
        <f>SUM(W49:W53)</f>
        <v>0</v>
      </c>
    </row>
    <row r="50" spans="17:24" ht="15" customHeight="1" x14ac:dyDescent="0.25">
      <c r="Q50" s="11">
        <v>2</v>
      </c>
      <c r="R50" s="11">
        <v>28</v>
      </c>
      <c r="S50" s="11" t="str">
        <f>VLOOKUP($R50,'BASE DE DATOS'!$B:$R,2,0)</f>
        <v xml:space="preserve">juan martin </v>
      </c>
      <c r="T50" s="11" t="str">
        <f>VLOOKUP($R50,'BASE DE DATOS'!$B:$R,3,0)</f>
        <v>estrada tavera</v>
      </c>
      <c r="U50" s="11" t="str">
        <f>VLOOKUP($R50,'BASE DE DATOS'!$B:$R,14,0)</f>
        <v xml:space="preserve">PRINCIPIANTES 9 Y 10 AÑOS </v>
      </c>
      <c r="V50" s="122"/>
      <c r="W50" s="67"/>
      <c r="X50" s="125"/>
    </row>
    <row r="51" spans="17:24" ht="15" customHeight="1" x14ac:dyDescent="0.25">
      <c r="Q51" s="11">
        <v>3</v>
      </c>
      <c r="R51" s="11">
        <v>46</v>
      </c>
      <c r="S51" s="11" t="str">
        <f>VLOOKUP($R51,'BASE DE DATOS'!$B:$R,2,0)</f>
        <v>THOMAS</v>
      </c>
      <c r="T51" s="11" t="str">
        <f>VLOOKUP($R51,'BASE DE DATOS'!$B:$R,3,0)</f>
        <v>RIOS ALZATE</v>
      </c>
      <c r="U51" s="11" t="str">
        <f>VLOOKUP($R51,'BASE DE DATOS'!$B:$R,14,0)</f>
        <v>PRINCIPIANTES 11 Y 12 AÑOS</v>
      </c>
      <c r="V51" s="122"/>
      <c r="W51" s="67"/>
      <c r="X51" s="125"/>
    </row>
    <row r="52" spans="17:24" ht="15.75" customHeight="1" x14ac:dyDescent="0.25">
      <c r="Q52" s="11">
        <v>4</v>
      </c>
      <c r="R52" s="11">
        <v>39</v>
      </c>
      <c r="S52" s="11" t="str">
        <f>VLOOKUP($R52,'BASE DE DATOS'!$B:$R,2,0)</f>
        <v>matthew</v>
      </c>
      <c r="T52" s="11" t="str">
        <f>VLOOKUP($R52,'BASE DE DATOS'!$B:$R,3,0)</f>
        <v>morales giraldo</v>
      </c>
      <c r="U52" s="11" t="str">
        <f>VLOOKUP($R52,'BASE DE DATOS'!$B:$R,14,0)</f>
        <v xml:space="preserve">PRINCIPIANTES 13 Y 14 AÑOS </v>
      </c>
      <c r="V52" s="122"/>
      <c r="W52" s="93"/>
      <c r="X52" s="125"/>
    </row>
    <row r="53" spans="17:24" ht="15.75" thickBot="1" x14ac:dyDescent="0.3">
      <c r="Q53" s="11">
        <v>5</v>
      </c>
      <c r="R53" s="11">
        <v>38</v>
      </c>
      <c r="S53" s="11" t="str">
        <f>VLOOKUP($R53,'BASE DE DATOS'!$B:$R,2,0)</f>
        <v xml:space="preserve">jeronimo </v>
      </c>
      <c r="T53" s="11" t="str">
        <f>VLOOKUP($R53,'BASE DE DATOS'!$B:$R,3,0)</f>
        <v>montoya velez</v>
      </c>
      <c r="U53" s="11" t="str">
        <f>VLOOKUP($R53,'BASE DE DATOS'!$B:$R,14,0)</f>
        <v xml:space="preserve">NOVATOS 9 Y 10 AÑOS </v>
      </c>
      <c r="V53" s="123"/>
      <c r="W53" s="93"/>
      <c r="X53" s="126"/>
    </row>
    <row r="55" spans="17:24" ht="21" x14ac:dyDescent="0.25">
      <c r="Q55" s="120" t="s">
        <v>1997</v>
      </c>
      <c r="R55" s="120"/>
      <c r="S55" s="120"/>
      <c r="T55" s="120"/>
      <c r="U55" s="120"/>
      <c r="V55" s="120"/>
      <c r="W55" s="120"/>
    </row>
    <row r="56" spans="17:24" ht="15" customHeight="1" thickBot="1" x14ac:dyDescent="0.3">
      <c r="Q56" s="21" t="s">
        <v>627</v>
      </c>
      <c r="R56" s="21" t="s">
        <v>628</v>
      </c>
      <c r="S56" s="21" t="s">
        <v>629</v>
      </c>
      <c r="T56" s="21" t="s">
        <v>2</v>
      </c>
      <c r="U56" s="21" t="s">
        <v>11</v>
      </c>
      <c r="V56" s="21" t="s">
        <v>12</v>
      </c>
      <c r="W56" s="21" t="s">
        <v>645</v>
      </c>
    </row>
    <row r="57" spans="17:24" ht="15" customHeight="1" x14ac:dyDescent="0.25">
      <c r="Q57" s="11">
        <v>1</v>
      </c>
      <c r="R57" s="11">
        <v>718</v>
      </c>
      <c r="S57" s="11" t="str">
        <f>VLOOKUP($R57,'BASE DE DATOS'!$B:$R,2,0)</f>
        <v xml:space="preserve">YEREMY </v>
      </c>
      <c r="T57" s="11" t="str">
        <f>VLOOKUP($R57,'BASE DE DATOS'!$B:$R,3,0)</f>
        <v>URIBE GUERRA</v>
      </c>
      <c r="U57" s="11" t="str">
        <f>VLOOKUP($R57,'BASE DE DATOS'!$B:$R,14,0)</f>
        <v>EXPERTOS 15 AÑOS</v>
      </c>
      <c r="V57" s="121" t="str">
        <f>VLOOKUP($R57,'BASE DE DATOS'!$B:$R,15,0)</f>
        <v xml:space="preserve">TITANES </v>
      </c>
      <c r="W57" s="67"/>
      <c r="X57" s="124">
        <f>SUM(W57:W61)</f>
        <v>0</v>
      </c>
    </row>
    <row r="58" spans="17:24" ht="15" customHeight="1" x14ac:dyDescent="0.25">
      <c r="Q58" s="11">
        <v>2</v>
      </c>
      <c r="R58" s="11">
        <v>719</v>
      </c>
      <c r="S58" s="11" t="str">
        <f>VLOOKUP($R58,'BASE DE DATOS'!$B:$R,2,0)</f>
        <v xml:space="preserve">YEISSON STIVEN </v>
      </c>
      <c r="T58" s="11" t="str">
        <f>VLOOKUP($R58,'BASE DE DATOS'!$B:$R,3,0)</f>
        <v>DUQUE URIBE</v>
      </c>
      <c r="U58" s="11" t="str">
        <f>VLOOKUP($R58,'BASE DE DATOS'!$B:$R,14,0)</f>
        <v>EXPERTOS 17 AÑOS Y MAS</v>
      </c>
      <c r="V58" s="122"/>
      <c r="W58" s="67"/>
      <c r="X58" s="125"/>
    </row>
    <row r="59" spans="17:24" ht="15" customHeight="1" x14ac:dyDescent="0.25">
      <c r="Q59" s="11">
        <v>3</v>
      </c>
      <c r="R59" s="11">
        <v>715</v>
      </c>
      <c r="S59" s="11" t="str">
        <f>VLOOKUP($R59,'BASE DE DATOS'!$B:$R,2,0)</f>
        <v xml:space="preserve">KATHERINE </v>
      </c>
      <c r="T59" s="11" t="str">
        <f>VLOOKUP($R59,'BASE DE DATOS'!$B:$R,3,0)</f>
        <v>LOPEZ ARANGO</v>
      </c>
      <c r="U59" s="11" t="str">
        <f>VLOOKUP($R59,'BASE DE DATOS'!$B:$R,14,0)</f>
        <v>DAMAS 11 Y 12 AÑOS</v>
      </c>
      <c r="V59" s="122"/>
      <c r="W59" s="67"/>
      <c r="X59" s="125"/>
    </row>
    <row r="60" spans="17:24" ht="15.75" customHeight="1" x14ac:dyDescent="0.25">
      <c r="Q60" s="11">
        <v>4</v>
      </c>
      <c r="R60" s="11">
        <v>714</v>
      </c>
      <c r="S60" s="11" t="str">
        <f>VLOOKUP($R60,'BASE DE DATOS'!$B:$R,2,0)</f>
        <v>SANTIAGO</v>
      </c>
      <c r="T60" s="11" t="str">
        <f>VLOOKUP($R60,'BASE DE DATOS'!$B:$R,3,0)</f>
        <v>GARCIA ARIAS</v>
      </c>
      <c r="U60" s="11" t="str">
        <f>VLOOKUP($R60,'BASE DE DATOS'!$B:$R,14,0)</f>
        <v xml:space="preserve">PRINCIPIANTES 13 Y 14 AÑOS </v>
      </c>
      <c r="V60" s="122"/>
      <c r="W60" s="67"/>
      <c r="X60" s="125"/>
    </row>
    <row r="61" spans="17:24" ht="15.75" customHeight="1" thickBot="1" x14ac:dyDescent="0.3">
      <c r="Q61" s="11">
        <v>5</v>
      </c>
      <c r="R61" s="11">
        <v>940</v>
      </c>
      <c r="S61" s="11" t="str">
        <f>VLOOKUP($R61,'BASE DE DATOS'!$B:$R,2,0)</f>
        <v xml:space="preserve">EDWIN </v>
      </c>
      <c r="T61" s="11" t="str">
        <f>VLOOKUP($R61,'BASE DE DATOS'!$B:$R,3,0)</f>
        <v>TAMAYO AVENDAÑO</v>
      </c>
      <c r="U61" s="11" t="str">
        <f>VLOOKUP($R61,'BASE DE DATOS'!$B:$R,14,0)</f>
        <v>NOVATOS 17 AÑOS Y MAS</v>
      </c>
      <c r="V61" s="123"/>
      <c r="W61" s="67"/>
      <c r="X61" s="126"/>
    </row>
    <row r="62" spans="17:24" ht="15.75" customHeight="1" x14ac:dyDescent="0.25">
      <c r="W62" s="14"/>
      <c r="X62" s="14"/>
    </row>
    <row r="63" spans="17:24" x14ac:dyDescent="0.25">
      <c r="W63" s="14"/>
      <c r="X63" s="14"/>
    </row>
    <row r="64" spans="17:24" ht="15" customHeight="1" x14ac:dyDescent="0.25">
      <c r="W64" s="14"/>
      <c r="X64" s="14"/>
    </row>
    <row r="65" spans="23:24" ht="15" customHeight="1" x14ac:dyDescent="0.25">
      <c r="W65" s="14"/>
      <c r="X65" s="14"/>
    </row>
    <row r="66" spans="23:24" ht="15" customHeight="1" x14ac:dyDescent="0.25">
      <c r="W66" s="14"/>
      <c r="X66" s="14"/>
    </row>
    <row r="67" spans="23:24" ht="15" customHeight="1" x14ac:dyDescent="0.25">
      <c r="W67" s="14"/>
      <c r="X67" s="14"/>
    </row>
    <row r="68" spans="23:24" ht="15.75" customHeight="1" x14ac:dyDescent="0.25">
      <c r="W68" s="14"/>
      <c r="X68" s="14"/>
    </row>
    <row r="69" spans="23:24" x14ac:dyDescent="0.25">
      <c r="W69" s="14"/>
      <c r="X69" s="14"/>
    </row>
    <row r="72" spans="23:24" ht="15" customHeight="1" x14ac:dyDescent="0.25"/>
    <row r="73" spans="23:24" ht="15" customHeight="1" x14ac:dyDescent="0.25"/>
    <row r="74" spans="23:24" ht="15" customHeight="1" x14ac:dyDescent="0.25"/>
    <row r="75" spans="23:24" ht="15" customHeight="1" x14ac:dyDescent="0.25"/>
    <row r="76" spans="23:24" ht="15.75" customHeight="1" x14ac:dyDescent="0.25"/>
    <row r="80" spans="23:24" ht="15" customHeight="1" x14ac:dyDescent="0.25"/>
    <row r="81" ht="15" customHeight="1" x14ac:dyDescent="0.25"/>
    <row r="82" ht="15" customHeight="1" x14ac:dyDescent="0.25"/>
    <row r="83" ht="15" customHeight="1" x14ac:dyDescent="0.25"/>
    <row r="84" ht="15.75" customHeight="1" x14ac:dyDescent="0.25"/>
    <row r="88" ht="15" customHeight="1" x14ac:dyDescent="0.25"/>
    <row r="89" ht="15" customHeight="1" x14ac:dyDescent="0.25"/>
    <row r="90" ht="15" customHeight="1" x14ac:dyDescent="0.25"/>
    <row r="91" ht="15" customHeight="1" x14ac:dyDescent="0.25"/>
    <row r="92" ht="15.75" customHeight="1" x14ac:dyDescent="0.25"/>
    <row r="96" ht="15" customHeight="1" x14ac:dyDescent="0.25"/>
    <row r="97" ht="15" customHeight="1" x14ac:dyDescent="0.25"/>
    <row r="98" ht="15" customHeight="1" x14ac:dyDescent="0.25"/>
    <row r="99" ht="15" customHeight="1" x14ac:dyDescent="0.25"/>
    <row r="100" ht="15.75" customHeight="1" x14ac:dyDescent="0.25"/>
  </sheetData>
  <sheetProtection password="CC21" sheet="1" objects="1" scenarios="1"/>
  <autoFilter ref="A2:O16">
    <sortState ref="A3:O16">
      <sortCondition descending="1" ref="J2:J16"/>
    </sortState>
  </autoFilter>
  <sortState ref="A3:O15">
    <sortCondition descending="1" ref="F15"/>
  </sortState>
  <mergeCells count="24">
    <mergeCell ref="V40:V44"/>
    <mergeCell ref="A1:O1"/>
    <mergeCell ref="X8:X12"/>
    <mergeCell ref="Q6:W6"/>
    <mergeCell ref="V8:V12"/>
    <mergeCell ref="Q14:W14"/>
    <mergeCell ref="Q2:W5"/>
    <mergeCell ref="Q1:W1"/>
    <mergeCell ref="Q55:W55"/>
    <mergeCell ref="V57:V61"/>
    <mergeCell ref="X57:X61"/>
    <mergeCell ref="X16:X20"/>
    <mergeCell ref="X24:X28"/>
    <mergeCell ref="X32:X36"/>
    <mergeCell ref="X40:X44"/>
    <mergeCell ref="X49:X53"/>
    <mergeCell ref="V49:V53"/>
    <mergeCell ref="Q47:W47"/>
    <mergeCell ref="V16:V20"/>
    <mergeCell ref="Q22:W22"/>
    <mergeCell ref="V24:V28"/>
    <mergeCell ref="Q30:W30"/>
    <mergeCell ref="V32:V36"/>
    <mergeCell ref="Q38:W38"/>
  </mergeCells>
  <pageMargins left="0.70866141732283472" right="0.70866141732283472" top="0.74803149606299213" bottom="0.74803149606299213" header="0.31496062992125984" footer="0.31496062992125984"/>
  <pageSetup scale="56" orientation="portrait" r:id="rId1"/>
  <rowBreaks count="1" manualBreakCount="1">
    <brk id="101" max="23" man="1"/>
  </rowBreaks>
  <colBreaks count="1" manualBreakCount="1">
    <brk id="15"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1"/>
  <sheetViews>
    <sheetView view="pageBreakPreview" topLeftCell="A33" zoomScale="60" zoomScaleNormal="100" workbookViewId="0">
      <selection sqref="A1:E91"/>
    </sheetView>
  </sheetViews>
  <sheetFormatPr baseColWidth="10" defaultColWidth="10.7109375" defaultRowHeight="15" x14ac:dyDescent="0.25"/>
  <cols>
    <col min="2" max="2" width="18.7109375" customWidth="1"/>
    <col min="3" max="3" width="33.7109375" bestFit="1" customWidth="1"/>
    <col min="4" max="4" width="44.7109375" bestFit="1" customWidth="1"/>
    <col min="5" max="5" width="29.85546875" bestFit="1" customWidth="1"/>
  </cols>
  <sheetData>
    <row r="1" spans="1:5" ht="15.75" x14ac:dyDescent="0.25">
      <c r="A1" s="106" t="s">
        <v>0</v>
      </c>
      <c r="B1" s="106" t="s">
        <v>1919</v>
      </c>
      <c r="C1" s="106" t="s">
        <v>2</v>
      </c>
      <c r="D1" s="106" t="s">
        <v>11</v>
      </c>
      <c r="E1" s="106" t="s">
        <v>12</v>
      </c>
    </row>
    <row r="2" spans="1:5" x14ac:dyDescent="0.25">
      <c r="A2" s="1">
        <v>1167</v>
      </c>
      <c r="B2" s="1" t="s">
        <v>601</v>
      </c>
      <c r="C2" s="1" t="s">
        <v>2113</v>
      </c>
      <c r="D2" s="1" t="s">
        <v>48</v>
      </c>
      <c r="E2" s="1" t="s">
        <v>117</v>
      </c>
    </row>
    <row r="3" spans="1:5" x14ac:dyDescent="0.25">
      <c r="A3" s="1">
        <v>1168</v>
      </c>
      <c r="B3" s="1" t="s">
        <v>2114</v>
      </c>
      <c r="C3" s="1" t="s">
        <v>2115</v>
      </c>
      <c r="D3" s="1" t="s">
        <v>28</v>
      </c>
      <c r="E3" s="1" t="s">
        <v>117</v>
      </c>
    </row>
    <row r="4" spans="1:5" x14ac:dyDescent="0.25">
      <c r="A4" s="1">
        <v>1169</v>
      </c>
      <c r="B4" s="1" t="s">
        <v>2116</v>
      </c>
      <c r="C4" s="1" t="s">
        <v>2117</v>
      </c>
      <c r="D4" s="1" t="s">
        <v>34</v>
      </c>
      <c r="E4" s="1" t="s">
        <v>958</v>
      </c>
    </row>
    <row r="5" spans="1:5" x14ac:dyDescent="0.25">
      <c r="A5" s="1">
        <v>1170</v>
      </c>
      <c r="B5" s="1" t="s">
        <v>2118</v>
      </c>
      <c r="C5" s="1" t="s">
        <v>2119</v>
      </c>
      <c r="D5" s="1" t="s">
        <v>36</v>
      </c>
      <c r="E5" s="1" t="s">
        <v>958</v>
      </c>
    </row>
    <row r="6" spans="1:5" x14ac:dyDescent="0.25">
      <c r="A6" s="1">
        <v>1171</v>
      </c>
      <c r="B6" s="1" t="s">
        <v>2120</v>
      </c>
      <c r="C6" s="1" t="s">
        <v>2121</v>
      </c>
      <c r="D6" s="1" t="s">
        <v>36</v>
      </c>
      <c r="E6" s="1" t="s">
        <v>958</v>
      </c>
    </row>
    <row r="7" spans="1:5" x14ac:dyDescent="0.25">
      <c r="A7" s="1">
        <v>1172</v>
      </c>
      <c r="B7" s="1" t="s">
        <v>2122</v>
      </c>
      <c r="C7" s="1" t="s">
        <v>2123</v>
      </c>
      <c r="D7" s="1" t="s">
        <v>91</v>
      </c>
      <c r="E7" s="1" t="s">
        <v>1017</v>
      </c>
    </row>
    <row r="8" spans="1:5" x14ac:dyDescent="0.25">
      <c r="A8" s="1">
        <v>1173</v>
      </c>
      <c r="B8" s="1" t="s">
        <v>478</v>
      </c>
      <c r="C8" s="1" t="s">
        <v>2124</v>
      </c>
      <c r="D8" s="1" t="s">
        <v>30</v>
      </c>
      <c r="E8" s="1" t="s">
        <v>1537</v>
      </c>
    </row>
    <row r="9" spans="1:5" x14ac:dyDescent="0.25">
      <c r="A9" s="1">
        <v>1174</v>
      </c>
      <c r="B9" s="1" t="s">
        <v>861</v>
      </c>
      <c r="C9" s="1" t="s">
        <v>2125</v>
      </c>
      <c r="D9" s="1" t="s">
        <v>30</v>
      </c>
      <c r="E9" s="1" t="s">
        <v>1537</v>
      </c>
    </row>
    <row r="10" spans="1:5" x14ac:dyDescent="0.25">
      <c r="A10" s="1">
        <v>1175</v>
      </c>
      <c r="B10" s="1" t="s">
        <v>868</v>
      </c>
      <c r="C10" s="1" t="s">
        <v>2126</v>
      </c>
      <c r="D10" s="1" t="s">
        <v>30</v>
      </c>
      <c r="E10" s="1" t="s">
        <v>1537</v>
      </c>
    </row>
    <row r="11" spans="1:5" x14ac:dyDescent="0.25">
      <c r="A11" s="1">
        <v>1176</v>
      </c>
      <c r="B11" s="1" t="s">
        <v>1557</v>
      </c>
      <c r="C11" s="1" t="s">
        <v>2127</v>
      </c>
      <c r="D11" s="1" t="s">
        <v>25</v>
      </c>
      <c r="E11" s="1" t="s">
        <v>2131</v>
      </c>
    </row>
    <row r="12" spans="1:5" x14ac:dyDescent="0.25">
      <c r="A12" s="1">
        <v>1177</v>
      </c>
      <c r="B12" s="1" t="s">
        <v>2129</v>
      </c>
      <c r="C12" s="1" t="s">
        <v>2130</v>
      </c>
      <c r="D12" s="1" t="s">
        <v>32</v>
      </c>
      <c r="E12" s="1" t="s">
        <v>2131</v>
      </c>
    </row>
    <row r="13" spans="1:5" x14ac:dyDescent="0.25">
      <c r="A13" s="1">
        <v>1178</v>
      </c>
      <c r="B13" s="1" t="s">
        <v>208</v>
      </c>
      <c r="C13" s="1" t="s">
        <v>2132</v>
      </c>
      <c r="D13" s="1" t="s">
        <v>23</v>
      </c>
      <c r="E13" s="1" t="s">
        <v>241</v>
      </c>
    </row>
    <row r="14" spans="1:5" x14ac:dyDescent="0.25">
      <c r="A14" s="1">
        <v>1179</v>
      </c>
      <c r="B14" s="1" t="s">
        <v>154</v>
      </c>
      <c r="C14" s="1" t="s">
        <v>2133</v>
      </c>
      <c r="D14" s="1" t="s">
        <v>23</v>
      </c>
      <c r="E14" s="1" t="s">
        <v>241</v>
      </c>
    </row>
    <row r="15" spans="1:5" x14ac:dyDescent="0.25">
      <c r="A15" s="1">
        <v>1180</v>
      </c>
      <c r="B15" s="1" t="s">
        <v>2134</v>
      </c>
      <c r="C15" s="1" t="s">
        <v>2135</v>
      </c>
      <c r="D15" s="1" t="s">
        <v>30</v>
      </c>
      <c r="E15" s="1" t="s">
        <v>241</v>
      </c>
    </row>
    <row r="16" spans="1:5" x14ac:dyDescent="0.25">
      <c r="A16" s="1">
        <v>1181</v>
      </c>
      <c r="B16" s="1" t="s">
        <v>2136</v>
      </c>
      <c r="C16" s="1" t="s">
        <v>2137</v>
      </c>
      <c r="D16" s="1" t="s">
        <v>89</v>
      </c>
      <c r="E16" s="1" t="s">
        <v>1017</v>
      </c>
    </row>
    <row r="17" spans="1:5" x14ac:dyDescent="0.25">
      <c r="A17" s="1">
        <v>1182</v>
      </c>
      <c r="B17" s="1" t="s">
        <v>201</v>
      </c>
      <c r="C17" s="1" t="s">
        <v>2138</v>
      </c>
      <c r="D17" s="1" t="s">
        <v>30</v>
      </c>
      <c r="E17" s="1" t="s">
        <v>1017</v>
      </c>
    </row>
    <row r="18" spans="1:5" x14ac:dyDescent="0.25">
      <c r="A18" s="1">
        <v>1183</v>
      </c>
      <c r="B18" s="1" t="s">
        <v>233</v>
      </c>
      <c r="C18" s="1" t="s">
        <v>2139</v>
      </c>
      <c r="D18" s="1" t="s">
        <v>91</v>
      </c>
      <c r="E18" s="1" t="s">
        <v>203</v>
      </c>
    </row>
    <row r="19" spans="1:5" x14ac:dyDescent="0.25">
      <c r="A19" s="1">
        <v>1184</v>
      </c>
      <c r="B19" s="1" t="s">
        <v>122</v>
      </c>
      <c r="C19" s="1" t="s">
        <v>2140</v>
      </c>
      <c r="D19" s="1" t="s">
        <v>48</v>
      </c>
      <c r="E19" s="1" t="s">
        <v>294</v>
      </c>
    </row>
    <row r="20" spans="1:5" x14ac:dyDescent="0.25">
      <c r="A20" s="1">
        <v>1185</v>
      </c>
      <c r="B20" s="1" t="s">
        <v>2141</v>
      </c>
      <c r="C20" s="1" t="s">
        <v>2142</v>
      </c>
      <c r="D20" s="1" t="s">
        <v>73</v>
      </c>
      <c r="E20" s="1" t="s">
        <v>2148</v>
      </c>
    </row>
    <row r="21" spans="1:5" x14ac:dyDescent="0.25">
      <c r="A21" s="1">
        <v>1186</v>
      </c>
      <c r="B21" s="1" t="s">
        <v>2144</v>
      </c>
      <c r="C21" s="1" t="s">
        <v>2145</v>
      </c>
      <c r="D21" s="1" t="s">
        <v>71</v>
      </c>
      <c r="E21" s="1" t="s">
        <v>2148</v>
      </c>
    </row>
    <row r="22" spans="1:5" x14ac:dyDescent="0.25">
      <c r="A22" s="1">
        <v>1187</v>
      </c>
      <c r="B22" s="1" t="s">
        <v>1560</v>
      </c>
      <c r="C22" s="1" t="s">
        <v>2147</v>
      </c>
      <c r="D22" s="1" t="s">
        <v>56</v>
      </c>
      <c r="E22" s="1" t="s">
        <v>2148</v>
      </c>
    </row>
    <row r="23" spans="1:5" x14ac:dyDescent="0.25">
      <c r="A23" s="1">
        <v>1188</v>
      </c>
      <c r="B23" s="1" t="s">
        <v>2149</v>
      </c>
      <c r="C23" s="1" t="s">
        <v>2150</v>
      </c>
      <c r="D23" s="1" t="s">
        <v>58</v>
      </c>
      <c r="E23" s="1" t="s">
        <v>451</v>
      </c>
    </row>
    <row r="24" spans="1:5" x14ac:dyDescent="0.25">
      <c r="A24" s="1">
        <v>1189</v>
      </c>
      <c r="B24" s="1" t="s">
        <v>2151</v>
      </c>
      <c r="C24" s="1" t="s">
        <v>2152</v>
      </c>
      <c r="D24" s="1" t="s">
        <v>49</v>
      </c>
      <c r="E24" s="1" t="s">
        <v>451</v>
      </c>
    </row>
    <row r="25" spans="1:5" x14ac:dyDescent="0.25">
      <c r="A25" s="1">
        <v>1190</v>
      </c>
      <c r="B25" s="1" t="s">
        <v>2153</v>
      </c>
      <c r="C25" s="1" t="s">
        <v>2154</v>
      </c>
      <c r="D25" s="1" t="s">
        <v>58</v>
      </c>
      <c r="E25" s="1" t="s">
        <v>451</v>
      </c>
    </row>
    <row r="26" spans="1:5" x14ac:dyDescent="0.25">
      <c r="A26" s="1">
        <v>1191</v>
      </c>
      <c r="B26" s="1" t="s">
        <v>2155</v>
      </c>
      <c r="C26" s="1" t="s">
        <v>2156</v>
      </c>
      <c r="D26" s="1" t="s">
        <v>25</v>
      </c>
      <c r="E26" s="1" t="s">
        <v>440</v>
      </c>
    </row>
    <row r="27" spans="1:5" x14ac:dyDescent="0.25">
      <c r="A27" s="1">
        <v>1192</v>
      </c>
      <c r="B27" s="1" t="s">
        <v>2157</v>
      </c>
      <c r="C27" s="1" t="s">
        <v>2158</v>
      </c>
      <c r="D27" s="1" t="s">
        <v>22</v>
      </c>
      <c r="E27" s="1" t="s">
        <v>440</v>
      </c>
    </row>
    <row r="28" spans="1:5" x14ac:dyDescent="0.25">
      <c r="A28" s="1">
        <v>1193</v>
      </c>
      <c r="B28" s="1" t="s">
        <v>291</v>
      </c>
      <c r="C28" s="1" t="s">
        <v>2159</v>
      </c>
      <c r="D28" s="1" t="s">
        <v>25</v>
      </c>
      <c r="E28" s="1" t="s">
        <v>440</v>
      </c>
    </row>
    <row r="29" spans="1:5" x14ac:dyDescent="0.25">
      <c r="A29" s="1">
        <v>1194</v>
      </c>
      <c r="B29" s="1" t="s">
        <v>156</v>
      </c>
      <c r="C29" s="1" t="s">
        <v>2160</v>
      </c>
      <c r="D29" s="1" t="s">
        <v>28</v>
      </c>
      <c r="E29" s="1" t="s">
        <v>440</v>
      </c>
    </row>
    <row r="30" spans="1:5" x14ac:dyDescent="0.25">
      <c r="A30" s="1">
        <v>1195</v>
      </c>
      <c r="B30" s="1" t="s">
        <v>208</v>
      </c>
      <c r="C30" s="1" t="s">
        <v>2161</v>
      </c>
      <c r="D30" s="1" t="s">
        <v>18</v>
      </c>
      <c r="E30" s="1" t="s">
        <v>440</v>
      </c>
    </row>
    <row r="31" spans="1:5" x14ac:dyDescent="0.25">
      <c r="A31" s="1">
        <v>1196</v>
      </c>
      <c r="B31" s="1" t="s">
        <v>2162</v>
      </c>
      <c r="C31" s="1" t="s">
        <v>2163</v>
      </c>
      <c r="D31" s="1" t="s">
        <v>18</v>
      </c>
      <c r="E31" s="1" t="s">
        <v>1436</v>
      </c>
    </row>
    <row r="32" spans="1:5" x14ac:dyDescent="0.25">
      <c r="A32" s="1">
        <v>1197</v>
      </c>
      <c r="B32" s="1" t="s">
        <v>1013</v>
      </c>
      <c r="C32" s="1" t="s">
        <v>2164</v>
      </c>
      <c r="D32" s="1" t="s">
        <v>25</v>
      </c>
      <c r="E32" s="1" t="s">
        <v>1436</v>
      </c>
    </row>
    <row r="33" spans="1:5" x14ac:dyDescent="0.25">
      <c r="A33" s="1">
        <v>1198</v>
      </c>
      <c r="B33" s="1" t="s">
        <v>346</v>
      </c>
      <c r="C33" s="1" t="s">
        <v>2165</v>
      </c>
      <c r="D33" s="1" t="s">
        <v>32</v>
      </c>
      <c r="E33" s="1" t="s">
        <v>1436</v>
      </c>
    </row>
    <row r="34" spans="1:5" x14ac:dyDescent="0.25">
      <c r="A34" s="1">
        <v>1199</v>
      </c>
      <c r="B34" s="1" t="s">
        <v>163</v>
      </c>
      <c r="C34" s="1" t="s">
        <v>2166</v>
      </c>
      <c r="D34" s="1" t="s">
        <v>28</v>
      </c>
      <c r="E34" s="1" t="s">
        <v>765</v>
      </c>
    </row>
    <row r="35" spans="1:5" x14ac:dyDescent="0.25">
      <c r="A35" s="1">
        <v>1200</v>
      </c>
      <c r="B35" s="1" t="s">
        <v>1242</v>
      </c>
      <c r="C35" s="1" t="s">
        <v>2167</v>
      </c>
      <c r="D35" s="1" t="s">
        <v>51</v>
      </c>
      <c r="E35" s="1" t="s">
        <v>765</v>
      </c>
    </row>
    <row r="36" spans="1:5" x14ac:dyDescent="0.25">
      <c r="A36" s="1">
        <v>1201</v>
      </c>
      <c r="B36" s="1" t="s">
        <v>771</v>
      </c>
      <c r="C36" s="1" t="s">
        <v>2168</v>
      </c>
      <c r="D36" s="1" t="s">
        <v>23</v>
      </c>
      <c r="E36" s="1" t="s">
        <v>765</v>
      </c>
    </row>
    <row r="37" spans="1:5" x14ac:dyDescent="0.25">
      <c r="A37" s="1">
        <v>1202</v>
      </c>
      <c r="B37" s="1" t="s">
        <v>257</v>
      </c>
      <c r="C37" s="1" t="s">
        <v>2169</v>
      </c>
      <c r="D37" s="1" t="s">
        <v>56</v>
      </c>
      <c r="E37" s="1" t="s">
        <v>765</v>
      </c>
    </row>
    <row r="38" spans="1:5" x14ac:dyDescent="0.25">
      <c r="A38" s="1">
        <v>1203</v>
      </c>
      <c r="B38" s="1" t="s">
        <v>280</v>
      </c>
      <c r="C38" s="1" t="s">
        <v>2170</v>
      </c>
      <c r="D38" s="1" t="s">
        <v>51</v>
      </c>
      <c r="E38" s="1" t="s">
        <v>765</v>
      </c>
    </row>
    <row r="39" spans="1:5" x14ac:dyDescent="0.25">
      <c r="A39" s="1">
        <v>1204</v>
      </c>
      <c r="B39" s="1" t="s">
        <v>350</v>
      </c>
      <c r="C39" s="1" t="s">
        <v>553</v>
      </c>
      <c r="D39" s="1" t="s">
        <v>30</v>
      </c>
      <c r="E39" s="1" t="s">
        <v>765</v>
      </c>
    </row>
    <row r="40" spans="1:5" x14ac:dyDescent="0.25">
      <c r="A40" s="1">
        <v>1205</v>
      </c>
      <c r="B40" s="1" t="s">
        <v>2171</v>
      </c>
      <c r="C40" s="1" t="s">
        <v>2172</v>
      </c>
      <c r="D40" s="1" t="s">
        <v>81</v>
      </c>
      <c r="E40" s="1" t="s">
        <v>1477</v>
      </c>
    </row>
    <row r="41" spans="1:5" x14ac:dyDescent="0.25">
      <c r="A41" s="1">
        <v>1206</v>
      </c>
      <c r="B41" s="1" t="s">
        <v>2174</v>
      </c>
      <c r="C41" s="1" t="s">
        <v>2175</v>
      </c>
      <c r="D41" s="1" t="s">
        <v>22</v>
      </c>
      <c r="E41" s="1" t="s">
        <v>1477</v>
      </c>
    </row>
    <row r="42" spans="1:5" x14ac:dyDescent="0.25">
      <c r="A42" s="1">
        <v>1207</v>
      </c>
      <c r="B42" s="1" t="s">
        <v>2176</v>
      </c>
      <c r="C42" s="1" t="s">
        <v>2177</v>
      </c>
      <c r="D42" s="1" t="s">
        <v>18</v>
      </c>
      <c r="E42" s="1" t="s">
        <v>1477</v>
      </c>
    </row>
    <row r="43" spans="1:5" x14ac:dyDescent="0.25">
      <c r="A43" s="1">
        <v>1208</v>
      </c>
      <c r="B43" s="1" t="s">
        <v>1288</v>
      </c>
      <c r="C43" s="1" t="s">
        <v>2178</v>
      </c>
      <c r="D43" s="1" t="s">
        <v>34</v>
      </c>
      <c r="E43" s="1" t="s">
        <v>1477</v>
      </c>
    </row>
    <row r="44" spans="1:5" x14ac:dyDescent="0.25">
      <c r="A44" s="1">
        <v>1209</v>
      </c>
      <c r="B44" s="1" t="s">
        <v>2179</v>
      </c>
      <c r="C44" s="1" t="s">
        <v>2180</v>
      </c>
      <c r="D44" s="1" t="s">
        <v>25</v>
      </c>
      <c r="E44" s="1" t="s">
        <v>1477</v>
      </c>
    </row>
    <row r="45" spans="1:5" x14ac:dyDescent="0.25">
      <c r="A45" s="1">
        <v>1210</v>
      </c>
      <c r="B45" s="1" t="s">
        <v>110</v>
      </c>
      <c r="C45" s="1" t="s">
        <v>2181</v>
      </c>
      <c r="D45" s="1" t="s">
        <v>79</v>
      </c>
      <c r="E45" s="1" t="s">
        <v>1477</v>
      </c>
    </row>
    <row r="46" spans="1:5" x14ac:dyDescent="0.25">
      <c r="A46" s="1">
        <v>1211</v>
      </c>
      <c r="B46" s="1" t="s">
        <v>2182</v>
      </c>
      <c r="C46" s="1" t="s">
        <v>2183</v>
      </c>
      <c r="D46" s="1" t="s">
        <v>81</v>
      </c>
      <c r="E46" s="1" t="s">
        <v>1477</v>
      </c>
    </row>
    <row r="47" spans="1:5" x14ac:dyDescent="0.25">
      <c r="A47" s="1">
        <v>1212</v>
      </c>
      <c r="B47" s="1" t="s">
        <v>357</v>
      </c>
      <c r="C47" s="1" t="s">
        <v>1675</v>
      </c>
      <c r="D47" s="1" t="s">
        <v>42</v>
      </c>
      <c r="E47" s="1" t="s">
        <v>425</v>
      </c>
    </row>
    <row r="48" spans="1:5" x14ac:dyDescent="0.25">
      <c r="A48" s="1">
        <v>1213</v>
      </c>
      <c r="B48" s="1" t="s">
        <v>2184</v>
      </c>
      <c r="C48" s="1" t="s">
        <v>2185</v>
      </c>
      <c r="D48" s="1" t="s">
        <v>51</v>
      </c>
      <c r="E48" s="1" t="s">
        <v>117</v>
      </c>
    </row>
    <row r="49" spans="1:5" x14ac:dyDescent="0.25">
      <c r="A49" s="1">
        <v>1214</v>
      </c>
      <c r="B49" s="1" t="s">
        <v>1039</v>
      </c>
      <c r="C49" s="1" t="s">
        <v>1394</v>
      </c>
      <c r="D49" s="1" t="s">
        <v>28</v>
      </c>
      <c r="E49" s="1" t="s">
        <v>909</v>
      </c>
    </row>
    <row r="50" spans="1:5" x14ac:dyDescent="0.25">
      <c r="A50" s="1">
        <v>1215</v>
      </c>
      <c r="B50" s="1" t="s">
        <v>2186</v>
      </c>
      <c r="C50" s="1" t="s">
        <v>2187</v>
      </c>
      <c r="D50" s="1" t="s">
        <v>22</v>
      </c>
      <c r="E50" s="1" t="s">
        <v>909</v>
      </c>
    </row>
    <row r="51" spans="1:5" x14ac:dyDescent="0.25">
      <c r="A51" s="1">
        <v>1216</v>
      </c>
      <c r="B51" s="1" t="s">
        <v>1268</v>
      </c>
      <c r="C51" s="1" t="s">
        <v>2188</v>
      </c>
      <c r="D51" s="1" t="s">
        <v>23</v>
      </c>
      <c r="E51" s="1" t="s">
        <v>444</v>
      </c>
    </row>
    <row r="52" spans="1:5" x14ac:dyDescent="0.25">
      <c r="A52" s="1">
        <v>1217</v>
      </c>
      <c r="B52" s="1" t="s">
        <v>2189</v>
      </c>
      <c r="C52" s="1" t="s">
        <v>2190</v>
      </c>
      <c r="D52" s="1" t="s">
        <v>79</v>
      </c>
      <c r="E52" s="1" t="s">
        <v>444</v>
      </c>
    </row>
    <row r="53" spans="1:5" x14ac:dyDescent="0.25">
      <c r="A53" s="1">
        <v>1218</v>
      </c>
      <c r="B53" s="1" t="s">
        <v>1948</v>
      </c>
      <c r="C53" s="1" t="s">
        <v>1969</v>
      </c>
      <c r="D53" s="1" t="s">
        <v>23</v>
      </c>
      <c r="E53" s="1" t="s">
        <v>444</v>
      </c>
    </row>
    <row r="54" spans="1:5" x14ac:dyDescent="0.25">
      <c r="A54" s="1">
        <v>1219</v>
      </c>
      <c r="B54" s="1" t="s">
        <v>2191</v>
      </c>
      <c r="C54" s="1" t="s">
        <v>2192</v>
      </c>
      <c r="D54" s="1" t="s">
        <v>22</v>
      </c>
      <c r="E54" s="1" t="s">
        <v>595</v>
      </c>
    </row>
    <row r="55" spans="1:5" x14ac:dyDescent="0.25">
      <c r="A55" s="1">
        <v>1220</v>
      </c>
      <c r="B55" s="1" t="s">
        <v>2193</v>
      </c>
      <c r="C55" s="1" t="s">
        <v>2194</v>
      </c>
      <c r="D55" s="1" t="s">
        <v>48</v>
      </c>
      <c r="E55" s="1" t="s">
        <v>595</v>
      </c>
    </row>
    <row r="56" spans="1:5" x14ac:dyDescent="0.25">
      <c r="A56" s="1">
        <v>1221</v>
      </c>
      <c r="B56" s="1" t="s">
        <v>536</v>
      </c>
      <c r="C56" s="1" t="s">
        <v>2195</v>
      </c>
      <c r="D56" s="1" t="s">
        <v>44</v>
      </c>
      <c r="E56" s="1" t="s">
        <v>650</v>
      </c>
    </row>
    <row r="57" spans="1:5" x14ac:dyDescent="0.25">
      <c r="A57" s="1">
        <v>1222</v>
      </c>
      <c r="B57" s="1" t="s">
        <v>2196</v>
      </c>
      <c r="C57" s="1" t="s">
        <v>2197</v>
      </c>
      <c r="D57" s="1" t="s">
        <v>75</v>
      </c>
      <c r="E57" s="1" t="s">
        <v>451</v>
      </c>
    </row>
    <row r="58" spans="1:5" x14ac:dyDescent="0.25">
      <c r="A58" s="1">
        <v>1223</v>
      </c>
      <c r="B58" s="1" t="s">
        <v>2198</v>
      </c>
      <c r="C58" s="1" t="s">
        <v>2199</v>
      </c>
      <c r="D58" s="1" t="s">
        <v>42</v>
      </c>
      <c r="E58" s="1" t="s">
        <v>2131</v>
      </c>
    </row>
    <row r="59" spans="1:5" x14ac:dyDescent="0.25">
      <c r="A59" s="1">
        <v>1224</v>
      </c>
      <c r="B59" s="1" t="s">
        <v>1242</v>
      </c>
      <c r="C59" s="1" t="s">
        <v>2201</v>
      </c>
      <c r="D59" s="1" t="s">
        <v>28</v>
      </c>
      <c r="E59" s="1" t="s">
        <v>323</v>
      </c>
    </row>
    <row r="60" spans="1:5" x14ac:dyDescent="0.25">
      <c r="A60" s="1">
        <v>1225</v>
      </c>
      <c r="B60" s="1" t="s">
        <v>868</v>
      </c>
      <c r="C60" s="1" t="s">
        <v>2202</v>
      </c>
      <c r="D60" s="1" t="s">
        <v>30</v>
      </c>
      <c r="E60" s="1" t="s">
        <v>323</v>
      </c>
    </row>
    <row r="61" spans="1:5" x14ac:dyDescent="0.25">
      <c r="A61" s="1">
        <v>1226</v>
      </c>
      <c r="B61" s="1" t="s">
        <v>2203</v>
      </c>
      <c r="C61" s="1" t="s">
        <v>2204</v>
      </c>
      <c r="D61" s="1" t="s">
        <v>23</v>
      </c>
      <c r="E61" s="1" t="s">
        <v>323</v>
      </c>
    </row>
    <row r="62" spans="1:5" x14ac:dyDescent="0.25">
      <c r="A62" s="1">
        <v>1227</v>
      </c>
      <c r="B62" s="1" t="s">
        <v>2016</v>
      </c>
      <c r="C62" s="1" t="s">
        <v>2205</v>
      </c>
      <c r="D62" s="1" t="s">
        <v>49</v>
      </c>
      <c r="E62" s="1" t="s">
        <v>425</v>
      </c>
    </row>
    <row r="63" spans="1:5" x14ac:dyDescent="0.25">
      <c r="A63" s="1">
        <v>1228</v>
      </c>
      <c r="B63" s="1" t="s">
        <v>416</v>
      </c>
      <c r="C63" s="1" t="s">
        <v>2206</v>
      </c>
      <c r="D63" s="1" t="s">
        <v>25</v>
      </c>
      <c r="E63" s="1" t="s">
        <v>365</v>
      </c>
    </row>
    <row r="64" spans="1:5" x14ac:dyDescent="0.25">
      <c r="A64" s="1">
        <v>1229</v>
      </c>
      <c r="B64" s="1" t="s">
        <v>2207</v>
      </c>
      <c r="C64" s="1" t="s">
        <v>2208</v>
      </c>
      <c r="D64" s="1" t="s">
        <v>25</v>
      </c>
      <c r="E64" s="1" t="s">
        <v>365</v>
      </c>
    </row>
    <row r="65" spans="1:5" x14ac:dyDescent="0.25">
      <c r="A65" s="1">
        <v>1230</v>
      </c>
      <c r="B65" s="1" t="s">
        <v>468</v>
      </c>
      <c r="C65" s="1" t="s">
        <v>2209</v>
      </c>
      <c r="D65" s="1" t="s">
        <v>48</v>
      </c>
      <c r="E65" s="1" t="s">
        <v>365</v>
      </c>
    </row>
    <row r="66" spans="1:5" x14ac:dyDescent="0.25">
      <c r="A66" s="1">
        <v>1231</v>
      </c>
      <c r="B66" s="1" t="s">
        <v>2210</v>
      </c>
      <c r="C66" s="1" t="s">
        <v>2211</v>
      </c>
      <c r="D66" s="1" t="s">
        <v>28</v>
      </c>
      <c r="E66" s="1" t="s">
        <v>863</v>
      </c>
    </row>
    <row r="67" spans="1:5" x14ac:dyDescent="0.25">
      <c r="A67" s="1">
        <v>1232</v>
      </c>
      <c r="B67" s="1" t="s">
        <v>2212</v>
      </c>
      <c r="C67" s="1" t="s">
        <v>2213</v>
      </c>
      <c r="D67" s="1" t="s">
        <v>25</v>
      </c>
      <c r="E67" s="1" t="s">
        <v>2215</v>
      </c>
    </row>
    <row r="68" spans="1:5" x14ac:dyDescent="0.25">
      <c r="A68" s="1">
        <v>1233</v>
      </c>
      <c r="B68" s="1" t="s">
        <v>741</v>
      </c>
      <c r="C68" s="1" t="s">
        <v>2214</v>
      </c>
      <c r="D68" s="1" t="s">
        <v>28</v>
      </c>
      <c r="E68" s="1" t="s">
        <v>117</v>
      </c>
    </row>
    <row r="69" spans="1:5" x14ac:dyDescent="0.25">
      <c r="A69" s="1">
        <v>1234</v>
      </c>
      <c r="B69" s="1" t="s">
        <v>2216</v>
      </c>
      <c r="C69" s="1" t="s">
        <v>2217</v>
      </c>
      <c r="D69" s="1" t="s">
        <v>84</v>
      </c>
      <c r="E69" s="1" t="s">
        <v>425</v>
      </c>
    </row>
    <row r="70" spans="1:5" x14ac:dyDescent="0.25">
      <c r="A70" s="1">
        <v>1235</v>
      </c>
      <c r="B70" s="1" t="s">
        <v>168</v>
      </c>
      <c r="C70" s="1" t="s">
        <v>2218</v>
      </c>
      <c r="D70" s="1" t="s">
        <v>28</v>
      </c>
      <c r="E70" s="1" t="s">
        <v>2224</v>
      </c>
    </row>
    <row r="71" spans="1:5" x14ac:dyDescent="0.25">
      <c r="A71" s="1">
        <v>1236</v>
      </c>
      <c r="B71" s="1" t="s">
        <v>133</v>
      </c>
      <c r="C71" s="1" t="s">
        <v>2219</v>
      </c>
      <c r="D71" s="1" t="s">
        <v>32</v>
      </c>
      <c r="E71" s="1" t="s">
        <v>2224</v>
      </c>
    </row>
    <row r="72" spans="1:5" x14ac:dyDescent="0.25">
      <c r="A72" s="1">
        <v>1237</v>
      </c>
      <c r="B72" s="1" t="s">
        <v>555</v>
      </c>
      <c r="C72" s="1" t="s">
        <v>2219</v>
      </c>
      <c r="D72" s="1" t="s">
        <v>28</v>
      </c>
      <c r="E72" s="1" t="s">
        <v>2224</v>
      </c>
    </row>
    <row r="73" spans="1:5" x14ac:dyDescent="0.25">
      <c r="A73" s="1">
        <v>1238</v>
      </c>
      <c r="B73" s="1" t="s">
        <v>319</v>
      </c>
      <c r="C73" s="1" t="s">
        <v>2220</v>
      </c>
      <c r="D73" s="1" t="s">
        <v>28</v>
      </c>
      <c r="E73" s="1" t="s">
        <v>2224</v>
      </c>
    </row>
    <row r="74" spans="1:5" x14ac:dyDescent="0.25">
      <c r="A74" s="1">
        <v>1239</v>
      </c>
      <c r="B74" s="1" t="s">
        <v>110</v>
      </c>
      <c r="C74" s="1" t="s">
        <v>2221</v>
      </c>
      <c r="D74" s="1" t="s">
        <v>30</v>
      </c>
      <c r="E74" s="1" t="s">
        <v>2224</v>
      </c>
    </row>
    <row r="75" spans="1:5" x14ac:dyDescent="0.25">
      <c r="A75" s="1">
        <v>1240</v>
      </c>
      <c r="B75" s="1" t="s">
        <v>133</v>
      </c>
      <c r="C75" s="1" t="s">
        <v>205</v>
      </c>
      <c r="D75" s="1" t="s">
        <v>30</v>
      </c>
      <c r="E75" s="1" t="s">
        <v>2224</v>
      </c>
    </row>
    <row r="76" spans="1:5" x14ac:dyDescent="0.25">
      <c r="A76" s="1">
        <v>1241</v>
      </c>
      <c r="B76" s="1" t="s">
        <v>679</v>
      </c>
      <c r="C76" s="1" t="s">
        <v>2222</v>
      </c>
      <c r="D76" s="1" t="s">
        <v>32</v>
      </c>
      <c r="E76" s="1" t="s">
        <v>2224</v>
      </c>
    </row>
    <row r="77" spans="1:5" x14ac:dyDescent="0.25">
      <c r="A77" s="1">
        <v>1242</v>
      </c>
      <c r="B77" s="1" t="s">
        <v>338</v>
      </c>
      <c r="C77" s="1" t="s">
        <v>2223</v>
      </c>
      <c r="D77" s="1" t="s">
        <v>28</v>
      </c>
      <c r="E77" s="1" t="s">
        <v>2224</v>
      </c>
    </row>
    <row r="78" spans="1:5" x14ac:dyDescent="0.25">
      <c r="A78" s="1">
        <v>1243</v>
      </c>
      <c r="B78" s="1" t="s">
        <v>338</v>
      </c>
      <c r="C78" s="1" t="s">
        <v>1272</v>
      </c>
      <c r="D78" s="1" t="s">
        <v>28</v>
      </c>
      <c r="E78" s="1" t="s">
        <v>2224</v>
      </c>
    </row>
    <row r="79" spans="1:5" x14ac:dyDescent="0.25">
      <c r="A79" s="1">
        <v>1244</v>
      </c>
      <c r="B79" s="1" t="s">
        <v>2225</v>
      </c>
      <c r="C79" s="1" t="s">
        <v>2226</v>
      </c>
      <c r="D79" s="1" t="s">
        <v>22</v>
      </c>
      <c r="E79" s="1" t="s">
        <v>622</v>
      </c>
    </row>
    <row r="80" spans="1:5" x14ac:dyDescent="0.25">
      <c r="A80" s="1">
        <v>1245</v>
      </c>
      <c r="B80" s="1" t="s">
        <v>118</v>
      </c>
      <c r="C80" s="1" t="s">
        <v>2227</v>
      </c>
      <c r="D80" s="1" t="s">
        <v>18</v>
      </c>
      <c r="E80" s="1" t="s">
        <v>622</v>
      </c>
    </row>
    <row r="81" spans="1:5" x14ac:dyDescent="0.25">
      <c r="A81" s="1">
        <v>1246</v>
      </c>
      <c r="B81" s="1" t="s">
        <v>1128</v>
      </c>
      <c r="C81" s="1" t="s">
        <v>2228</v>
      </c>
      <c r="D81" s="1" t="s">
        <v>23</v>
      </c>
      <c r="E81" s="1" t="s">
        <v>622</v>
      </c>
    </row>
    <row r="82" spans="1:5" x14ac:dyDescent="0.25">
      <c r="A82" s="1">
        <v>1247</v>
      </c>
      <c r="B82" s="1" t="s">
        <v>2229</v>
      </c>
      <c r="C82" s="1" t="s">
        <v>2230</v>
      </c>
      <c r="D82" s="1" t="s">
        <v>25</v>
      </c>
      <c r="E82" s="1" t="s">
        <v>622</v>
      </c>
    </row>
    <row r="83" spans="1:5" x14ac:dyDescent="0.25">
      <c r="A83" s="1">
        <v>1248</v>
      </c>
      <c r="B83" s="1" t="s">
        <v>263</v>
      </c>
      <c r="C83" s="1" t="s">
        <v>1753</v>
      </c>
      <c r="D83" s="1" t="s">
        <v>25</v>
      </c>
      <c r="E83" s="1" t="s">
        <v>622</v>
      </c>
    </row>
    <row r="84" spans="1:5" x14ac:dyDescent="0.25">
      <c r="A84" s="1">
        <v>1249</v>
      </c>
      <c r="B84" s="1" t="s">
        <v>411</v>
      </c>
      <c r="C84" s="1" t="s">
        <v>2231</v>
      </c>
      <c r="D84" s="1" t="s">
        <v>58</v>
      </c>
      <c r="E84" s="1" t="s">
        <v>622</v>
      </c>
    </row>
    <row r="85" spans="1:5" x14ac:dyDescent="0.25">
      <c r="A85" s="1">
        <v>1250</v>
      </c>
      <c r="B85" s="1" t="s">
        <v>533</v>
      </c>
      <c r="C85" s="1" t="s">
        <v>2232</v>
      </c>
      <c r="D85" s="1" t="s">
        <v>34</v>
      </c>
      <c r="E85" s="1" t="s">
        <v>622</v>
      </c>
    </row>
    <row r="86" spans="1:5" x14ac:dyDescent="0.25">
      <c r="A86" s="1">
        <v>1251</v>
      </c>
      <c r="B86" s="1" t="s">
        <v>140</v>
      </c>
      <c r="C86" s="1" t="s">
        <v>2233</v>
      </c>
      <c r="D86" s="1" t="s">
        <v>32</v>
      </c>
      <c r="E86" s="1" t="s">
        <v>622</v>
      </c>
    </row>
    <row r="87" spans="1:5" x14ac:dyDescent="0.25">
      <c r="A87" s="1">
        <v>1252</v>
      </c>
      <c r="B87" s="1" t="s">
        <v>350</v>
      </c>
      <c r="C87" s="1" t="s">
        <v>1468</v>
      </c>
      <c r="D87" s="1" t="s">
        <v>28</v>
      </c>
      <c r="E87" s="1" t="s">
        <v>622</v>
      </c>
    </row>
    <row r="88" spans="1:5" x14ac:dyDescent="0.25">
      <c r="A88" s="1">
        <v>1253</v>
      </c>
      <c r="B88" s="1" t="s">
        <v>321</v>
      </c>
      <c r="C88" s="1" t="s">
        <v>2234</v>
      </c>
      <c r="D88" s="1" t="s">
        <v>25</v>
      </c>
      <c r="E88" s="1" t="s">
        <v>622</v>
      </c>
    </row>
    <row r="89" spans="1:5" x14ac:dyDescent="0.25">
      <c r="A89" s="1">
        <v>1254</v>
      </c>
      <c r="B89" s="1" t="s">
        <v>140</v>
      </c>
      <c r="C89" s="1" t="s">
        <v>2235</v>
      </c>
      <c r="D89" s="1" t="s">
        <v>22</v>
      </c>
      <c r="E89" s="1" t="s">
        <v>622</v>
      </c>
    </row>
    <row r="90" spans="1:5" x14ac:dyDescent="0.25">
      <c r="A90" s="1">
        <v>1255</v>
      </c>
      <c r="B90" s="1" t="s">
        <v>213</v>
      </c>
      <c r="C90" s="1" t="s">
        <v>2236</v>
      </c>
      <c r="D90" s="1" t="s">
        <v>51</v>
      </c>
      <c r="E90" s="1" t="s">
        <v>622</v>
      </c>
    </row>
    <row r="91" spans="1:5" x14ac:dyDescent="0.25">
      <c r="A91" s="1">
        <v>1256</v>
      </c>
      <c r="B91" s="1" t="s">
        <v>978</v>
      </c>
      <c r="C91" s="1" t="s">
        <v>2231</v>
      </c>
      <c r="D91" s="1" t="s">
        <v>48</v>
      </c>
      <c r="E91" s="1" t="s">
        <v>622</v>
      </c>
    </row>
  </sheetData>
  <autoFilter ref="A2:C2">
    <sortState ref="A2:E60">
      <sortCondition ref="A1"/>
    </sortState>
  </autoFilter>
  <sortState ref="A2:E60">
    <sortCondition ref="A2:A60"/>
  </sortState>
  <pageMargins left="0.7" right="0.7" top="0.75" bottom="0.75" header="0.3" footer="0.3"/>
  <pageSetup paperSize="9" scale="63" orientation="portrait" r:id="rId1"/>
  <rowBreaks count="1" manualBreakCount="1">
    <brk id="4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BASE DE DATOS</vt:lpstr>
      <vt:lpstr>PILOTOS ANTIGUOS</vt:lpstr>
      <vt:lpstr>NUEVO PILOTO</vt:lpstr>
      <vt:lpstr>CATEGORIAS</vt:lpstr>
      <vt:lpstr>FORMATO EQUIPOS</vt:lpstr>
      <vt:lpstr>ACUMULADO EQUIPOS</vt:lpstr>
      <vt:lpstr>Hoja1</vt:lpstr>
      <vt:lpstr>'ACUMULADO EQUIPOS'!Área_de_impresión</vt:lpstr>
      <vt:lpstr>'FORMATO EQUIPOS'!Área_de_impresión</vt:lpstr>
      <vt:lpstr>'PILOTOS ANTIGUOS'!Área_de_impresión</vt:lpstr>
      <vt:lpstr>'ACUMULADO EQUIPOS'!Títulos_a_imprimir</vt:lpstr>
      <vt:lpstr>'PILOTOS ANTIGUOS'!Títulos_a_imprimir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dc:creator>
  <cp:lastModifiedBy>Felipe</cp:lastModifiedBy>
  <cp:lastPrinted>2025-09-14T13:45:53Z</cp:lastPrinted>
  <dcterms:created xsi:type="dcterms:W3CDTF">2025-01-14T00:06:51Z</dcterms:created>
  <dcterms:modified xsi:type="dcterms:W3CDTF">2025-09-23T02:28:46Z</dcterms:modified>
</cp:coreProperties>
</file>